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 GRUPO LICITACIONES - SUBASTAS/SERVICIOS LOGÍSTICOS INTEGRALES MENSAJERIA/"/>
    </mc:Choice>
  </mc:AlternateContent>
  <xr:revisionPtr revIDLastSave="55" documentId="8_{91BB89DE-57AD-4DFA-9DF0-48AAE9C68CBF}" xr6:coauthVersionLast="47" xr6:coauthVersionMax="47" xr10:uidLastSave="{5C9FA061-53E9-4D5D-B192-B66F8A7E1571}"/>
  <bookViews>
    <workbookView xWindow="-28920" yWindow="-120" windowWidth="29040" windowHeight="15720" firstSheet="1" activeTab="4" xr2:uid="{00000000-000D-0000-FFFF-FFFF00000000}"/>
  </bookViews>
  <sheets>
    <sheet name="Solicitud cotizaciones" sheetId="1" state="hidden" r:id="rId1"/>
    <sheet name="MENSAJERÍA EXPRESA NACIONAL" sheetId="27" r:id="rId2"/>
    <sheet name="ENVIOS EXPRESA INTERNACIONAL" sheetId="24" r:id="rId3"/>
    <sheet name="LOGISTICA DE MOVILIZACIÓN NACIO" sheetId="25" r:id="rId4"/>
    <sheet name="CONSOLIDADO" sheetId="28" r:id="rId5"/>
    <sheet name="COTIZACIÓN" sheetId="9" state="hidden" r:id="rId6"/>
    <sheet name="Anexo 4" sheetId="6" state="hidden" r:id="rId7"/>
  </sheets>
  <externalReferences>
    <externalReference r:id="rId8"/>
  </externalReferences>
  <definedNames>
    <definedName name="_xlnm._FilterDatabase" localSheetId="2" hidden="1">'ENVIOS EXPRESA INTERNACIONAL'!$A$4:$AT$11</definedName>
    <definedName name="_xlnm._FilterDatabase" localSheetId="3" hidden="1">'LOGISTICA DE MOVILIZACIÓN NACIO'!$A$4:$AV$10</definedName>
    <definedName name="_xlnm._FilterDatabase" localSheetId="1" hidden="1">'MENSAJERÍA EXPRESA NACIONAL'!$A$4:$AU$10</definedName>
    <definedName name="_xlnm.Print_Area" localSheetId="6">'Anexo 4'!$B$1:$R$37</definedName>
    <definedName name="_xlnm.Print_Area" localSheetId="5">COTIZACIÓN!$A$1:$I$14</definedName>
    <definedName name="_xlnm.Print_Area" localSheetId="2">'ENVIOS EXPRESA INTERNACIONAL'!$A$1:$F$518</definedName>
    <definedName name="_xlnm.Print_Area" localSheetId="3">'LOGISTICA DE MOVILIZACIÓN NACIO'!$A$1:$H$516</definedName>
    <definedName name="_xlnm.Print_Area" localSheetId="1">'MENSAJERÍA EXPRESA NACIONAL'!$A$1:$G$516</definedName>
    <definedName name="_xlnm.Print_Titles" localSheetId="6">'Anexo 4'!$1:$8</definedName>
    <definedName name="_xlnm.Print_Titles" localSheetId="5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8" l="1"/>
  <c r="I9" i="25"/>
  <c r="G9" i="25"/>
  <c r="H9" i="25"/>
  <c r="F9" i="25"/>
  <c r="F10" i="24"/>
  <c r="H9" i="27"/>
  <c r="G9" i="27"/>
  <c r="F9" i="27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</calcChain>
</file>

<file path=xl/sharedStrings.xml><?xml version="1.0" encoding="utf-8"?>
<sst xmlns="http://schemas.openxmlformats.org/spreadsheetml/2006/main" count="153" uniqueCount="102">
  <si>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</si>
  <si>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</si>
  <si>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</si>
  <si>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</si>
  <si>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</si>
  <si>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</si>
  <si>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</si>
  <si>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</si>
  <si>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</si>
  <si>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</si>
  <si>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</si>
  <si>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</si>
  <si>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</si>
  <si>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</si>
  <si>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</si>
  <si>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</si>
  <si>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</si>
  <si>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</si>
  <si>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</si>
  <si>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</si>
  <si>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</si>
  <si>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</si>
  <si>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</si>
  <si>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</si>
  <si>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</si>
  <si>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</si>
  <si>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</si>
  <si>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</si>
  <si>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</si>
  <si>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</si>
  <si>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</si>
  <si>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OFERTA ECONÓMICA</t>
  </si>
  <si>
    <t>ITEM</t>
  </si>
  <si>
    <t>CANTIDAD</t>
  </si>
  <si>
    <t>VALOR UNITARIO SIN IVA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</si>
  <si>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</si>
  <si>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</si>
  <si>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</si>
  <si>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</si>
  <si>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</si>
  <si>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</si>
  <si>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</si>
  <si>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</si>
  <si>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</si>
  <si>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</si>
  <si>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</si>
  <si>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</si>
  <si>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</si>
  <si>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</si>
  <si>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</si>
  <si>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</si>
  <si>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</si>
  <si>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</si>
  <si>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</si>
  <si>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</si>
  <si>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</si>
  <si>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</si>
  <si>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</si>
  <si>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</si>
  <si>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</si>
  <si>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</si>
  <si>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</si>
  <si>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</si>
  <si>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</si>
  <si>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</si>
  <si>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</si>
  <si>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</si>
  <si>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</si>
  <si>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</si>
  <si>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FIRMA REPRESENTANTE LEGAL</t>
  </si>
  <si>
    <t>IDENTIFICACION</t>
  </si>
  <si>
    <t>OFERENTE</t>
  </si>
  <si>
    <t xml:space="preserve">FECHA </t>
  </si>
  <si>
    <t>UNIDAD DE MEDIDA</t>
  </si>
  <si>
    <t>UNIDAD</t>
  </si>
  <si>
    <t>DESCRIPCIÓN</t>
  </si>
  <si>
    <t>CONTRATAR LA PRESTACIÓN DE SERVICIOS LOGÍSTICOS INTEGRALES PARA LA RECEPCIÓN, TRANSPORTE, DISTRIBUCIÓN, SEGUIMIENTO Y ENTREGA DE ENVÍOS Y ELEMENTOS INSTITUCIONALES DE LA FISCALÍA GENERAL DE LA NACIÓN A NIVEL NACIONAL E INTERNACIONAL.</t>
  </si>
  <si>
    <t>URBANO</t>
  </si>
  <si>
    <t>NACIONAL</t>
  </si>
  <si>
    <t>REGIONAL</t>
  </si>
  <si>
    <t>TRAYECTO ESPECIAL</t>
  </si>
  <si>
    <t>VALOR 
PESO EN KILOGRAMOS</t>
  </si>
  <si>
    <t>Belize, Canadá, Chile, Costa Rica, Ecuador, El Salvador, Guatemala, Honduras, México, Nicaragua, Panamá, Perú, Puerto Rico y Venezuela</t>
  </si>
  <si>
    <t>Bolivia, Caribe y Resto de Latinoamérica.</t>
  </si>
  <si>
    <t>Europa occidental</t>
  </si>
  <si>
    <t>China, Hong Kong, India, Japón, Korea, Macau, Malaysia, Filipinas, Singapur, Thailand, Taiwan, Resto de Europa, Resto del mundo</t>
  </si>
  <si>
    <t>Miami City y Resto de USA</t>
  </si>
  <si>
    <t>30.1 - 50 KG</t>
  </si>
  <si>
    <t>50.1 - 100 KG</t>
  </si>
  <si>
    <t>100.1 - 150 KG</t>
  </si>
  <si>
    <t>KILOGRAMO ADICIONAL</t>
  </si>
  <si>
    <t>1 - 3 kg</t>
  </si>
  <si>
    <r>
      <rPr>
        <b/>
        <sz val="11"/>
        <rFont val="Arial"/>
        <family val="2"/>
      </rPr>
      <t>Nota 1</t>
    </r>
    <r>
      <rPr>
        <sz val="11"/>
        <rFont val="Arial"/>
        <family val="2"/>
      </rPr>
      <t xml:space="preserve">: Nota: Para el componente de Mensajería Expresa Nacional, el proponente deberá ofertar un valor unitario para los envíos de 1 a 3 kilogramos y un valor unitario para el kilogramo adicional aplicable a los envíos comprendidos entre 4 y 5 kilogramos.
Para efectos de la ejecución contractual, el reconocimiento económico se realizará así:
•	Envíos de 1 a 3 kg: se reconocerá únicamente la tarifa ofertada para dicho rango.
•	Envíos de 4 kg: se reconocerá la tarifa de 1 a 3 kg más el 50% del valor ofertado para el kilogramo adicional.
•	Envíos de 5 kg: se reconocerá la tarifa de 1 a 3 kg más el 100% del valor ofertado para el kilogramo adicional.
Esta será la única metodología aplicable para la liquidación de los envíos comprendidos entre 4 y 5 kilogramos.
</t>
    </r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los valores ofertados corresponden a tarifas finales, integrales y definitivas, incluyendo todos los costos asociados al servicio, de tal manera que no exista lugar a cobros adicionales por sobreflete, sobrepeso o conceptos equivalentes dentro de los rangos definidos por la Entidad.</t>
    </r>
  </si>
  <si>
    <t xml:space="preserve">
</t>
  </si>
  <si>
    <r>
      <rPr>
        <b/>
        <sz val="11"/>
        <rFont val="Arial"/>
        <family val="2"/>
      </rPr>
      <t>NOTA</t>
    </r>
    <r>
      <rPr>
        <sz val="11"/>
        <rFont val="Arial"/>
        <family val="2"/>
      </rPr>
      <t>: Los servicios de mensajería están extentos de Iva. Las tarifas ofertadas para cada zona internacional deberán corresponder a valores finales, integrales y definitivos por envío, incluyendo todos los costos asociados a la prestación del servicio.</t>
    </r>
  </si>
  <si>
    <t xml:space="preserve">unidad </t>
  </si>
  <si>
    <r>
      <rPr>
        <b/>
        <sz val="12"/>
        <rFont val="Arial"/>
        <family val="2"/>
      </rPr>
      <t xml:space="preserve">Notas: </t>
    </r>
    <r>
      <rPr>
        <sz val="12"/>
        <rFont val="Arial"/>
        <family val="2"/>
      </rPr>
      <t>1. Los servicios de mensajería extán extentos de Iva. 
2. El valor a cotizar es un único valor para el rango de peso y trayecto. No se establecerá un valor inicial y un sobreflete.
3. El valor a cotizar debe corresponden al peso final el cual debe incluir el peso real y el volumetríco.</t>
    </r>
  </si>
  <si>
    <t>VALOR TOTAL</t>
  </si>
  <si>
    <t>MENSAJERÍA EXPRESA NACIONAL</t>
  </si>
  <si>
    <t>ENVÍOS INTERNACIONAL</t>
  </si>
  <si>
    <t>LOGÍSTICA DE MOVILIZACIÓN NACIONAL</t>
  </si>
  <si>
    <t>VALOR TOTAL POR PRESTACIÓN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</si>
</sst>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&quot;$&quot;\ #,##0"/>
    <numFmt numFmtId="169" formatCode="_-* #,##0.00\ _€_-;\-* #,##0.00\ _€_-;_-* &quot;-&quot;??\ _€_-;_-@_-"/>
    <numFmt numFmtId="170" formatCode="_-[$$-409]* #,##0.00_ ;_-[$$-409]* \-#,##0.00\ ;_-[$$-409]* &quot;-&quot;??_ ;_-@_ "/>
  </numFmts>
  <fonts count="4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5" fontId="3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65" fontId="3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3" fillId="0" borderId="0"/>
    <xf numFmtId="165" fontId="33" fillId="0" borderId="0" applyFont="0" applyFill="0" applyBorder="0" applyAlignment="0" applyProtection="0"/>
  </cellStyleXfs>
  <cellXfs count="216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2" fillId="0" borderId="0" xfId="0" applyFont="1"/>
    <xf numFmtId="0" fontId="2" fillId="0" borderId="0" xfId="0" applyFont="1" applyAlignment="1">
      <alignment horizontal="justify" vertical="justify" wrapText="1"/>
    </xf>
    <xf numFmtId="0" fontId="3" fillId="0" borderId="0" xfId="0" applyFont="1" applyAlignment="1">
      <alignment horizontal="center"/>
    </xf>
    <xf numFmtId="0" fontId="3" fillId="2" borderId="0" xfId="7" applyFont="1" applyFill="1" applyAlignment="1">
      <alignment horizontal="center" vertical="center" wrapText="1"/>
    </xf>
    <xf numFmtId="0" fontId="3" fillId="4" borderId="12" xfId="7" applyFont="1" applyFill="1" applyBorder="1" applyAlignment="1">
      <alignment horizontal="center" vertical="center" wrapText="1"/>
    </xf>
    <xf numFmtId="0" fontId="3" fillId="5" borderId="12" xfId="7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justify" vertical="center"/>
    </xf>
    <xf numFmtId="3" fontId="2" fillId="2" borderId="0" xfId="7" applyNumberFormat="1" applyFont="1" applyFill="1" applyAlignment="1">
      <alignment horizontal="center" vertical="center" wrapText="1"/>
    </xf>
    <xf numFmtId="3" fontId="3" fillId="2" borderId="12" xfId="7" applyNumberFormat="1" applyFont="1" applyFill="1" applyBorder="1" applyAlignment="1">
      <alignment horizontal="center" vertical="center" wrapText="1"/>
    </xf>
    <xf numFmtId="166" fontId="3" fillId="2" borderId="12" xfId="1" applyNumberFormat="1" applyFont="1" applyFill="1" applyBorder="1" applyAlignment="1">
      <alignment vertical="center" wrapText="1"/>
    </xf>
    <xf numFmtId="0" fontId="10" fillId="2" borderId="0" xfId="0" applyFont="1" applyFill="1" applyAlignment="1">
      <alignment horizontal="left" vertical="center"/>
    </xf>
    <xf numFmtId="166" fontId="3" fillId="2" borderId="0" xfId="0" applyNumberFormat="1" applyFont="1" applyFill="1"/>
    <xf numFmtId="0" fontId="12" fillId="2" borderId="0" xfId="0" applyFont="1" applyFill="1"/>
    <xf numFmtId="0" fontId="12" fillId="2" borderId="0" xfId="0" applyFont="1" applyFill="1" applyAlignment="1">
      <alignment horizontal="justify" vertical="center" wrapText="1"/>
    </xf>
    <xf numFmtId="0" fontId="13" fillId="2" borderId="0" xfId="0" applyFont="1" applyFill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justify" vertical="justify" wrapText="1"/>
    </xf>
    <xf numFmtId="0" fontId="11" fillId="2" borderId="0" xfId="4" applyFont="1" applyFill="1" applyBorder="1"/>
    <xf numFmtId="0" fontId="3" fillId="2" borderId="0" xfId="0" applyFont="1" applyFill="1" applyAlignment="1">
      <alignment horizontal="center" wrapText="1"/>
    </xf>
    <xf numFmtId="0" fontId="11" fillId="2" borderId="16" xfId="7" applyFont="1" applyFill="1" applyBorder="1" applyAlignment="1">
      <alignment horizontal="center" vertical="center" wrapText="1"/>
    </xf>
    <xf numFmtId="49" fontId="11" fillId="5" borderId="9" xfId="0" applyNumberFormat="1" applyFont="1" applyFill="1" applyBorder="1" applyAlignment="1">
      <alignment horizontal="center" vertical="center" wrapText="1"/>
    </xf>
    <xf numFmtId="0" fontId="12" fillId="0" borderId="0" xfId="0" applyFont="1"/>
    <xf numFmtId="10" fontId="11" fillId="5" borderId="12" xfId="0" applyNumberFormat="1" applyFont="1" applyFill="1" applyBorder="1" applyAlignment="1">
      <alignment horizontal="center" vertical="center" wrapText="1"/>
    </xf>
    <xf numFmtId="10" fontId="11" fillId="5" borderId="13" xfId="0" applyNumberFormat="1" applyFont="1" applyFill="1" applyBorder="1" applyAlignment="1">
      <alignment horizontal="center" vertical="center" wrapText="1"/>
    </xf>
    <xf numFmtId="167" fontId="11" fillId="0" borderId="12" xfId="1" applyNumberFormat="1" applyFont="1" applyBorder="1" applyAlignment="1">
      <alignment vertical="center"/>
    </xf>
    <xf numFmtId="166" fontId="11" fillId="0" borderId="12" xfId="0" applyNumberFormat="1" applyFont="1" applyBorder="1" applyAlignment="1">
      <alignment vertical="center"/>
    </xf>
    <xf numFmtId="166" fontId="14" fillId="2" borderId="12" xfId="1" applyNumberFormat="1" applyFont="1" applyFill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10" xfId="0" applyFont="1" applyFill="1" applyBorder="1"/>
    <xf numFmtId="0" fontId="2" fillId="2" borderId="14" xfId="0" applyFont="1" applyFill="1" applyBorder="1"/>
    <xf numFmtId="0" fontId="15" fillId="2" borderId="14" xfId="2" applyFill="1" applyBorder="1" applyAlignment="1">
      <alignment horizontal="left"/>
    </xf>
    <xf numFmtId="0" fontId="2" fillId="2" borderId="5" xfId="0" applyFont="1" applyFill="1" applyBorder="1"/>
    <xf numFmtId="0" fontId="2" fillId="2" borderId="6" xfId="0" applyFont="1" applyFill="1" applyBorder="1"/>
    <xf numFmtId="166" fontId="12" fillId="2" borderId="0" xfId="0" applyNumberFormat="1" applyFont="1" applyFill="1"/>
    <xf numFmtId="0" fontId="2" fillId="2" borderId="4" xfId="0" applyFont="1" applyFill="1" applyBorder="1"/>
    <xf numFmtId="0" fontId="2" fillId="2" borderId="15" xfId="0" applyFont="1" applyFill="1" applyBorder="1"/>
    <xf numFmtId="0" fontId="2" fillId="2" borderId="7" xfId="0" applyFont="1" applyFill="1" applyBorder="1"/>
    <xf numFmtId="0" fontId="2" fillId="0" borderId="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2" borderId="14" xfId="7" applyFont="1" applyFill="1" applyBorder="1" applyAlignment="1">
      <alignment horizontal="center" vertical="center" wrapText="1"/>
    </xf>
    <xf numFmtId="0" fontId="3" fillId="5" borderId="1" xfId="7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justify" vertical="center" wrapText="1"/>
    </xf>
    <xf numFmtId="3" fontId="3" fillId="2" borderId="11" xfId="7" applyNumberFormat="1" applyFont="1" applyFill="1" applyBorder="1" applyAlignment="1">
      <alignment horizontal="center" vertical="center" wrapText="1"/>
    </xf>
    <xf numFmtId="166" fontId="3" fillId="2" borderId="11" xfId="1" applyNumberFormat="1" applyFont="1" applyFill="1" applyBorder="1" applyAlignment="1">
      <alignment horizontal="center" vertical="center" wrapText="1"/>
    </xf>
    <xf numFmtId="166" fontId="3" fillId="2" borderId="7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2" xfId="0" applyFont="1" applyBorder="1"/>
    <xf numFmtId="0" fontId="12" fillId="0" borderId="17" xfId="0" applyFont="1" applyBorder="1"/>
    <xf numFmtId="3" fontId="12" fillId="0" borderId="0" xfId="0" applyNumberFormat="1" applyFont="1"/>
    <xf numFmtId="168" fontId="12" fillId="0" borderId="0" xfId="0" applyNumberFormat="1" applyFont="1"/>
    <xf numFmtId="164" fontId="12" fillId="0" borderId="0" xfId="0" applyNumberFormat="1" applyFont="1"/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2" fillId="0" borderId="14" xfId="0" applyFont="1" applyBorder="1"/>
    <xf numFmtId="0" fontId="2" fillId="0" borderId="8" xfId="0" applyFont="1" applyBorder="1"/>
    <xf numFmtId="3" fontId="2" fillId="0" borderId="0" xfId="0" applyNumberFormat="1" applyFont="1"/>
    <xf numFmtId="164" fontId="12" fillId="0" borderId="0" xfId="0" applyNumberFormat="1" applyFont="1" applyAlignment="1">
      <alignment vertical="center" wrapText="1"/>
    </xf>
    <xf numFmtId="164" fontId="2" fillId="2" borderId="0" xfId="0" applyNumberFormat="1" applyFont="1" applyFill="1"/>
    <xf numFmtId="0" fontId="20" fillId="2" borderId="0" xfId="0" applyFont="1" applyFill="1" applyAlignment="1">
      <alignment horizontal="center"/>
    </xf>
    <xf numFmtId="0" fontId="0" fillId="2" borderId="0" xfId="0" applyFill="1"/>
    <xf numFmtId="0" fontId="22" fillId="8" borderId="18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2" borderId="10" xfId="0" applyFont="1" applyFill="1" applyBorder="1"/>
    <xf numFmtId="0" fontId="26" fillId="2" borderId="4" xfId="0" applyFont="1" applyFill="1" applyBorder="1"/>
    <xf numFmtId="0" fontId="26" fillId="2" borderId="0" xfId="0" applyFont="1" applyFill="1"/>
    <xf numFmtId="0" fontId="26" fillId="2" borderId="15" xfId="0" applyFont="1" applyFill="1" applyBorder="1"/>
    <xf numFmtId="0" fontId="25" fillId="2" borderId="0" xfId="0" applyFont="1" applyFill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2" fillId="2" borderId="26" xfId="0" applyFont="1" applyFill="1" applyBorder="1" applyAlignment="1">
      <alignment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vertical="center" wrapText="1"/>
    </xf>
    <xf numFmtId="0" fontId="28" fillId="2" borderId="0" xfId="0" applyFont="1" applyFill="1"/>
    <xf numFmtId="0" fontId="29" fillId="2" borderId="0" xfId="0" applyFont="1" applyFill="1"/>
    <xf numFmtId="0" fontId="30" fillId="2" borderId="0" xfId="0" applyFont="1" applyFill="1"/>
    <xf numFmtId="0" fontId="11" fillId="0" borderId="17" xfId="0" applyFont="1" applyBorder="1"/>
    <xf numFmtId="169" fontId="12" fillId="0" borderId="0" xfId="0" applyNumberFormat="1" applyFont="1" applyAlignment="1">
      <alignment vertical="center" wrapText="1"/>
    </xf>
    <xf numFmtId="0" fontId="35" fillId="0" borderId="17" xfId="0" applyFont="1" applyBorder="1" applyAlignment="1">
      <alignment horizontal="center" vertical="center" wrapText="1"/>
    </xf>
    <xf numFmtId="164" fontId="35" fillId="0" borderId="0" xfId="0" applyNumberFormat="1" applyFont="1" applyAlignment="1">
      <alignment vertical="center"/>
    </xf>
    <xf numFmtId="0" fontId="35" fillId="0" borderId="26" xfId="0" applyFont="1" applyBorder="1" applyAlignment="1">
      <alignment horizontal="center" vertical="center" wrapText="1"/>
    </xf>
    <xf numFmtId="0" fontId="12" fillId="0" borderId="31" xfId="8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170" fontId="2" fillId="2" borderId="26" xfId="1" applyNumberFormat="1" applyFont="1" applyFill="1" applyBorder="1" applyAlignment="1" applyProtection="1">
      <alignment vertical="center"/>
      <protection locked="0"/>
    </xf>
    <xf numFmtId="0" fontId="2" fillId="0" borderId="14" xfId="0" applyFont="1" applyBorder="1" applyAlignment="1">
      <alignment vertical="center" wrapText="1"/>
    </xf>
    <xf numFmtId="0" fontId="36" fillId="0" borderId="17" xfId="0" applyFont="1" applyBorder="1" applyAlignment="1">
      <alignment horizontal="left" vertical="center" wrapText="1"/>
    </xf>
    <xf numFmtId="0" fontId="18" fillId="7" borderId="17" xfId="0" applyFont="1" applyFill="1" applyBorder="1" applyAlignment="1">
      <alignment horizontal="center" vertical="center"/>
    </xf>
    <xf numFmtId="170" fontId="35" fillId="0" borderId="32" xfId="0" applyNumberFormat="1" applyFont="1" applyBorder="1" applyAlignment="1">
      <alignment horizontal="center" vertical="center" wrapText="1"/>
    </xf>
    <xf numFmtId="0" fontId="37" fillId="0" borderId="17" xfId="0" applyFont="1" applyBorder="1" applyAlignment="1">
      <alignment horizontal="left" vertical="center" wrapText="1"/>
    </xf>
    <xf numFmtId="0" fontId="18" fillId="7" borderId="17" xfId="0" applyFont="1" applyFill="1" applyBorder="1" applyAlignment="1">
      <alignment horizontal="center" vertical="center" wrapText="1"/>
    </xf>
    <xf numFmtId="170" fontId="35" fillId="0" borderId="17" xfId="0" applyNumberFormat="1" applyFont="1" applyBorder="1" applyAlignment="1">
      <alignment horizontal="center" vertical="center" wrapText="1"/>
    </xf>
    <xf numFmtId="0" fontId="2" fillId="0" borderId="14" xfId="0" applyFont="1" applyBorder="1"/>
    <xf numFmtId="164" fontId="12" fillId="0" borderId="17" xfId="0" applyNumberFormat="1" applyFont="1" applyBorder="1" applyAlignment="1">
      <alignment vertical="center" wrapText="1"/>
    </xf>
    <xf numFmtId="170" fontId="12" fillId="0" borderId="17" xfId="8" applyNumberFormat="1" applyFont="1" applyBorder="1" applyAlignment="1">
      <alignment vertical="center" wrapText="1"/>
    </xf>
    <xf numFmtId="0" fontId="18" fillId="0" borderId="17" xfId="0" applyFont="1" applyBorder="1" applyAlignment="1">
      <alignment horizontal="center"/>
    </xf>
    <xf numFmtId="0" fontId="1" fillId="0" borderId="17" xfId="0" applyFont="1" applyBorder="1"/>
    <xf numFmtId="0" fontId="0" fillId="0" borderId="17" xfId="0" applyBorder="1"/>
    <xf numFmtId="165" fontId="0" fillId="0" borderId="17" xfId="1" applyFont="1" applyBorder="1"/>
    <xf numFmtId="0" fontId="40" fillId="0" borderId="17" xfId="0" applyFont="1" applyBorder="1" applyAlignment="1">
      <alignment horizontal="center"/>
    </xf>
    <xf numFmtId="44" fontId="41" fillId="0" borderId="17" xfId="0" applyNumberFormat="1" applyFont="1" applyBorder="1"/>
    <xf numFmtId="0" fontId="11" fillId="0" borderId="17" xfId="0" applyFont="1" applyBorder="1" applyAlignment="1">
      <alignment wrapText="1"/>
    </xf>
    <xf numFmtId="0" fontId="12" fillId="0" borderId="25" xfId="8" applyFont="1" applyBorder="1" applyAlignment="1">
      <alignment horizontal="center" vertical="center" wrapText="1"/>
    </xf>
    <xf numFmtId="0" fontId="12" fillId="0" borderId="33" xfId="8" applyFont="1" applyBorder="1" applyAlignment="1">
      <alignment horizontal="center" vertical="center" wrapText="1"/>
    </xf>
    <xf numFmtId="0" fontId="12" fillId="0" borderId="34" xfId="8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3" fontId="12" fillId="0" borderId="17" xfId="0" applyNumberFormat="1" applyFont="1" applyBorder="1" applyAlignment="1" applyProtection="1">
      <alignment horizontal="center" wrapText="1"/>
      <protection locked="0"/>
    </xf>
    <xf numFmtId="0" fontId="11" fillId="7" borderId="33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2" fillId="2" borderId="17" xfId="0" applyFont="1" applyFill="1" applyBorder="1" applyAlignment="1">
      <alignment horizontal="left" vertical="top" wrapText="1"/>
    </xf>
    <xf numFmtId="0" fontId="22" fillId="2" borderId="22" xfId="0" applyFont="1" applyFill="1" applyBorder="1" applyAlignment="1">
      <alignment horizontal="left" vertical="top" wrapText="1"/>
    </xf>
    <xf numFmtId="0" fontId="24" fillId="2" borderId="29" xfId="0" applyFont="1" applyFill="1" applyBorder="1" applyAlignment="1">
      <alignment vertical="center" wrapText="1"/>
    </xf>
    <xf numFmtId="0" fontId="24" fillId="2" borderId="30" xfId="0" applyFont="1" applyFill="1" applyBorder="1" applyAlignment="1">
      <alignment vertical="center" wrapText="1"/>
    </xf>
    <xf numFmtId="0" fontId="22" fillId="2" borderId="21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center" vertical="center" wrapText="1"/>
    </xf>
    <xf numFmtId="0" fontId="24" fillId="2" borderId="23" xfId="0" applyFont="1" applyFill="1" applyBorder="1" applyAlignment="1">
      <alignment horizontal="left" vertical="center" wrapText="1"/>
    </xf>
    <xf numFmtId="0" fontId="24" fillId="2" borderId="24" xfId="0" applyFont="1" applyFill="1" applyBorder="1" applyAlignment="1">
      <alignment horizontal="left" vertical="center" wrapText="1"/>
    </xf>
    <xf numFmtId="0" fontId="24" fillId="2" borderId="26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24" fillId="2" borderId="22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left" vertical="center" wrapText="1"/>
    </xf>
    <xf numFmtId="0" fontId="19" fillId="3" borderId="14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21" fillId="2" borderId="0" xfId="0" applyFont="1" applyFill="1" applyAlignment="1">
      <alignment horizontal="center" wrapText="1"/>
    </xf>
    <xf numFmtId="0" fontId="23" fillId="8" borderId="19" xfId="0" applyFont="1" applyFill="1" applyBorder="1" applyAlignment="1">
      <alignment horizontal="center" vertical="center" wrapText="1"/>
    </xf>
    <xf numFmtId="0" fontId="23" fillId="8" borderId="20" xfId="0" applyFont="1" applyFill="1" applyBorder="1" applyAlignment="1">
      <alignment horizontal="center" vertical="center" wrapText="1"/>
    </xf>
    <xf numFmtId="0" fontId="38" fillId="9" borderId="17" xfId="0" applyFont="1" applyFill="1" applyBorder="1" applyAlignment="1">
      <alignment horizontal="justify" vertical="center" wrapText="1"/>
    </xf>
    <xf numFmtId="0" fontId="38" fillId="0" borderId="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9" fillId="7" borderId="17" xfId="0" applyFont="1" applyFill="1" applyBorder="1" applyAlignment="1">
      <alignment horizontal="center" vertical="center" wrapText="1"/>
    </xf>
    <xf numFmtId="0" fontId="35" fillId="7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167" fontId="11" fillId="6" borderId="23" xfId="1" applyNumberFormat="1" applyFont="1" applyFill="1" applyBorder="1" applyAlignment="1">
      <alignment horizontal="center" vertical="center" wrapText="1"/>
    </xf>
    <xf numFmtId="167" fontId="11" fillId="6" borderId="26" xfId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6" fillId="5" borderId="1" xfId="7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center" wrapText="1"/>
    </xf>
    <xf numFmtId="0" fontId="6" fillId="5" borderId="13" xfId="7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right" vertical="center" wrapText="1"/>
    </xf>
    <xf numFmtId="0" fontId="17" fillId="5" borderId="13" xfId="0" applyFont="1" applyFill="1" applyBorder="1" applyAlignment="1">
      <alignment horizontal="right" vertical="center" wrapText="1"/>
    </xf>
    <xf numFmtId="0" fontId="6" fillId="5" borderId="9" xfId="0" applyFont="1" applyFill="1" applyBorder="1" applyAlignment="1">
      <alignment horizontal="center" vertical="center" textRotation="90" wrapText="1"/>
    </xf>
    <xf numFmtId="0" fontId="6" fillId="5" borderId="11" xfId="0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3" fillId="5" borderId="9" xfId="7" applyFont="1" applyFill="1" applyBorder="1" applyAlignment="1">
      <alignment horizontal="center" vertical="center" wrapText="1"/>
    </xf>
    <xf numFmtId="0" fontId="3" fillId="5" borderId="11" xfId="7" applyFont="1" applyFill="1" applyBorder="1" applyAlignment="1">
      <alignment horizontal="center" vertical="center" wrapText="1"/>
    </xf>
    <xf numFmtId="166" fontId="3" fillId="2" borderId="12" xfId="1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justify" vertical="center" wrapText="1"/>
    </xf>
    <xf numFmtId="0" fontId="1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justify" wrapText="1"/>
    </xf>
    <xf numFmtId="166" fontId="3" fillId="2" borderId="1" xfId="1" applyNumberFormat="1" applyFont="1" applyFill="1" applyBorder="1" applyAlignment="1">
      <alignment horizontal="center" vertical="center" wrapText="1"/>
    </xf>
    <xf numFmtId="166" fontId="3" fillId="2" borderId="13" xfId="1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4" borderId="3" xfId="7" applyFont="1" applyFill="1" applyBorder="1" applyAlignment="1">
      <alignment horizontal="center" vertical="center" wrapText="1"/>
    </xf>
    <xf numFmtId="0" fontId="7" fillId="4" borderId="10" xfId="7" applyFont="1" applyFill="1" applyBorder="1" applyAlignment="1">
      <alignment horizontal="center" vertical="center" wrapText="1"/>
    </xf>
    <xf numFmtId="0" fontId="7" fillId="4" borderId="4" xfId="7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11" fillId="2" borderId="14" xfId="7" applyFont="1" applyFill="1" applyBorder="1" applyAlignment="1">
      <alignment horizontal="center" vertical="center" wrapText="1"/>
    </xf>
    <xf numFmtId="0" fontId="11" fillId="2" borderId="15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horizontal="center" vertical="center" wrapText="1"/>
    </xf>
    <xf numFmtId="0" fontId="11" fillId="2" borderId="7" xfId="7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10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</cellStyles>
  <dxfs count="0"/>
  <tableStyles count="0" defaultTableStyle="TableStyleMedium2" defaultPivotStyle="PivotStyleLight16"/>
  <colors>
    <mruColors>
      <color rgb="FFDDD9C3"/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18956</xdr:colOff>
      <xdr:row>1</xdr:row>
      <xdr:rowOff>66345</xdr:rowOff>
    </xdr:from>
    <xdr:to>
      <xdr:col>3</xdr:col>
      <xdr:colOff>3365</xdr:colOff>
      <xdr:row>1</xdr:row>
      <xdr:rowOff>1036675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247F1F73-2F56-C341-9318-0B50FB680FB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692056" y="637845"/>
          <a:ext cx="3118134" cy="970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18956</xdr:colOff>
      <xdr:row>1</xdr:row>
      <xdr:rowOff>66345</xdr:rowOff>
    </xdr:from>
    <xdr:to>
      <xdr:col>2</xdr:col>
      <xdr:colOff>3137090</xdr:colOff>
      <xdr:row>1</xdr:row>
      <xdr:rowOff>1036675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691866" y="635002"/>
          <a:ext cx="3118134" cy="970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18956</xdr:colOff>
      <xdr:row>1</xdr:row>
      <xdr:rowOff>66345</xdr:rowOff>
    </xdr:from>
    <xdr:to>
      <xdr:col>2</xdr:col>
      <xdr:colOff>3137090</xdr:colOff>
      <xdr:row>1</xdr:row>
      <xdr:rowOff>1036675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854C8E1-AA6B-5048-8ADF-14473CBD751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692056" y="637845"/>
          <a:ext cx="3118134" cy="970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" TargetMode="External"/><Relationship Id="rId2" Type="http://schemas.microsoft.com/office/2019/04/relationships/externalLinkLongPath" Target="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?57032447" TargetMode="External"/><Relationship Id="rId1" Type="http://schemas.openxmlformats.org/officeDocument/2006/relationships/externalLinkPath" Target="file:///\\57032447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DATOS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5"/>
  <cols>
    <col min="1" max="1" width="7.7109375" customWidth="1"/>
    <col min="2" max="2" width="21.140625" customWidth="1"/>
    <col min="3" max="3" width="15.85546875" customWidth="1"/>
  </cols>
  <sheetData>
    <row r="1" spans="1:7" ht="22.5">
      <c r="A1" s="155" t="s">
        <v>0</v>
      </c>
      <c r="B1" s="156"/>
      <c r="C1" s="156"/>
      <c r="D1" s="156"/>
      <c r="E1" s="156"/>
      <c r="F1" s="156"/>
      <c r="G1" s="156"/>
    </row>
    <row r="2" spans="1:7" ht="18.75">
      <c r="A2" s="71"/>
      <c r="B2" s="71"/>
    </row>
    <row r="3" spans="1:7" ht="41.25" customHeight="1">
      <c r="A3" s="157" t="s">
        <v>1</v>
      </c>
      <c r="B3" s="157"/>
      <c r="C3" s="157"/>
      <c r="D3" s="157"/>
      <c r="E3" s="157"/>
      <c r="F3" s="157"/>
      <c r="G3" s="157"/>
    </row>
    <row r="4" spans="1:7">
      <c r="A4" s="72"/>
      <c r="B4" s="72"/>
      <c r="C4" s="72"/>
      <c r="D4" s="72"/>
      <c r="E4" s="72"/>
      <c r="F4" s="72"/>
      <c r="G4" s="72"/>
    </row>
    <row r="5" spans="1:7" ht="16.5">
      <c r="A5" s="73" t="s">
        <v>2</v>
      </c>
      <c r="B5" s="158" t="s">
        <v>3</v>
      </c>
      <c r="C5" s="158"/>
      <c r="D5" s="158"/>
      <c r="E5" s="158"/>
      <c r="F5" s="158"/>
      <c r="G5" s="159"/>
    </row>
    <row r="6" spans="1:7" ht="48" customHeight="1">
      <c r="A6" s="74">
        <v>1</v>
      </c>
      <c r="B6" s="75" t="s">
        <v>4</v>
      </c>
      <c r="C6" s="150" t="s">
        <v>5</v>
      </c>
      <c r="D6" s="150"/>
      <c r="E6" s="150"/>
      <c r="F6" s="150"/>
      <c r="G6" s="151"/>
    </row>
    <row r="7" spans="1:7" ht="16.5">
      <c r="A7" s="74">
        <v>2</v>
      </c>
      <c r="B7" s="75" t="s">
        <v>6</v>
      </c>
      <c r="C7" s="150" t="s">
        <v>7</v>
      </c>
      <c r="D7" s="150"/>
      <c r="E7" s="150"/>
      <c r="F7" s="150"/>
      <c r="G7" s="151"/>
    </row>
    <row r="8" spans="1:7" ht="33">
      <c r="A8" s="74">
        <v>3</v>
      </c>
      <c r="B8" s="75" t="s">
        <v>8</v>
      </c>
      <c r="C8" s="146" t="s">
        <v>9</v>
      </c>
      <c r="D8" s="146"/>
      <c r="E8" s="146"/>
      <c r="F8" s="146"/>
      <c r="G8" s="147"/>
    </row>
    <row r="9" spans="1:7">
      <c r="A9" s="138">
        <v>4</v>
      </c>
      <c r="B9" s="139" t="s">
        <v>10</v>
      </c>
      <c r="C9" s="141" t="s">
        <v>11</v>
      </c>
      <c r="D9" s="76"/>
      <c r="E9" s="77"/>
      <c r="F9" s="77"/>
      <c r="G9" s="78"/>
    </row>
    <row r="10" spans="1:7">
      <c r="A10" s="138"/>
      <c r="B10" s="139"/>
      <c r="C10" s="142"/>
      <c r="D10" s="145"/>
      <c r="E10" s="79"/>
      <c r="F10" s="79"/>
      <c r="G10" s="80"/>
    </row>
    <row r="11" spans="1:7">
      <c r="A11" s="138"/>
      <c r="B11" s="139"/>
      <c r="C11" s="142"/>
      <c r="D11" s="145"/>
      <c r="E11" s="79"/>
      <c r="F11" s="79"/>
      <c r="G11" s="80"/>
    </row>
    <row r="12" spans="1:7">
      <c r="A12" s="138"/>
      <c r="B12" s="139"/>
      <c r="C12" s="142"/>
      <c r="D12" s="81"/>
      <c r="E12" s="81"/>
      <c r="F12" s="81"/>
      <c r="G12" s="82"/>
    </row>
    <row r="13" spans="1:7">
      <c r="A13" s="138"/>
      <c r="B13" s="139"/>
      <c r="C13" s="143"/>
      <c r="D13" s="83"/>
      <c r="E13" s="83"/>
      <c r="F13" s="83"/>
      <c r="G13" s="84"/>
    </row>
    <row r="14" spans="1:7" ht="33">
      <c r="A14" s="138">
        <v>5</v>
      </c>
      <c r="B14" s="140" t="s">
        <v>12</v>
      </c>
      <c r="C14" s="85" t="s">
        <v>13</v>
      </c>
      <c r="D14" s="148"/>
      <c r="E14" s="148"/>
      <c r="F14" s="148"/>
      <c r="G14" s="149"/>
    </row>
    <row r="15" spans="1:7" ht="50.25" customHeight="1">
      <c r="A15" s="138"/>
      <c r="B15" s="140"/>
      <c r="C15" s="75" t="s">
        <v>14</v>
      </c>
      <c r="D15" s="150" t="s">
        <v>15</v>
      </c>
      <c r="E15" s="150"/>
      <c r="F15" s="150"/>
      <c r="G15" s="151"/>
    </row>
    <row r="16" spans="1:7" ht="16.5">
      <c r="A16" s="138"/>
      <c r="B16" s="140"/>
      <c r="C16" s="144" t="s">
        <v>16</v>
      </c>
      <c r="D16" s="152" t="s">
        <v>17</v>
      </c>
      <c r="E16" s="152"/>
      <c r="F16" s="152"/>
      <c r="G16" s="153"/>
    </row>
    <row r="17" spans="1:7" ht="16.5">
      <c r="A17" s="138"/>
      <c r="B17" s="140"/>
      <c r="C17" s="144"/>
      <c r="D17" s="144"/>
      <c r="E17" s="144"/>
      <c r="F17" s="144"/>
      <c r="G17" s="154"/>
    </row>
    <row r="18" spans="1:7" ht="16.5">
      <c r="A18" s="138"/>
      <c r="B18" s="140"/>
      <c r="C18" s="144"/>
      <c r="D18" s="134"/>
      <c r="E18" s="134"/>
      <c r="F18" s="134"/>
      <c r="G18" s="135"/>
    </row>
    <row r="19" spans="1:7" ht="49.5">
      <c r="A19" s="74">
        <v>6</v>
      </c>
      <c r="B19" s="75" t="s">
        <v>18</v>
      </c>
      <c r="C19" s="86" t="s">
        <v>19</v>
      </c>
      <c r="D19" s="86"/>
      <c r="E19" s="86" t="s">
        <v>20</v>
      </c>
      <c r="F19" s="86" t="s">
        <v>21</v>
      </c>
      <c r="G19" s="87" t="s">
        <v>22</v>
      </c>
    </row>
    <row r="20" spans="1:7" ht="49.5">
      <c r="A20" s="88">
        <v>7</v>
      </c>
      <c r="B20" s="89" t="s">
        <v>23</v>
      </c>
      <c r="C20" s="136" t="s">
        <v>24</v>
      </c>
      <c r="D20" s="136"/>
      <c r="E20" s="136"/>
      <c r="F20" s="136"/>
      <c r="G20" s="137"/>
    </row>
    <row r="21" spans="1:7" ht="17.25">
      <c r="A21" s="90" t="s">
        <v>25</v>
      </c>
      <c r="B21" s="79"/>
      <c r="C21" s="79"/>
      <c r="D21" s="79"/>
      <c r="E21" s="79"/>
      <c r="F21" s="79"/>
      <c r="G21" s="79"/>
    </row>
    <row r="22" spans="1:7">
      <c r="A22" s="133" t="s">
        <v>26</v>
      </c>
      <c r="B22" s="133"/>
      <c r="C22" s="133"/>
      <c r="D22" s="133"/>
      <c r="E22" s="133"/>
      <c r="F22" s="133"/>
      <c r="G22" s="133"/>
    </row>
    <row r="23" spans="1:7" ht="46.5" customHeight="1">
      <c r="A23" s="133"/>
      <c r="B23" s="133"/>
      <c r="C23" s="133"/>
      <c r="D23" s="133"/>
      <c r="E23" s="133"/>
      <c r="F23" s="133"/>
      <c r="G23" s="133"/>
    </row>
    <row r="24" spans="1:7" ht="17.25">
      <c r="A24" s="91" t="s">
        <v>27</v>
      </c>
      <c r="B24" s="79"/>
      <c r="C24" s="79"/>
      <c r="D24" s="79"/>
      <c r="E24" s="79"/>
      <c r="F24" s="79"/>
      <c r="G24" s="79"/>
    </row>
    <row r="25" spans="1:7">
      <c r="A25" s="79"/>
      <c r="B25" s="79"/>
      <c r="C25" s="79"/>
      <c r="D25" s="79"/>
      <c r="E25" s="79"/>
      <c r="F25" s="79"/>
      <c r="G25" s="79"/>
    </row>
    <row r="26" spans="1:7" ht="17.25">
      <c r="A26" s="90" t="s">
        <v>28</v>
      </c>
      <c r="B26" s="79"/>
      <c r="C26" s="79"/>
      <c r="D26" s="79"/>
      <c r="E26" s="79"/>
      <c r="F26" s="79"/>
      <c r="G26" s="79"/>
    </row>
    <row r="27" spans="1:7" ht="15.75">
      <c r="A27" s="92" t="s">
        <v>29</v>
      </c>
      <c r="B27" s="79"/>
      <c r="C27" s="79"/>
      <c r="D27" s="79"/>
      <c r="E27" s="79"/>
      <c r="F27" s="79"/>
      <c r="G27" s="79"/>
    </row>
    <row r="28" spans="1:7" ht="15.75">
      <c r="A28" s="92" t="s">
        <v>30</v>
      </c>
      <c r="B28" s="79"/>
      <c r="C28" s="79"/>
      <c r="D28" s="79"/>
      <c r="E28" s="79"/>
      <c r="F28" s="79"/>
      <c r="G28" s="79"/>
    </row>
  </sheetData>
  <mergeCells count="20">
    <mergeCell ref="A1:G1"/>
    <mergeCell ref="A3:G3"/>
    <mergeCell ref="B5:G5"/>
    <mergeCell ref="C6:G6"/>
    <mergeCell ref="C7:G7"/>
    <mergeCell ref="C8:G8"/>
    <mergeCell ref="D14:G14"/>
    <mergeCell ref="D15:G15"/>
    <mergeCell ref="D16:G16"/>
    <mergeCell ref="D17:G17"/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6DF1-7851-8640-A6CD-20B51C26AB71}">
  <dimension ref="A1:AU516"/>
  <sheetViews>
    <sheetView topLeftCell="A2" zoomScale="130" zoomScaleNormal="130" zoomScaleSheetLayoutView="85" workbookViewId="0">
      <selection activeCell="J10" sqref="J10"/>
    </sheetView>
  </sheetViews>
  <sheetFormatPr baseColWidth="10" defaultColWidth="11.42578125" defaultRowHeight="15"/>
  <cols>
    <col min="1" max="1" width="2.7109375" style="59" customWidth="1"/>
    <col min="2" max="2" width="6.140625" style="30" bestFit="1" customWidth="1"/>
    <col min="3" max="3" width="42.85546875" style="30" customWidth="1"/>
    <col min="4" max="4" width="12.28515625" style="60" bestFit="1" customWidth="1"/>
    <col min="5" max="5" width="13" style="60" bestFit="1" customWidth="1"/>
    <col min="6" max="7" width="13" style="60" customWidth="1"/>
    <col min="8" max="8" width="38.85546875" style="62" customWidth="1"/>
    <col min="9" max="9" width="30" style="30" customWidth="1"/>
    <col min="10" max="16384" width="11.42578125" style="30"/>
  </cols>
  <sheetData>
    <row r="1" spans="1:47" s="56" customFormat="1" ht="45" customHeight="1" thickBot="1">
      <c r="A1" s="63"/>
      <c r="B1" s="126" t="s">
        <v>31</v>
      </c>
      <c r="C1" s="127"/>
      <c r="D1" s="127"/>
      <c r="E1" s="127"/>
      <c r="F1" s="127"/>
      <c r="G1" s="127"/>
      <c r="H1" s="96"/>
    </row>
    <row r="2" spans="1:47" s="56" customFormat="1" ht="99" customHeight="1">
      <c r="A2" s="64"/>
      <c r="B2" s="128"/>
      <c r="C2" s="129"/>
      <c r="D2" s="161" t="s">
        <v>76</v>
      </c>
      <c r="E2" s="162"/>
      <c r="F2" s="162"/>
      <c r="G2" s="162"/>
      <c r="H2" s="96"/>
    </row>
    <row r="3" spans="1:47" s="56" customFormat="1" ht="27.95" customHeight="1">
      <c r="A3" s="65"/>
      <c r="B3" s="163" t="s">
        <v>32</v>
      </c>
      <c r="C3" s="163" t="s">
        <v>75</v>
      </c>
      <c r="D3" s="163" t="s">
        <v>33</v>
      </c>
      <c r="E3" s="163" t="s">
        <v>73</v>
      </c>
      <c r="F3" s="163" t="s">
        <v>81</v>
      </c>
      <c r="G3" s="164"/>
      <c r="H3" s="96"/>
    </row>
    <row r="4" spans="1:47" s="57" customFormat="1" ht="30.75" thickBot="1">
      <c r="A4" s="101"/>
      <c r="B4" s="163"/>
      <c r="C4" s="163"/>
      <c r="D4" s="163"/>
      <c r="E4" s="163"/>
      <c r="F4" s="103" t="s">
        <v>91</v>
      </c>
      <c r="G4" s="106" t="s">
        <v>90</v>
      </c>
      <c r="H4" s="69"/>
      <c r="I4" s="94"/>
    </row>
    <row r="5" spans="1:47" s="58" customFormat="1" ht="15.75" thickBot="1">
      <c r="A5" s="66"/>
      <c r="B5" s="98">
        <v>1</v>
      </c>
      <c r="C5" s="102" t="s">
        <v>77</v>
      </c>
      <c r="D5" s="95">
        <v>1</v>
      </c>
      <c r="E5" s="95" t="s">
        <v>95</v>
      </c>
      <c r="F5" s="59"/>
      <c r="G5" s="107"/>
      <c r="H5" s="69"/>
      <c r="I5" s="94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</row>
    <row r="6" spans="1:47" s="58" customFormat="1" ht="15.75" thickBot="1">
      <c r="A6" s="66"/>
      <c r="B6" s="98">
        <v>2</v>
      </c>
      <c r="C6" s="102" t="s">
        <v>78</v>
      </c>
      <c r="D6" s="95">
        <v>1</v>
      </c>
      <c r="E6" s="95" t="s">
        <v>95</v>
      </c>
      <c r="F6" s="107"/>
      <c r="G6" s="107"/>
      <c r="H6" s="69"/>
      <c r="I6" s="94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</row>
    <row r="7" spans="1:47" s="58" customFormat="1" ht="15.75" thickBot="1">
      <c r="A7" s="66"/>
      <c r="B7" s="98">
        <v>3</v>
      </c>
      <c r="C7" s="102" t="s">
        <v>79</v>
      </c>
      <c r="D7" s="95">
        <v>1</v>
      </c>
      <c r="E7" s="95" t="s">
        <v>95</v>
      </c>
      <c r="F7" s="107"/>
      <c r="G7" s="107"/>
      <c r="H7" s="69"/>
      <c r="I7" s="94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</row>
    <row r="8" spans="1:47" s="58" customFormat="1" ht="15.75" thickBot="1">
      <c r="A8" s="66"/>
      <c r="B8" s="98">
        <v>4</v>
      </c>
      <c r="C8" s="102" t="s">
        <v>80</v>
      </c>
      <c r="D8" s="95">
        <v>1</v>
      </c>
      <c r="E8" s="95" t="s">
        <v>95</v>
      </c>
      <c r="F8" s="107"/>
      <c r="G8" s="107"/>
      <c r="H8" s="69"/>
      <c r="I8" s="94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</row>
    <row r="9" spans="1:47">
      <c r="A9" s="66"/>
      <c r="B9" s="118" t="s">
        <v>97</v>
      </c>
      <c r="C9" s="119"/>
      <c r="D9" s="119"/>
      <c r="E9" s="120"/>
      <c r="F9" s="107">
        <f>+F5+F6+F7+F8</f>
        <v>0</v>
      </c>
      <c r="G9" s="107">
        <f>+G5+G6+G7+G8</f>
        <v>0</v>
      </c>
      <c r="H9" s="109">
        <f>+G9+F9</f>
        <v>0</v>
      </c>
      <c r="I9" s="94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</row>
    <row r="10" spans="1:47" s="5" customFormat="1" ht="218.1" customHeight="1">
      <c r="A10" s="108"/>
      <c r="B10" s="160" t="s">
        <v>92</v>
      </c>
      <c r="C10" s="160"/>
      <c r="D10" s="160"/>
      <c r="E10" s="160"/>
      <c r="F10" s="160"/>
      <c r="G10" s="160"/>
      <c r="H10" s="69"/>
      <c r="I10" s="94"/>
    </row>
    <row r="11" spans="1:47">
      <c r="A11" s="30"/>
    </row>
    <row r="12" spans="1:47">
      <c r="A12" s="30"/>
      <c r="C12" s="5"/>
      <c r="D12" s="68"/>
      <c r="E12" s="68"/>
      <c r="F12" s="68"/>
      <c r="G12" s="68"/>
    </row>
    <row r="13" spans="1:47" ht="24.95" customHeight="1">
      <c r="A13" s="30"/>
      <c r="C13" s="93" t="s">
        <v>69</v>
      </c>
      <c r="D13" s="123"/>
      <c r="E13" s="123"/>
      <c r="F13" s="123"/>
      <c r="G13" s="123"/>
    </row>
    <row r="14" spans="1:47" ht="24" customHeight="1">
      <c r="A14" s="30"/>
      <c r="C14" s="93" t="s">
        <v>70</v>
      </c>
      <c r="D14" s="123"/>
      <c r="E14" s="123"/>
      <c r="F14" s="123"/>
      <c r="G14" s="123"/>
    </row>
    <row r="15" spans="1:47" ht="24" customHeight="1">
      <c r="A15" s="30"/>
      <c r="C15" s="93" t="s">
        <v>71</v>
      </c>
      <c r="D15" s="123"/>
      <c r="E15" s="123"/>
      <c r="F15" s="123"/>
      <c r="G15" s="123"/>
    </row>
    <row r="16" spans="1:47" ht="32.1" customHeight="1">
      <c r="A16" s="30"/>
      <c r="C16" s="93" t="s">
        <v>72</v>
      </c>
      <c r="D16" s="123"/>
      <c r="E16" s="123"/>
      <c r="F16" s="123"/>
      <c r="G16" s="123"/>
    </row>
    <row r="17" spans="1:1">
      <c r="A17" s="30"/>
    </row>
    <row r="18" spans="1:1">
      <c r="A18" s="30"/>
    </row>
    <row r="19" spans="1:1">
      <c r="A19" s="30"/>
    </row>
    <row r="20" spans="1:1">
      <c r="A20" s="30"/>
    </row>
    <row r="21" spans="1:1">
      <c r="A21" s="30"/>
    </row>
    <row r="22" spans="1:1">
      <c r="A22" s="30"/>
    </row>
    <row r="23" spans="1:1">
      <c r="A23" s="30"/>
    </row>
    <row r="24" spans="1:1">
      <c r="A24" s="30"/>
    </row>
    <row r="25" spans="1:1">
      <c r="A25" s="30"/>
    </row>
    <row r="26" spans="1:1">
      <c r="A26" s="30"/>
    </row>
    <row r="27" spans="1:1">
      <c r="A27" s="30"/>
    </row>
    <row r="28" spans="1:1">
      <c r="A28" s="30"/>
    </row>
    <row r="29" spans="1:1">
      <c r="A29" s="30"/>
    </row>
    <row r="30" spans="1:1">
      <c r="A30" s="30"/>
    </row>
    <row r="31" spans="1:1">
      <c r="A31" s="30"/>
    </row>
    <row r="32" spans="1:1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</sheetData>
  <mergeCells count="14">
    <mergeCell ref="D16:G16"/>
    <mergeCell ref="B1:G1"/>
    <mergeCell ref="B2:C2"/>
    <mergeCell ref="D2:G2"/>
    <mergeCell ref="B3:B4"/>
    <mergeCell ref="C3:C4"/>
    <mergeCell ref="D3:D4"/>
    <mergeCell ref="E3:E4"/>
    <mergeCell ref="F3:G3"/>
    <mergeCell ref="B9:E9"/>
    <mergeCell ref="B10:G10"/>
    <mergeCell ref="D13:G13"/>
    <mergeCell ref="D14:G14"/>
    <mergeCell ref="D15:G15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518"/>
  <sheetViews>
    <sheetView topLeftCell="A2" zoomScale="134" zoomScaleNormal="134" zoomScaleSheetLayoutView="85" workbookViewId="0">
      <selection activeCell="F10" sqref="F10"/>
    </sheetView>
  </sheetViews>
  <sheetFormatPr baseColWidth="10" defaultColWidth="11.42578125" defaultRowHeight="15"/>
  <cols>
    <col min="1" max="1" width="2.7109375" style="59" customWidth="1"/>
    <col min="2" max="2" width="6.140625" style="30" bestFit="1" customWidth="1"/>
    <col min="3" max="3" width="60" style="30" customWidth="1"/>
    <col min="4" max="4" width="12.28515625" style="60" bestFit="1" customWidth="1"/>
    <col min="5" max="5" width="19" style="60" customWidth="1"/>
    <col min="6" max="6" width="21.28515625" style="61" customWidth="1"/>
    <col min="7" max="7" width="38.85546875" style="62" customWidth="1"/>
    <col min="8" max="8" width="30" style="30" customWidth="1"/>
    <col min="9" max="16384" width="11.42578125" style="30"/>
  </cols>
  <sheetData>
    <row r="1" spans="1:46" s="56" customFormat="1" ht="45" customHeight="1" thickBot="1">
      <c r="A1" s="63"/>
      <c r="B1" s="126" t="s">
        <v>31</v>
      </c>
      <c r="C1" s="127"/>
      <c r="D1" s="127"/>
      <c r="E1" s="127"/>
      <c r="F1" s="127"/>
      <c r="G1" s="96"/>
    </row>
    <row r="2" spans="1:46" s="56" customFormat="1" ht="108.95" customHeight="1">
      <c r="A2" s="64"/>
      <c r="B2" s="128"/>
      <c r="C2" s="129"/>
      <c r="D2" s="161" t="s">
        <v>76</v>
      </c>
      <c r="E2" s="162"/>
      <c r="F2" s="162"/>
      <c r="G2" s="96"/>
    </row>
    <row r="3" spans="1:46" s="56" customFormat="1" ht="35.1" customHeight="1">
      <c r="A3" s="65"/>
      <c r="B3" s="132" t="s">
        <v>32</v>
      </c>
      <c r="C3" s="132" t="s">
        <v>75</v>
      </c>
      <c r="D3" s="132" t="s">
        <v>33</v>
      </c>
      <c r="E3" s="132" t="s">
        <v>73</v>
      </c>
      <c r="F3" s="166" t="s">
        <v>20</v>
      </c>
      <c r="G3" s="96"/>
    </row>
    <row r="4" spans="1:46" s="57" customFormat="1" ht="45" customHeight="1" thickBot="1">
      <c r="A4" s="101"/>
      <c r="B4" s="132"/>
      <c r="C4" s="132"/>
      <c r="D4" s="132"/>
      <c r="E4" s="132"/>
      <c r="F4" s="167"/>
      <c r="G4" s="69"/>
      <c r="H4" s="94"/>
    </row>
    <row r="5" spans="1:46" s="58" customFormat="1" ht="43.5" thickBot="1">
      <c r="A5" s="66"/>
      <c r="B5" s="98">
        <v>1</v>
      </c>
      <c r="C5" s="105" t="s">
        <v>82</v>
      </c>
      <c r="D5" s="97">
        <v>1</v>
      </c>
      <c r="E5" s="99" t="s">
        <v>74</v>
      </c>
      <c r="F5" s="100"/>
      <c r="G5" s="69"/>
      <c r="H5" s="94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</row>
    <row r="6" spans="1:46" s="58" customFormat="1" ht="15.75" thickBot="1">
      <c r="A6" s="66"/>
      <c r="B6" s="98">
        <v>2</v>
      </c>
      <c r="C6" s="105" t="s">
        <v>83</v>
      </c>
      <c r="D6" s="95">
        <v>1</v>
      </c>
      <c r="E6" s="99" t="s">
        <v>74</v>
      </c>
      <c r="F6" s="100"/>
      <c r="G6" s="69"/>
      <c r="H6" s="94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</row>
    <row r="7" spans="1:46" s="58" customFormat="1" ht="15.75" thickBot="1">
      <c r="A7" s="66"/>
      <c r="B7" s="98">
        <v>3</v>
      </c>
      <c r="C7" s="105" t="s">
        <v>84</v>
      </c>
      <c r="D7" s="95">
        <v>1</v>
      </c>
      <c r="E7" s="99" t="s">
        <v>74</v>
      </c>
      <c r="F7" s="100"/>
      <c r="G7" s="69"/>
      <c r="H7" s="94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</row>
    <row r="8" spans="1:46" s="58" customFormat="1" ht="43.5" thickBot="1">
      <c r="A8" s="66"/>
      <c r="B8" s="98">
        <v>4</v>
      </c>
      <c r="C8" s="105" t="s">
        <v>85</v>
      </c>
      <c r="D8" s="95">
        <v>1</v>
      </c>
      <c r="E8" s="99" t="s">
        <v>74</v>
      </c>
      <c r="F8" s="100"/>
      <c r="G8" s="69"/>
      <c r="H8" s="94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</row>
    <row r="9" spans="1:46" s="58" customFormat="1" ht="15.75" thickBot="1">
      <c r="A9" s="66"/>
      <c r="B9" s="98">
        <v>5</v>
      </c>
      <c r="C9" s="105" t="s">
        <v>86</v>
      </c>
      <c r="D9" s="95">
        <v>1</v>
      </c>
      <c r="E9" s="99" t="s">
        <v>74</v>
      </c>
      <c r="F9" s="100"/>
      <c r="G9" s="69"/>
      <c r="H9" s="94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</row>
    <row r="10" spans="1:46">
      <c r="A10" s="66"/>
      <c r="B10" s="118" t="s">
        <v>97</v>
      </c>
      <c r="C10" s="119"/>
      <c r="D10" s="119"/>
      <c r="E10" s="120"/>
      <c r="F10" s="100">
        <f>+F5+F6+F7+F8+F9</f>
        <v>0</v>
      </c>
      <c r="G10" s="69"/>
      <c r="H10" s="94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</row>
    <row r="11" spans="1:46" s="5" customFormat="1" ht="72.95" customHeight="1">
      <c r="A11" s="67"/>
      <c r="B11" s="160" t="s">
        <v>94</v>
      </c>
      <c r="C11" s="160"/>
      <c r="D11" s="160"/>
      <c r="E11" s="160"/>
      <c r="F11" s="160"/>
      <c r="G11" s="70"/>
      <c r="H11" s="70"/>
    </row>
    <row r="12" spans="1:46">
      <c r="A12" s="30"/>
    </row>
    <row r="13" spans="1:46">
      <c r="A13" s="30"/>
      <c r="C13" s="165" t="s">
        <v>93</v>
      </c>
      <c r="D13" s="165"/>
      <c r="E13" s="165"/>
      <c r="F13" s="165"/>
    </row>
    <row r="14" spans="1:46">
      <c r="A14" s="30"/>
      <c r="C14" s="5"/>
      <c r="D14" s="68"/>
      <c r="E14" s="68"/>
    </row>
    <row r="15" spans="1:46" ht="24.95" customHeight="1">
      <c r="A15" s="30"/>
      <c r="C15" s="93" t="s">
        <v>69</v>
      </c>
      <c r="D15" s="123"/>
      <c r="E15" s="123"/>
      <c r="F15" s="123"/>
    </row>
    <row r="16" spans="1:46" ht="24" customHeight="1">
      <c r="A16" s="30"/>
      <c r="C16" s="93" t="s">
        <v>70</v>
      </c>
      <c r="D16" s="123"/>
      <c r="E16" s="123"/>
      <c r="F16" s="123"/>
    </row>
    <row r="17" spans="1:6" ht="24" customHeight="1">
      <c r="A17" s="30"/>
      <c r="C17" s="93" t="s">
        <v>71</v>
      </c>
      <c r="D17" s="123"/>
      <c r="E17" s="123"/>
      <c r="F17" s="123"/>
    </row>
    <row r="18" spans="1:6" ht="32.1" customHeight="1">
      <c r="A18" s="30"/>
      <c r="C18" s="93" t="s">
        <v>72</v>
      </c>
      <c r="D18" s="123"/>
      <c r="E18" s="123"/>
      <c r="F18" s="123"/>
    </row>
    <row r="19" spans="1:6">
      <c r="A19" s="30"/>
    </row>
    <row r="20" spans="1:6">
      <c r="A20" s="30"/>
    </row>
    <row r="21" spans="1:6">
      <c r="A21" s="30"/>
    </row>
    <row r="22" spans="1:6">
      <c r="A22" s="30"/>
    </row>
    <row r="23" spans="1:6">
      <c r="A23" s="30"/>
    </row>
    <row r="24" spans="1:6">
      <c r="A24" s="30"/>
    </row>
    <row r="25" spans="1:6">
      <c r="A25" s="30"/>
    </row>
    <row r="26" spans="1:6">
      <c r="A26" s="30"/>
    </row>
    <row r="27" spans="1:6">
      <c r="A27" s="30"/>
    </row>
    <row r="28" spans="1:6">
      <c r="A28" s="30"/>
    </row>
    <row r="29" spans="1:6">
      <c r="A29" s="30"/>
    </row>
    <row r="30" spans="1:6">
      <c r="A30" s="30"/>
    </row>
    <row r="31" spans="1:6">
      <c r="A31" s="30"/>
    </row>
    <row r="32" spans="1:6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  <row r="517" spans="1:1">
      <c r="A517" s="30"/>
    </row>
    <row r="518" spans="1:1">
      <c r="A518" s="30"/>
    </row>
  </sheetData>
  <mergeCells count="15">
    <mergeCell ref="B1:F1"/>
    <mergeCell ref="B3:B4"/>
    <mergeCell ref="C3:C4"/>
    <mergeCell ref="D3:D4"/>
    <mergeCell ref="B2:C2"/>
    <mergeCell ref="D2:F2"/>
    <mergeCell ref="E3:E4"/>
    <mergeCell ref="F3:F4"/>
    <mergeCell ref="B10:E10"/>
    <mergeCell ref="D18:F18"/>
    <mergeCell ref="D15:F15"/>
    <mergeCell ref="D16:F16"/>
    <mergeCell ref="D17:F17"/>
    <mergeCell ref="B11:F11"/>
    <mergeCell ref="C13:F13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2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4787-A724-5C45-BC07-E1848D998433}">
  <dimension ref="A1:AV516"/>
  <sheetViews>
    <sheetView zoomScale="128" zoomScaleNormal="128" zoomScaleSheetLayoutView="85" workbookViewId="0">
      <selection activeCell="C13" sqref="C13:H16"/>
    </sheetView>
  </sheetViews>
  <sheetFormatPr baseColWidth="10" defaultColWidth="11.42578125" defaultRowHeight="15"/>
  <cols>
    <col min="1" max="1" width="2.7109375" style="59" customWidth="1"/>
    <col min="2" max="2" width="6.140625" style="30" bestFit="1" customWidth="1"/>
    <col min="3" max="3" width="67.140625" style="30" customWidth="1"/>
    <col min="4" max="4" width="12.28515625" style="60" bestFit="1" customWidth="1"/>
    <col min="5" max="5" width="13" style="60" bestFit="1" customWidth="1"/>
    <col min="6" max="7" width="13" style="60" customWidth="1"/>
    <col min="8" max="8" width="18" style="60" customWidth="1"/>
    <col min="9" max="9" width="38.85546875" style="62" customWidth="1"/>
    <col min="10" max="10" width="30" style="30" customWidth="1"/>
    <col min="11" max="16384" width="11.42578125" style="30"/>
  </cols>
  <sheetData>
    <row r="1" spans="1:48" s="56" customFormat="1" ht="45" customHeight="1" thickBot="1">
      <c r="A1" s="63"/>
      <c r="B1" s="126" t="s">
        <v>31</v>
      </c>
      <c r="C1" s="127"/>
      <c r="D1" s="127"/>
      <c r="E1" s="127"/>
      <c r="F1" s="127"/>
      <c r="G1" s="127"/>
      <c r="H1" s="127"/>
      <c r="I1" s="96"/>
    </row>
    <row r="2" spans="1:48" s="56" customFormat="1" ht="117" customHeight="1">
      <c r="A2" s="64"/>
      <c r="B2" s="128"/>
      <c r="C2" s="129"/>
      <c r="D2" s="130" t="s">
        <v>76</v>
      </c>
      <c r="E2" s="131"/>
      <c r="F2" s="131"/>
      <c r="G2" s="131"/>
      <c r="H2" s="131"/>
      <c r="I2" s="96"/>
    </row>
    <row r="3" spans="1:48" s="56" customFormat="1" ht="35.1" customHeight="1">
      <c r="A3" s="65"/>
      <c r="B3" s="132" t="s">
        <v>32</v>
      </c>
      <c r="C3" s="132" t="s">
        <v>75</v>
      </c>
      <c r="D3" s="132" t="s">
        <v>33</v>
      </c>
      <c r="E3" s="132" t="s">
        <v>73</v>
      </c>
      <c r="F3" s="124"/>
      <c r="G3" s="124"/>
      <c r="H3" s="125"/>
      <c r="I3" s="96"/>
    </row>
    <row r="4" spans="1:48" s="57" customFormat="1" ht="45" customHeight="1" thickBot="1">
      <c r="A4" s="101"/>
      <c r="B4" s="132"/>
      <c r="C4" s="132"/>
      <c r="D4" s="132"/>
      <c r="E4" s="132"/>
      <c r="F4" s="103" t="s">
        <v>87</v>
      </c>
      <c r="G4" s="103" t="s">
        <v>88</v>
      </c>
      <c r="H4" s="103" t="s">
        <v>89</v>
      </c>
      <c r="I4" s="69"/>
      <c r="J4" s="94"/>
    </row>
    <row r="5" spans="1:48" s="58" customFormat="1" ht="15.75" thickBot="1">
      <c r="A5" s="66"/>
      <c r="B5" s="98">
        <v>1</v>
      </c>
      <c r="C5" s="102" t="s">
        <v>77</v>
      </c>
      <c r="D5" s="97">
        <v>1</v>
      </c>
      <c r="E5" s="99" t="s">
        <v>74</v>
      </c>
      <c r="F5" s="104"/>
      <c r="G5" s="104"/>
      <c r="H5" s="104"/>
      <c r="I5" s="69"/>
      <c r="J5" s="94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</row>
    <row r="6" spans="1:48" s="58" customFormat="1" ht="15.75" thickBot="1">
      <c r="A6" s="66"/>
      <c r="B6" s="98">
        <v>2</v>
      </c>
      <c r="C6" s="102" t="s">
        <v>78</v>
      </c>
      <c r="D6" s="95">
        <v>1</v>
      </c>
      <c r="E6" s="99" t="s">
        <v>74</v>
      </c>
      <c r="F6" s="104"/>
      <c r="G6" s="104"/>
      <c r="H6" s="104"/>
      <c r="I6" s="69"/>
      <c r="J6" s="94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</row>
    <row r="7" spans="1:48" s="58" customFormat="1" ht="15.75" thickBot="1">
      <c r="A7" s="66"/>
      <c r="B7" s="98">
        <v>3</v>
      </c>
      <c r="C7" s="102" t="s">
        <v>79</v>
      </c>
      <c r="D7" s="95">
        <v>1</v>
      </c>
      <c r="E7" s="99" t="s">
        <v>74</v>
      </c>
      <c r="F7" s="104"/>
      <c r="G7" s="104"/>
      <c r="H7" s="104"/>
      <c r="I7" s="96"/>
      <c r="J7" s="94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</row>
    <row r="8" spans="1:48" s="58" customFormat="1" ht="15.75" thickBot="1">
      <c r="A8" s="66"/>
      <c r="B8" s="98">
        <v>4</v>
      </c>
      <c r="C8" s="102" t="s">
        <v>80</v>
      </c>
      <c r="D8" s="95">
        <v>1</v>
      </c>
      <c r="E8" s="99" t="s">
        <v>74</v>
      </c>
      <c r="F8" s="104"/>
      <c r="G8" s="104"/>
      <c r="H8" s="104"/>
      <c r="I8" s="69"/>
      <c r="J8" s="94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</row>
    <row r="9" spans="1:48" ht="15" customHeight="1">
      <c r="A9" s="66"/>
      <c r="B9" s="118" t="s">
        <v>97</v>
      </c>
      <c r="C9" s="119"/>
      <c r="D9" s="119"/>
      <c r="E9" s="120"/>
      <c r="F9" s="110">
        <f>+F8+F7+F6+F5</f>
        <v>0</v>
      </c>
      <c r="G9" s="110">
        <f t="shared" ref="G9:H9" si="0">+G8+G7+G6+G5</f>
        <v>0</v>
      </c>
      <c r="H9" s="110">
        <f t="shared" si="0"/>
        <v>0</v>
      </c>
      <c r="I9" s="109">
        <f>+F9+G9+H9</f>
        <v>0</v>
      </c>
      <c r="J9" s="94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</row>
    <row r="10" spans="1:48" s="5" customFormat="1" ht="50.1" customHeight="1" thickBot="1">
      <c r="A10" s="67"/>
      <c r="B10" s="121" t="s">
        <v>96</v>
      </c>
      <c r="C10" s="122"/>
      <c r="D10" s="122"/>
      <c r="E10" s="122"/>
      <c r="F10" s="122"/>
      <c r="G10" s="122"/>
      <c r="H10" s="122"/>
      <c r="I10" s="69"/>
      <c r="J10" s="94"/>
    </row>
    <row r="11" spans="1:48">
      <c r="A11" s="30"/>
      <c r="I11" s="69"/>
    </row>
    <row r="12" spans="1:48">
      <c r="A12" s="30"/>
      <c r="C12" s="5"/>
      <c r="D12" s="68"/>
      <c r="E12" s="68"/>
      <c r="F12" s="68"/>
      <c r="G12" s="68"/>
      <c r="H12" s="68"/>
      <c r="I12" s="96"/>
    </row>
    <row r="13" spans="1:48" ht="24.95" customHeight="1">
      <c r="A13" s="30"/>
      <c r="C13" s="93" t="s">
        <v>69</v>
      </c>
      <c r="D13" s="123"/>
      <c r="E13" s="123"/>
      <c r="F13" s="123"/>
      <c r="G13" s="123"/>
      <c r="H13" s="123"/>
      <c r="I13" s="69"/>
    </row>
    <row r="14" spans="1:48" ht="24" customHeight="1">
      <c r="A14" s="30"/>
      <c r="C14" s="93" t="s">
        <v>70</v>
      </c>
      <c r="D14" s="123"/>
      <c r="E14" s="123"/>
      <c r="F14" s="123"/>
      <c r="G14" s="123"/>
      <c r="H14" s="123"/>
      <c r="I14" s="69"/>
    </row>
    <row r="15" spans="1:48" ht="24" customHeight="1">
      <c r="A15" s="30"/>
      <c r="C15" s="93" t="s">
        <v>71</v>
      </c>
      <c r="D15" s="123"/>
      <c r="E15" s="123"/>
      <c r="F15" s="123"/>
      <c r="G15" s="123"/>
      <c r="H15" s="123"/>
      <c r="I15" s="69"/>
    </row>
    <row r="16" spans="1:48" ht="32.1" customHeight="1">
      <c r="A16" s="30"/>
      <c r="C16" s="93" t="s">
        <v>72</v>
      </c>
      <c r="D16" s="123"/>
      <c r="E16" s="123"/>
      <c r="F16" s="123"/>
      <c r="G16" s="123"/>
      <c r="H16" s="123"/>
      <c r="I16" s="96"/>
    </row>
    <row r="17" spans="1:1">
      <c r="A17" s="30"/>
    </row>
    <row r="18" spans="1:1">
      <c r="A18" s="30"/>
    </row>
    <row r="19" spans="1:1">
      <c r="A19" s="30"/>
    </row>
    <row r="20" spans="1:1">
      <c r="A20" s="30"/>
    </row>
    <row r="21" spans="1:1">
      <c r="A21" s="30"/>
    </row>
    <row r="22" spans="1:1">
      <c r="A22" s="30"/>
    </row>
    <row r="23" spans="1:1">
      <c r="A23" s="30"/>
    </row>
    <row r="24" spans="1:1">
      <c r="A24" s="30"/>
    </row>
    <row r="25" spans="1:1">
      <c r="A25" s="30"/>
    </row>
    <row r="26" spans="1:1">
      <c r="A26" s="30"/>
    </row>
    <row r="27" spans="1:1">
      <c r="A27" s="30"/>
    </row>
    <row r="28" spans="1:1">
      <c r="A28" s="30"/>
    </row>
    <row r="29" spans="1:1">
      <c r="A29" s="30"/>
    </row>
    <row r="30" spans="1:1">
      <c r="A30" s="30"/>
    </row>
    <row r="31" spans="1:1">
      <c r="A31" s="30"/>
    </row>
    <row r="32" spans="1:1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</sheetData>
  <mergeCells count="14">
    <mergeCell ref="D16:H16"/>
    <mergeCell ref="F3:H3"/>
    <mergeCell ref="B1:H1"/>
    <mergeCell ref="B2:C2"/>
    <mergeCell ref="D2:H2"/>
    <mergeCell ref="B3:B4"/>
    <mergeCell ref="C3:C4"/>
    <mergeCell ref="D3:D4"/>
    <mergeCell ref="E3:E4"/>
    <mergeCell ref="B9:E9"/>
    <mergeCell ref="B10:H10"/>
    <mergeCell ref="D13:H13"/>
    <mergeCell ref="D14:H14"/>
    <mergeCell ref="D15:H15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9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709B-3248-4157-BF92-6D89E31222EF}">
  <dimension ref="E9:J19"/>
  <sheetViews>
    <sheetView tabSelected="1" workbookViewId="0">
      <selection activeCell="E22" sqref="E22"/>
    </sheetView>
  </sheetViews>
  <sheetFormatPr baseColWidth="10" defaultRowHeight="15"/>
  <cols>
    <col min="5" max="5" width="36.28515625" customWidth="1"/>
    <col min="6" max="6" width="45.7109375" customWidth="1"/>
  </cols>
  <sheetData>
    <row r="9" spans="5:10">
      <c r="E9" s="111" t="s">
        <v>75</v>
      </c>
      <c r="F9" s="111" t="s">
        <v>101</v>
      </c>
    </row>
    <row r="10" spans="5:10">
      <c r="E10" s="112" t="s">
        <v>98</v>
      </c>
      <c r="F10" s="114"/>
    </row>
    <row r="11" spans="5:10">
      <c r="E11" s="112" t="s">
        <v>99</v>
      </c>
      <c r="F11" s="114"/>
    </row>
    <row r="12" spans="5:10">
      <c r="E12" s="113" t="s">
        <v>100</v>
      </c>
      <c r="F12" s="114"/>
    </row>
    <row r="13" spans="5:10" ht="28.5">
      <c r="E13" s="115" t="s">
        <v>97</v>
      </c>
      <c r="F13" s="116">
        <f>+F12+F11+F10</f>
        <v>0</v>
      </c>
    </row>
    <row r="16" spans="5:10" ht="30.75" customHeight="1">
      <c r="E16" s="117" t="s">
        <v>69</v>
      </c>
      <c r="F16" s="123"/>
      <c r="G16" s="123"/>
      <c r="H16" s="123"/>
      <c r="I16" s="123"/>
      <c r="J16" s="123"/>
    </row>
    <row r="17" spans="5:10" ht="15.75">
      <c r="E17" s="117" t="s">
        <v>70</v>
      </c>
      <c r="F17" s="123"/>
      <c r="G17" s="123"/>
      <c r="H17" s="123"/>
      <c r="I17" s="123"/>
      <c r="J17" s="123"/>
    </row>
    <row r="18" spans="5:10" ht="15.75">
      <c r="E18" s="117" t="s">
        <v>71</v>
      </c>
      <c r="F18" s="123"/>
      <c r="G18" s="123"/>
      <c r="H18" s="123"/>
      <c r="I18" s="123"/>
      <c r="J18" s="123"/>
    </row>
    <row r="19" spans="5:10" ht="15.75">
      <c r="E19" s="117" t="s">
        <v>72</v>
      </c>
      <c r="F19" s="123"/>
      <c r="G19" s="123"/>
      <c r="H19" s="123"/>
      <c r="I19" s="123"/>
      <c r="J19" s="123"/>
    </row>
  </sheetData>
  <mergeCells count="4">
    <mergeCell ref="F16:J16"/>
    <mergeCell ref="F17:J17"/>
    <mergeCell ref="F18:J18"/>
    <mergeCell ref="F19:J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42578125" defaultRowHeight="15"/>
  <cols>
    <col min="1" max="1" width="1.7109375" style="5" customWidth="1"/>
    <col min="2" max="2" width="6.7109375" style="5" customWidth="1"/>
    <col min="3" max="3" width="65.7109375" style="6" customWidth="1"/>
    <col min="4" max="4" width="15.7109375" style="5" customWidth="1"/>
    <col min="5" max="5" width="1.7109375" style="1" customWidth="1"/>
    <col min="6" max="6" width="21.7109375" style="5" customWidth="1"/>
    <col min="7" max="7" width="19.7109375" style="5" customWidth="1"/>
    <col min="8" max="8" width="21.7109375" style="5" customWidth="1"/>
    <col min="9" max="9" width="25.7109375" style="5" customWidth="1"/>
    <col min="10" max="16384" width="11.42578125" style="5"/>
  </cols>
  <sheetData>
    <row r="2" spans="1:9" ht="93.75" customHeight="1">
      <c r="B2" s="46"/>
      <c r="C2" s="47"/>
      <c r="D2" s="168" t="s">
        <v>35</v>
      </c>
      <c r="E2" s="169"/>
      <c r="F2" s="169"/>
      <c r="G2" s="169"/>
      <c r="H2" s="169"/>
      <c r="I2" s="170"/>
    </row>
    <row r="3" spans="1:9" ht="48.75" customHeight="1">
      <c r="B3" s="176" t="s">
        <v>32</v>
      </c>
      <c r="C3" s="178" t="s">
        <v>36</v>
      </c>
      <c r="D3" s="180" t="s">
        <v>37</v>
      </c>
      <c r="E3" s="48"/>
      <c r="F3" s="171" t="s">
        <v>38</v>
      </c>
      <c r="G3" s="172"/>
      <c r="H3" s="172"/>
      <c r="I3" s="173"/>
    </row>
    <row r="4" spans="1:9" ht="57.75" customHeight="1">
      <c r="B4" s="177"/>
      <c r="C4" s="179"/>
      <c r="D4" s="181"/>
      <c r="E4" s="48"/>
      <c r="F4" s="49" t="s">
        <v>34</v>
      </c>
      <c r="G4" s="10" t="s">
        <v>39</v>
      </c>
      <c r="H4" s="10" t="s">
        <v>40</v>
      </c>
      <c r="I4" s="10" t="s">
        <v>41</v>
      </c>
    </row>
    <row r="5" spans="1:9" ht="59.25" customHeight="1">
      <c r="B5" s="50">
        <v>1</v>
      </c>
      <c r="C5" s="51" t="s">
        <v>42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7.1" customHeight="1">
      <c r="B6" s="50">
        <v>2</v>
      </c>
      <c r="C6" s="51" t="s">
        <v>43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7.1" customHeight="1">
      <c r="B7" s="50">
        <v>3</v>
      </c>
      <c r="C7" s="51" t="s">
        <v>44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7.1" customHeight="1">
      <c r="B8" s="50">
        <v>4</v>
      </c>
      <c r="C8" s="51" t="s">
        <v>45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7.1" customHeight="1">
      <c r="B9" s="50">
        <v>5</v>
      </c>
      <c r="C9" s="51" t="s">
        <v>46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7.1" customHeight="1">
      <c r="B10" s="50">
        <v>6</v>
      </c>
      <c r="C10" s="51" t="s">
        <v>47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7.1" customHeight="1">
      <c r="B11" s="50">
        <v>7</v>
      </c>
      <c r="C11" s="51" t="s">
        <v>48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7.1" customHeight="1">
      <c r="B12" s="50">
        <v>8</v>
      </c>
      <c r="C12" s="51" t="s">
        <v>49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5.1" customHeight="1">
      <c r="C13" s="174" t="s">
        <v>50</v>
      </c>
      <c r="D13" s="175"/>
      <c r="E13" s="5"/>
      <c r="I13" s="35">
        <f>SUM(I5:I12)</f>
        <v>0</v>
      </c>
    </row>
    <row r="14" spans="1:9" s="1" customFormat="1">
      <c r="A14" s="55"/>
      <c r="B14" s="55"/>
    </row>
    <row r="15" spans="1:9">
      <c r="C15" s="5"/>
      <c r="E15" s="5"/>
    </row>
    <row r="16" spans="1:9">
      <c r="C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42578125" defaultRowHeight="15.75"/>
  <cols>
    <col min="1" max="1" width="3.7109375" style="4" customWidth="1"/>
    <col min="2" max="2" width="6.7109375" style="5" customWidth="1"/>
    <col min="3" max="3" width="65.7109375" style="6" customWidth="1"/>
    <col min="4" max="4" width="1.7109375" style="1" customWidth="1"/>
    <col min="5" max="5" width="17.7109375" style="1" customWidth="1"/>
    <col min="6" max="6" width="19.7109375" style="5" customWidth="1"/>
    <col min="7" max="7" width="18.7109375" style="5" customWidth="1"/>
    <col min="8" max="8" width="19.7109375" style="5" customWidth="1"/>
    <col min="9" max="9" width="23.7109375" style="5" customWidth="1"/>
    <col min="10" max="10" width="1.7109375" style="1" customWidth="1"/>
    <col min="11" max="12" width="17.7109375" style="3" customWidth="1"/>
    <col min="13" max="13" width="1.85546875" style="5" customWidth="1"/>
    <col min="14" max="14" width="17.7109375" style="5" customWidth="1"/>
    <col min="15" max="15" width="19.7109375" style="5" customWidth="1"/>
    <col min="16" max="16" width="18.7109375" style="5" customWidth="1"/>
    <col min="17" max="17" width="19.7109375" style="5" customWidth="1"/>
    <col min="18" max="18" width="23.7109375" style="5" customWidth="1"/>
    <col min="19" max="19" width="2.7109375" style="1" customWidth="1"/>
    <col min="20" max="40" width="11.42578125" style="1"/>
    <col min="41" max="16384" width="11.42578125" style="5"/>
  </cols>
  <sheetData>
    <row r="1" spans="1:38" ht="44.1" customHeight="1">
      <c r="B1" s="205" t="s">
        <v>51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7"/>
    </row>
    <row r="2" spans="1:38" ht="15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>
      <c r="B3" s="208" t="s">
        <v>52</v>
      </c>
      <c r="C3" s="209"/>
      <c r="D3" s="209"/>
      <c r="E3" s="209"/>
      <c r="F3" s="209"/>
      <c r="G3" s="209"/>
      <c r="H3" s="209"/>
      <c r="I3" s="209"/>
      <c r="J3" s="209"/>
      <c r="K3" s="209"/>
      <c r="L3" s="210"/>
      <c r="M3" s="1"/>
      <c r="N3" s="1"/>
      <c r="O3" s="1"/>
      <c r="P3" s="1"/>
      <c r="Q3" s="1"/>
      <c r="R3" s="1"/>
    </row>
    <row r="4" spans="1:38" ht="37.5" customHeight="1">
      <c r="B4" s="191" t="e">
        <f>#REF!</f>
        <v>#REF!</v>
      </c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"/>
      <c r="N4" s="1"/>
      <c r="O4" s="1"/>
      <c r="P4" s="1"/>
      <c r="Q4" s="1"/>
      <c r="R4" s="1"/>
    </row>
    <row r="5" spans="1:38" ht="40.5" customHeight="1">
      <c r="B5" s="211" t="s">
        <v>53</v>
      </c>
      <c r="C5" s="212"/>
      <c r="E5" s="213" t="s">
        <v>54</v>
      </c>
      <c r="F5" s="214"/>
      <c r="G5" s="214"/>
      <c r="H5" s="214"/>
      <c r="I5" s="215"/>
      <c r="K5" s="201" t="s">
        <v>55</v>
      </c>
      <c r="L5" s="202"/>
      <c r="M5" s="1"/>
      <c r="N5" s="1"/>
      <c r="O5" s="1"/>
      <c r="P5" s="1"/>
      <c r="Q5" s="1"/>
      <c r="R5" s="1"/>
    </row>
    <row r="6" spans="1:38" ht="42.75" customHeight="1">
      <c r="B6" s="189"/>
      <c r="C6" s="190"/>
      <c r="D6" s="7"/>
      <c r="E6" s="191" t="s">
        <v>56</v>
      </c>
      <c r="F6" s="192"/>
      <c r="G6" s="192"/>
      <c r="H6" s="192"/>
      <c r="I6" s="193"/>
      <c r="J6" s="27"/>
      <c r="K6" s="203"/>
      <c r="L6" s="204"/>
      <c r="M6" s="1"/>
      <c r="N6" s="1"/>
      <c r="O6" s="1"/>
      <c r="P6" s="1"/>
      <c r="Q6" s="1"/>
      <c r="R6" s="1"/>
    </row>
    <row r="7" spans="1:38" ht="54" customHeight="1">
      <c r="B7" s="197" t="s">
        <v>32</v>
      </c>
      <c r="C7" s="199" t="e">
        <f>#REF!</f>
        <v>#REF!</v>
      </c>
      <c r="D7" s="5"/>
      <c r="E7" s="194" t="s">
        <v>57</v>
      </c>
      <c r="F7" s="195"/>
      <c r="G7" s="195"/>
      <c r="H7" s="195"/>
      <c r="I7" s="196"/>
      <c r="J7" s="28"/>
      <c r="K7" s="29" t="s">
        <v>58</v>
      </c>
      <c r="L7" s="29" t="s">
        <v>59</v>
      </c>
      <c r="M7" s="30"/>
      <c r="N7" s="194" t="s">
        <v>60</v>
      </c>
      <c r="O7" s="195"/>
      <c r="P7" s="195"/>
      <c r="Q7" s="195"/>
      <c r="R7" s="196"/>
    </row>
    <row r="8" spans="1:38" ht="74.25" customHeight="1">
      <c r="B8" s="198"/>
      <c r="C8" s="200"/>
      <c r="D8" s="8"/>
      <c r="E8" s="9" t="s">
        <v>61</v>
      </c>
      <c r="F8" s="10" t="s">
        <v>34</v>
      </c>
      <c r="G8" s="10" t="s">
        <v>62</v>
      </c>
      <c r="H8" s="10" t="s">
        <v>63</v>
      </c>
      <c r="I8" s="10" t="s">
        <v>64</v>
      </c>
      <c r="J8" s="8"/>
      <c r="K8" s="31">
        <v>1.3285</v>
      </c>
      <c r="L8" s="32">
        <v>1.3675999999999999</v>
      </c>
      <c r="N8" s="9" t="s">
        <v>65</v>
      </c>
      <c r="O8" s="10" t="s">
        <v>34</v>
      </c>
      <c r="P8" s="10" t="s">
        <v>62</v>
      </c>
      <c r="Q8" s="10" t="s">
        <v>63</v>
      </c>
      <c r="R8" s="10" t="s">
        <v>64</v>
      </c>
    </row>
    <row r="9" spans="1:38" ht="12" customHeight="1">
      <c r="B9" s="11"/>
      <c r="C9" s="12"/>
      <c r="D9" s="5"/>
      <c r="E9" s="5"/>
      <c r="J9" s="5"/>
    </row>
    <row r="10" spans="1:38" ht="63" customHeight="1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187">
        <f>+($L$8/$K$8)*F10</f>
        <v>348.76435700102502</v>
      </c>
      <c r="L10" s="188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187">
        <f t="shared" ref="K11:K21" si="5">+($L$8/$K$8)*F11</f>
        <v>85.194346748342099</v>
      </c>
      <c r="L11" s="188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187">
        <f t="shared" si="5"/>
        <v>145.54034236175099</v>
      </c>
      <c r="L12" s="188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187">
        <f t="shared" si="5"/>
        <v>415.322440398168</v>
      </c>
      <c r="L13" s="188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187">
        <f t="shared" si="5"/>
        <v>718.82730068913702</v>
      </c>
      <c r="L14" s="188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187">
        <f t="shared" si="5"/>
        <v>44.372055598094903</v>
      </c>
      <c r="L15" s="188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187">
        <f t="shared" si="5"/>
        <v>2706.69539148379</v>
      </c>
      <c r="L16" s="188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66</v>
      </c>
      <c r="AL16" s="44"/>
    </row>
    <row r="17" spans="1:38" ht="74.25" customHeight="1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187">
        <f t="shared" si="5"/>
        <v>2662.3233358856901</v>
      </c>
      <c r="L17" s="188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187">
        <f t="shared" si="5"/>
        <v>12024.827067083699</v>
      </c>
      <c r="L18" s="188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187">
        <f t="shared" si="5"/>
        <v>3993.4850038285399</v>
      </c>
      <c r="L19" s="188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187">
        <f t="shared" si="5"/>
        <v>4082.2291150247202</v>
      </c>
      <c r="L20" s="188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182">
        <f t="shared" si="5"/>
        <v>10028.0845651694</v>
      </c>
      <c r="L21" s="182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5.1" customHeight="1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>
      <c r="A23" s="20"/>
      <c r="B23" s="183" t="s">
        <v>67</v>
      </c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/>
      <c r="R23" s="183"/>
    </row>
    <row r="24" spans="1:38" s="1" customFormat="1" ht="35.25" customHeight="1">
      <c r="A24" s="20"/>
      <c r="B24" s="184" t="s">
        <v>68</v>
      </c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</row>
    <row r="25" spans="1:38" s="1" customFormat="1" ht="15"/>
    <row r="26" spans="1:38" s="2" customFormat="1">
      <c r="A26" s="1"/>
      <c r="B26" s="185" t="e">
        <f>#REF!</f>
        <v>#REF!</v>
      </c>
      <c r="C26" s="18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>
      <c r="B27" s="186" t="e">
        <f>#REF!</f>
        <v>#REF!</v>
      </c>
      <c r="C27" s="186"/>
    </row>
    <row r="28" spans="1:38" s="1" customFormat="1" ht="179.25" customHeight="1">
      <c r="C28" s="21"/>
    </row>
    <row r="29" spans="1:38" s="1" customFormat="1" ht="20.100000000000001" customHeight="1">
      <c r="C29" s="22"/>
    </row>
    <row r="30" spans="1:38" s="1" customFormat="1" ht="20.100000000000001" customHeight="1">
      <c r="C30" s="23"/>
    </row>
    <row r="31" spans="1:38" s="1" customFormat="1" ht="20.100000000000001" customHeight="1">
      <c r="C31" s="23"/>
      <c r="M31" s="26"/>
      <c r="P31" s="26"/>
    </row>
    <row r="32" spans="1:38" s="1" customFormat="1" ht="20.100000000000001" customHeight="1">
      <c r="C32" s="23"/>
      <c r="E32" s="23"/>
    </row>
    <row r="33" spans="1:53" s="1" customFormat="1" ht="17.100000000000001" customHeight="1">
      <c r="C33" s="24"/>
      <c r="M33" s="26"/>
      <c r="P33" s="26"/>
    </row>
    <row r="34" spans="1:53" s="1" customFormat="1" ht="20.100000000000001" customHeight="1">
      <c r="C34" s="25"/>
    </row>
    <row r="35" spans="1:53" s="2" customFormat="1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B1:R1"/>
    <mergeCell ref="B3:L3"/>
    <mergeCell ref="B4:L4"/>
    <mergeCell ref="B5:C5"/>
    <mergeCell ref="E5:I5"/>
    <mergeCell ref="B6:C6"/>
    <mergeCell ref="E6:I6"/>
    <mergeCell ref="E7:I7"/>
    <mergeCell ref="N7:R7"/>
    <mergeCell ref="K10:L10"/>
    <mergeCell ref="B7:B8"/>
    <mergeCell ref="C7:C8"/>
    <mergeCell ref="K5:L6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B23:R23"/>
    <mergeCell ref="B24:O24"/>
    <mergeCell ref="B26:C26"/>
    <mergeCell ref="B27:C27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Solicitud cotizaciones</vt:lpstr>
      <vt:lpstr>MENSAJERÍA EXPRESA NACIONAL</vt:lpstr>
      <vt:lpstr>ENVIOS EXPRESA INTERNACIONAL</vt:lpstr>
      <vt:lpstr>LOGISTICA DE MOVILIZACIÓN NACIO</vt:lpstr>
      <vt:lpstr>CONSOLIDADO</vt:lpstr>
      <vt:lpstr>COTIZACIÓN</vt:lpstr>
      <vt:lpstr>Anexo 4</vt:lpstr>
      <vt:lpstr>'Anexo 4'!Área_de_impresión</vt:lpstr>
      <vt:lpstr>COTIZACIÓN!Área_de_impresión</vt:lpstr>
      <vt:lpstr>'ENVIOS EXPRESA INTERNACIONAL'!Área_de_impresión</vt:lpstr>
      <vt:lpstr>'LOGISTICA DE MOVILIZACIÓN NACIO'!Área_de_impresión</vt:lpstr>
      <vt:lpstr>'MENSAJERÍA EXPRESA NACIONAL'!Área_de_impresión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Ivan Felipe Uribe Ospina</cp:lastModifiedBy>
  <cp:lastPrinted>2025-07-31T01:04:17Z</cp:lastPrinted>
  <dcterms:created xsi:type="dcterms:W3CDTF">2017-01-13T15:55:00Z</dcterms:created>
  <dcterms:modified xsi:type="dcterms:W3CDTF">2026-09-22T15:01:45Z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