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anexos cubierta ocache 2026\"/>
    </mc:Choice>
  </mc:AlternateContent>
  <bookViews>
    <workbookView xWindow="540" yWindow="105" windowWidth="14490" windowHeight="15360"/>
  </bookViews>
  <sheets>
    <sheet name="FORMULARIO 1 " sheetId="5" r:id="rId1"/>
    <sheet name="Hoja1" sheetId="6" r:id="rId2"/>
  </sheets>
  <externalReferences>
    <externalReference r:id="rId3"/>
  </externalReferences>
  <definedNames>
    <definedName name="_xlnm.Print_Area">#REF!</definedName>
    <definedName name="INSU">#REF!</definedName>
    <definedName name="INSUMOS">#REF!</definedName>
    <definedName name="SUBA">'[1]SUB APU'!$A:$D</definedName>
  </definedNames>
  <calcPr calcId="162913"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7" i="5" l="1"/>
  <c r="G36" i="5"/>
  <c r="G35" i="5"/>
  <c r="G34" i="5"/>
  <c r="G33" i="5"/>
  <c r="G32" i="5"/>
  <c r="G31" i="5"/>
  <c r="G28" i="5"/>
  <c r="G27" i="5"/>
  <c r="G26" i="5"/>
  <c r="G25" i="5"/>
  <c r="G24" i="5"/>
  <c r="G23" i="5"/>
  <c r="G22" i="5"/>
  <c r="G19" i="5"/>
  <c r="G18" i="5"/>
  <c r="G17" i="5"/>
  <c r="G16" i="5"/>
  <c r="G15" i="5"/>
  <c r="G14" i="5"/>
  <c r="G13" i="5"/>
  <c r="G12" i="5"/>
  <c r="J9" i="5" l="1"/>
  <c r="J8" i="5"/>
  <c r="J41" i="5"/>
  <c r="G41" i="5"/>
  <c r="G20" i="5" l="1"/>
  <c r="G21" i="5"/>
  <c r="G29" i="5"/>
  <c r="G30" i="5"/>
  <c r="J21" i="5"/>
  <c r="J20" i="5"/>
  <c r="J29" i="5"/>
  <c r="J30" i="5"/>
  <c r="J38" i="5"/>
  <c r="J39" i="5"/>
  <c r="J40" i="5"/>
  <c r="G40" i="5"/>
  <c r="E39" i="5"/>
  <c r="G39" i="5" s="1"/>
  <c r="G38" i="5"/>
  <c r="J11" i="5" l="1"/>
  <c r="J43" i="5" s="1"/>
  <c r="G11" i="5"/>
  <c r="G9" i="5"/>
  <c r="G8" i="5"/>
  <c r="E6" i="5"/>
  <c r="G45" i="5" l="1"/>
  <c r="G46" i="5" s="1"/>
  <c r="G48" i="5" l="1"/>
  <c r="G47" i="5"/>
  <c r="G54" i="5" l="1"/>
</calcChain>
</file>

<file path=xl/sharedStrings.xml><?xml version="1.0" encoding="utf-8"?>
<sst xmlns="http://schemas.openxmlformats.org/spreadsheetml/2006/main" count="121" uniqueCount="93">
  <si>
    <t>ITEM REF</t>
  </si>
  <si>
    <t>DESCRIPCIÓN</t>
  </si>
  <si>
    <t>UND</t>
  </si>
  <si>
    <t>CANT</t>
  </si>
  <si>
    <t>COSTO UNT.</t>
  </si>
  <si>
    <t>COSTO TOTAL</t>
  </si>
  <si>
    <t>CANT. PARCIAL</t>
  </si>
  <si>
    <t>VALOR PARCIAL</t>
  </si>
  <si>
    <t>Presupuesto Ambiental</t>
  </si>
  <si>
    <t>Presupuesto Gestión Social</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</si>
  <si>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</si>
  <si>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t xml:space="preserve">OBJETO: </t>
  </si>
  <si>
    <t>COSTO DIRECTO POR ESCENARIO</t>
  </si>
  <si>
    <t>TOTAL</t>
  </si>
  <si>
    <t>COSTO DIRECTO TOTAL DE LOS ESCENARIOS A INTERVENIR</t>
  </si>
  <si>
    <t>Administración (A).</t>
  </si>
  <si>
    <t>Imprevistos (I).</t>
  </si>
  <si>
    <t>Utilidad (U).</t>
  </si>
  <si>
    <t>VALOR TOTAL DEL CONTRATO</t>
  </si>
  <si>
    <t>1.1</t>
  </si>
  <si>
    <t>1.2</t>
  </si>
  <si>
    <t>1.3</t>
  </si>
  <si>
    <t>1.4</t>
  </si>
  <si>
    <t>1.1.1</t>
  </si>
  <si>
    <t>1.1.2</t>
  </si>
  <si>
    <t/>
  </si>
  <si>
    <t>1.2.1</t>
  </si>
  <si>
    <t>1.3.1</t>
  </si>
  <si>
    <t>1.4.1</t>
  </si>
  <si>
    <t>OBRAS PRELIMINARES</t>
  </si>
  <si>
    <t>PRELIMINARES</t>
  </si>
  <si>
    <t>campamento tabla 18 m2</t>
  </si>
  <si>
    <t>Localización y replanteo de obra</t>
  </si>
  <si>
    <t>M2</t>
  </si>
  <si>
    <t>ACTIVIDADES DE ESTRUCTURA DE CONCRETO</t>
  </si>
  <si>
    <t>Solado de protección para estructuras de cimentación (zapatas+viga cim)</t>
  </si>
  <si>
    <t>1,2,2</t>
  </si>
  <si>
    <t>relleno material importado Roca muerta+comp (zap+viga)</t>
  </si>
  <si>
    <t>M3</t>
  </si>
  <si>
    <t>1,2,3</t>
  </si>
  <si>
    <t>Viga en concreto de 3000 PSI Dimenciones: 30*40 cm</t>
  </si>
  <si>
    <t>ML</t>
  </si>
  <si>
    <t>1,2,4</t>
  </si>
  <si>
    <t xml:space="preserve">Pedestal con concreto de 3000 PSI Dimenciones: 60x60 cm </t>
  </si>
  <si>
    <t>1,2,5</t>
  </si>
  <si>
    <t>Zapata con concreto de 3000 PSI Dimenciones: 150x150 cm Espesor 40 cm</t>
  </si>
  <si>
    <t>1,2,6</t>
  </si>
  <si>
    <t>Grountig de alta resistencia para nivelación de platinas. Por unidad de platina</t>
  </si>
  <si>
    <t>1,2,7</t>
  </si>
  <si>
    <t>Excavacion en congomerado viga de cimentacion</t>
  </si>
  <si>
    <t>1,2,8</t>
  </si>
  <si>
    <t>tornilos</t>
  </si>
  <si>
    <t>1,2,9</t>
  </si>
  <si>
    <t>Excavacion en congomerado zapata</t>
  </si>
  <si>
    <t>Suministro e instalación de acero de refuerzo para estructuras de concreto</t>
  </si>
  <si>
    <t>KG</t>
  </si>
  <si>
    <t>ELEMENTOS DE CUBIERTA Y ESTRUCTURA MATÁLICOS/ACERO</t>
  </si>
  <si>
    <t>1,3,2</t>
  </si>
  <si>
    <t>Suminsitro e instalación de estructura metálica de cubierta (Tubulares estructurales calidad Comercial A500 grado C, Angulares, laminas, Platinas, redondos calidad Comercial A-36, A-50, Soldadura AWS electrodos E6011-E7018, Tornillería Grado 5)</t>
  </si>
  <si>
    <t>1,3,3</t>
  </si>
  <si>
    <t>Pintura con anticorrosivo y esmalte de estructura metálica</t>
  </si>
  <si>
    <t>1,3,4</t>
  </si>
  <si>
    <t xml:space="preserve">Suministro e instalación de Teja ROOF-STEEL con accesorios de instalacion </t>
  </si>
  <si>
    <t>1,3,5</t>
  </si>
  <si>
    <t xml:space="preserve">Suministro e instalación cabalete Teja ROOF-STEEL con accesorios de instalacion </t>
  </si>
  <si>
    <t>1,3,6</t>
  </si>
  <si>
    <t>Platina de anclaje estructura.Incluye pernos, tuercas de nivelación y de seguridad.</t>
  </si>
  <si>
    <t>1,3,7</t>
  </si>
  <si>
    <t>Suministro e instalación de canalaes metálicas galvanizadas</t>
  </si>
  <si>
    <t>1,3,8</t>
  </si>
  <si>
    <t>Sumisnitro e instalción de tubería bajante de aguas lluvias PVC 4". Incluye accesorios de conducción e instalación</t>
  </si>
  <si>
    <t>SISTEMA ELECTRICO E ILUMINACIÓN</t>
  </si>
  <si>
    <t>Acometida baja tensión 3#4 AWG Cu THHN 90°</t>
  </si>
  <si>
    <t>M</t>
  </si>
  <si>
    <t>1,4,2</t>
  </si>
  <si>
    <t>Bajante para acometida baja tensión</t>
  </si>
  <si>
    <t>1,4,3</t>
  </si>
  <si>
    <t>Sistema de puesta a tierra</t>
  </si>
  <si>
    <t>1,4,4</t>
  </si>
  <si>
    <t>SUMINISTRO INSTALACION Y MONTAJE DE LUMINARIA HIGH BAY LENS 100W EN CUBIERTA</t>
  </si>
  <si>
    <t>1,4,5</t>
  </si>
  <si>
    <t xml:space="preserve">Suministro, instalación y montaje de un tablero trifasico de 18 ctos, con espacio para totalizador, puerta,chapa y llave </t>
  </si>
  <si>
    <t>1,4,6</t>
  </si>
  <si>
    <t>Salida tomacorriente normal en muro o canal</t>
  </si>
  <si>
    <t>1,4,7</t>
  </si>
  <si>
    <t>SUMINISTRO, INSTALACION Y MONTAJE DE UNA ACOMETIDA POR CANALIZACION SUBTERRANEA 3x6+1x6N+8T  COBRE AISLADO HF FR LS</t>
  </si>
  <si>
    <t>1,4,8</t>
  </si>
  <si>
    <t xml:space="preserve">CANALIZACION DE BAJA TENSION TUBERIA CONDUIT TIPO CORRUGADA TDP, ENTERRADA 2 Ø 1 1/2''; DEBAJO DE ZONA PEATONAL  (INCLUYE ARENA DE PEÑA) Y CAMARA DE INSPECCION </t>
  </si>
  <si>
    <t>RETIE Y RETILAP</t>
  </si>
  <si>
    <r>
      <rPr>
        <b/>
        <sz val="9"/>
        <color rgb="FF000000"/>
        <rFont val="Arial"/>
        <family val="2"/>
      </rPr>
      <t>NOTA 2:</t>
    </r>
    <r>
      <rPr>
        <sz val="9"/>
        <color rgb="FF000000"/>
        <rFont val="Arial"/>
        <family val="2"/>
      </rPr>
      <t xml:space="preserve"> Los valores asignados a los rubros denominados "Presupuesto Ambiental", "RETIE Y RETILAP"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</si>
  <si>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color rgb="FF000000"/>
        <rFont val="Arial"/>
        <family val="2"/>
      </rPr>
      <t>NOTA 3:</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</si>
  <si>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ESCENARIOS ADMINISTRADOS POR EL MPIO</t>
  </si>
  <si>
    <t>CONSTRUCCION CUBIERTA CANCHA MULTIPLE CORREGIMIENTO DE OCACHE, MUNICIPIO DE VIJES VALLE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</si>
</sst>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4" formatCode="_-&quot;$&quot;\ * #,##0.00_-;\-&quot;$&quot;\ * #,##0.00_-;_-&quot;$&quot;\ * &quot;-&quot;??_-;_-@_-"/>
    <numFmt numFmtId="43" formatCode="_-* #,##0.00_-;\-* #,##0.00_-;_-* &quot;-&quot;??_-;_-@_-"/>
    <numFmt numFmtId="164" formatCode="#,##0.0"/>
    <numFmt numFmtId="165" formatCode="_ * #,##0.00_ ;_ * \-#,##0.00_ ;_ * &quot;-&quot;??_ ;_ @_ "/>
    <numFmt numFmtId="166" formatCode="&quot;$&quot;#,##0"/>
    <numFmt numFmtId="167" formatCode="&quot;$&quot;\ #,##0"/>
    <numFmt numFmtId="168" formatCode="[$$-240A]\ #,##0"/>
    <numFmt numFmtId="169" formatCode="_ &quot;$&quot;\ * #,##0.00_ ;_ &quot;$&quot;\ * \-#,##0.00_ ;_ &quot;$&quot;\ * &quot;-&quot;??_ ;_ @_ "/>
    <numFmt numFmtId="170" formatCode="_ * #,##0_ ;_ * \-#,##0_ ;_ * &quot;-&quot;??_ ;_ @_ "/>
    <numFmt numFmtId="171" formatCode="_(&quot;$&quot;* #,##0_);_(&quot;$&quot;* \(#,##0\);_(&quot;$&quot;* &quot;-&quot;??_);_(@_)"/>
    <numFmt numFmtId="172" formatCode="0.0"/>
    <numFmt numFmtId="173" formatCode="&quot;$&quot;\ #,##0.00"/>
  </numFmts>
  <fonts count="19" x14ac:knownFonts="1">
    <font>
      <sz val="11"/>
      <color theme="1"/>
      <name val="Calibri"/>
      <family val="2"/>
      <scheme val="minor"/>
    </font>
    <font>
      <sz val="10"/>
      <name val="Arial"/>
      <family val="2"/>
    </font>
    <font>
      <b/>
      <sz val="9"/>
      <name val="Arial"/>
      <family val="2"/>
    </font>
    <font>
      <sz val="9"/>
      <name val="Arial"/>
      <family val="2"/>
    </font>
    <font>
      <sz val="9"/>
      <color indexed="8"/>
      <name val="Arial"/>
      <family val="2"/>
    </font>
    <font>
      <sz val="10"/>
      <name val="MS Sans Serif"/>
      <family val="2"/>
    </font>
    <font>
      <b/>
      <sz val="8"/>
      <name val="Arial"/>
      <family val="2"/>
    </font>
    <font>
      <sz val="8"/>
      <name val="Arial"/>
      <family val="2"/>
    </font>
    <font>
      <sz val="10"/>
      <name val="Arial"/>
      <family val="2"/>
    </font>
    <font>
      <sz val="11"/>
      <color theme="1"/>
      <name val="Calibri"/>
      <family val="2"/>
      <scheme val="minor"/>
    </font>
    <font>
      <sz val="11"/>
      <name val="Arial"/>
      <family val="2"/>
    </font>
    <font>
      <sz val="11"/>
      <color theme="1"/>
      <name val="Arial"/>
      <family val="2"/>
    </font>
    <font>
      <b/>
      <sz val="9"/>
      <color indexed="8"/>
      <name val="Arial"/>
      <family val="2"/>
    </font>
    <font>
      <sz val="8"/>
      <color rgb="FF000000"/>
      <name val="Arial"/>
      <family val="2"/>
    </font>
    <font>
      <sz val="9"/>
      <color rgb="FF000000"/>
      <name val="Arial"/>
      <family val="2"/>
    </font>
    <font>
      <b/>
      <sz val="9"/>
      <color rgb="FF000000"/>
      <name val="Arial"/>
      <family val="2"/>
    </font>
    <font>
      <b/>
      <sz val="10"/>
      <name val="Calibri"/>
      <family val="2"/>
      <scheme val="minor"/>
    </font>
    <font>
      <sz val="10"/>
      <name val="Calibri"/>
      <family val="2"/>
      <scheme val="minor"/>
    </font>
    <font>
      <sz val="11"/>
      <name val="Calibri"/>
      <family val="2"/>
      <scheme val="minor"/>
    </font>
  </fonts>
  <fills count="8">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rgb="FF99CCFF"/>
        <bgColor indexed="64"/>
      </patternFill>
    </fill>
    <fill>
      <patternFill patternType="solid">
        <fgColor theme="0" tint="-4.9989318521683403E-2"/>
        <bgColor indexed="64"/>
      </patternFill>
    </fill>
    <fill>
      <patternFill patternType="solid">
        <fgColor rgb="FFD9D9D9"/>
      </patternFill>
    </fill>
    <fill>
      <patternFill patternType="solid">
        <fgColor theme="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6">
    <xf numFmtId="0" fontId="0" fillId="0" borderId="0"/>
    <xf numFmtId="0" fontId="1" fillId="0" borderId="0"/>
    <xf numFmtId="165" fontId="1" fillId="0" borderId="0" applyFont="0" applyFill="0" applyBorder="0" applyAlignment="0" applyProtection="0"/>
    <xf numFmtId="0" fontId="5" fillId="0" borderId="0"/>
    <xf numFmtId="169"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12" fontId="8" fillId="0" borderId="0" applyFont="0" applyFill="0" applyProtection="0"/>
    <xf numFmtId="0" fontId="9" fillId="0" borderId="0"/>
    <xf numFmtId="0" fontId="8" fillId="0" borderId="0"/>
    <xf numFmtId="0" fontId="9" fillId="0" borderId="0"/>
    <xf numFmtId="43" fontId="9" fillId="0" borderId="0" applyFont="0" applyFill="0" applyBorder="0" applyAlignment="0" applyProtection="0"/>
    <xf numFmtId="0" fontId="1" fillId="0" borderId="0"/>
  </cellStyleXfs>
  <cellXfs count="113">
    <xf numFmtId="0" fontId="0" fillId="0" borderId="0" xfId="0"/>
    <xf numFmtId="169" fontId="7" fillId="0" borderId="8" xfId="4" applyFont="1" applyFill="1" applyBorder="1" applyAlignment="1" applyProtection="1"/>
    <xf numFmtId="0" fontId="8" fillId="0" borderId="0" xfId="8" applyFont="1"/>
    <xf numFmtId="0" fontId="3" fillId="0" borderId="0" xfId="1" applyFont="1"/>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3" fillId="0" borderId="0" xfId="1" applyFont="1" applyAlignment="1">
      <alignment vertical="center" wrapText="1"/>
    </xf>
    <xf numFmtId="0" fontId="4" fillId="0" borderId="8" xfId="1" applyFont="1" applyBorder="1" applyAlignment="1">
      <alignment horizontal="center" vertical="center"/>
    </xf>
    <xf numFmtId="0" fontId="3" fillId="0" borderId="8" xfId="3" applyFont="1" applyBorder="1" applyAlignment="1">
      <alignment horizontal="center" vertical="center"/>
    </xf>
    <xf numFmtId="2" fontId="3" fillId="0" borderId="8" xfId="3" applyNumberFormat="1" applyFont="1" applyBorder="1" applyAlignment="1">
      <alignment horizontal="center" vertical="center"/>
    </xf>
    <xf numFmtId="167" fontId="3" fillId="0" borderId="8" xfId="3" applyNumberFormat="1" applyFont="1" applyBorder="1" applyAlignment="1">
      <alignment horizontal="center" vertical="center"/>
    </xf>
    <xf numFmtId="168" fontId="3" fillId="0" borderId="8" xfId="3" applyNumberFormat="1" applyFont="1" applyBorder="1" applyAlignment="1">
      <alignment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3" fillId="0" borderId="9" xfId="1" applyFont="1" applyBorder="1" applyAlignment="1">
      <alignment horizontal="justify" vertical="center" wrapText="1"/>
    </xf>
    <xf numFmtId="0" fontId="3" fillId="0" borderId="9" xfId="3" applyFont="1" applyBorder="1" applyAlignment="1">
      <alignment horizontal="center" vertical="center"/>
    </xf>
    <xf numFmtId="167" fontId="3" fillId="0" borderId="9" xfId="3" applyNumberFormat="1" applyFont="1" applyBorder="1" applyAlignment="1">
      <alignment horizontal="center" vertical="center"/>
    </xf>
    <xf numFmtId="166" fontId="3" fillId="0" borderId="9" xfId="2" applyNumberFormat="1" applyFont="1" applyFill="1" applyBorder="1" applyAlignment="1" applyProtection="1">
      <alignment horizontal="center" vertical="center"/>
    </xf>
    <xf numFmtId="167" fontId="3" fillId="0" borderId="9" xfId="2" applyNumberFormat="1" applyFont="1" applyFill="1" applyBorder="1" applyAlignment="1" applyProtection="1">
      <alignment horizontal="center" vertical="center"/>
    </xf>
    <xf numFmtId="0" fontId="2" fillId="0" borderId="0" xfId="1" applyFont="1"/>
    <xf numFmtId="0" fontId="3" fillId="0" borderId="10" xfId="1" applyFont="1" applyBorder="1"/>
    <xf numFmtId="0" fontId="2" fillId="0" borderId="11" xfId="1" applyFont="1" applyBorder="1"/>
    <xf numFmtId="0" fontId="2" fillId="0" borderId="8" xfId="1" applyFont="1" applyBorder="1" applyAlignment="1">
      <alignment horizontal="right"/>
    </xf>
    <xf numFmtId="0" fontId="2" fillId="0" borderId="8" xfId="1" applyFont="1" applyBorder="1"/>
    <xf numFmtId="169" fontId="6" fillId="0" borderId="8" xfId="4" applyFont="1" applyFill="1" applyBorder="1" applyAlignment="1" applyProtection="1"/>
    <xf numFmtId="0" fontId="2" fillId="0" borderId="10" xfId="1" applyFont="1" applyBorder="1"/>
    <xf numFmtId="0" fontId="6" fillId="0" borderId="11" xfId="1" applyFont="1" applyBorder="1"/>
    <xf numFmtId="0" fontId="6" fillId="0" borderId="8" xfId="1" applyFont="1" applyBorder="1" applyAlignment="1">
      <alignment horizontal="right"/>
    </xf>
    <xf numFmtId="0" fontId="6" fillId="0" borderId="12" xfId="1" applyFont="1" applyBorder="1" applyAlignment="1">
      <alignment horizontal="right"/>
    </xf>
    <xf numFmtId="0" fontId="2" fillId="0" borderId="15" xfId="1" applyFont="1" applyBorder="1"/>
    <xf numFmtId="9" fontId="2" fillId="0" borderId="0" xfId="5" applyFont="1" applyFill="1" applyBorder="1" applyAlignment="1" applyProtection="1">
      <alignment horizontal="right"/>
    </xf>
    <xf numFmtId="169" fontId="6" fillId="0" borderId="16" xfId="4" applyFont="1" applyFill="1" applyBorder="1" applyAlignment="1" applyProtection="1"/>
    <xf numFmtId="0" fontId="2" fillId="0" borderId="10" xfId="1" applyFont="1" applyBorder="1" applyAlignment="1">
      <alignment horizontal="left"/>
    </xf>
    <xf numFmtId="0" fontId="6" fillId="0" borderId="11" xfId="1" applyFont="1" applyBorder="1" applyAlignment="1">
      <alignment horizontal="left"/>
    </xf>
    <xf numFmtId="0" fontId="6" fillId="0" borderId="12" xfId="1" applyFont="1" applyBorder="1" applyAlignment="1">
      <alignment horizontal="left"/>
    </xf>
    <xf numFmtId="0" fontId="6" fillId="0" borderId="13" xfId="1" applyFont="1" applyBorder="1" applyAlignment="1">
      <alignment horizontal="right"/>
    </xf>
    <xf numFmtId="0" fontId="6" fillId="0" borderId="7" xfId="1" applyFont="1" applyBorder="1" applyAlignment="1">
      <alignment horizontal="left"/>
    </xf>
    <xf numFmtId="0" fontId="6" fillId="0" borderId="10" xfId="1" applyFont="1" applyBorder="1" applyAlignment="1">
      <alignment horizontal="right"/>
    </xf>
    <xf numFmtId="0" fontId="3" fillId="0" borderId="8" xfId="1" applyFont="1" applyBorder="1" applyAlignment="1">
      <alignment horizontal="left"/>
    </xf>
    <xf numFmtId="0" fontId="6" fillId="0" borderId="8" xfId="1" applyFont="1" applyBorder="1" applyAlignment="1">
      <alignment horizontal="left"/>
    </xf>
    <xf numFmtId="0" fontId="6" fillId="0" borderId="14" xfId="1" applyFont="1" applyBorder="1" applyAlignment="1">
      <alignment horizontal="right"/>
    </xf>
    <xf numFmtId="170" fontId="3" fillId="0" borderId="0" xfId="2" applyNumberFormat="1" applyFont="1" applyAlignment="1" applyProtection="1">
      <alignment vertical="center"/>
    </xf>
    <xf numFmtId="165" fontId="3" fillId="0" borderId="0" xfId="2" applyFont="1" applyFill="1" applyAlignment="1" applyProtection="1">
      <alignment vertical="center"/>
    </xf>
    <xf numFmtId="0" fontId="2" fillId="0" borderId="11" xfId="1" applyFont="1" applyBorder="1" applyAlignment="1">
      <alignment horizontal="right"/>
    </xf>
    <xf numFmtId="170" fontId="3" fillId="0" borderId="0" xfId="6" applyNumberFormat="1" applyFont="1" applyAlignment="1" applyProtection="1">
      <alignment vertical="center"/>
    </xf>
    <xf numFmtId="165" fontId="3" fillId="0" borderId="0" xfId="6" applyFont="1" applyFill="1" applyAlignment="1" applyProtection="1">
      <alignment vertical="center"/>
    </xf>
    <xf numFmtId="0" fontId="3" fillId="0" borderId="0" xfId="1" applyFont="1" applyAlignment="1">
      <alignment horizontal="center"/>
    </xf>
    <xf numFmtId="0" fontId="4" fillId="3" borderId="18" xfId="1" applyFont="1" applyFill="1" applyBorder="1" applyAlignment="1">
      <alignment vertical="center"/>
    </xf>
    <xf numFmtId="0" fontId="4" fillId="3" borderId="19" xfId="1" applyFont="1" applyFill="1" applyBorder="1" applyAlignment="1">
      <alignment vertical="center"/>
    </xf>
    <xf numFmtId="3" fontId="3" fillId="3" borderId="17" xfId="3" applyNumberFormat="1" applyFont="1" applyFill="1" applyBorder="1" applyAlignment="1">
      <alignment vertical="center"/>
    </xf>
    <xf numFmtId="3" fontId="3" fillId="3" borderId="19" xfId="3" applyNumberFormat="1" applyFont="1" applyFill="1" applyBorder="1" applyAlignment="1">
      <alignment vertical="center"/>
    </xf>
    <xf numFmtId="3" fontId="2" fillId="0" borderId="8" xfId="3" applyNumberFormat="1" applyFont="1" applyBorder="1" applyAlignment="1">
      <alignment horizontal="center" vertical="center"/>
    </xf>
    <xf numFmtId="0" fontId="7" fillId="0" borderId="0" xfId="1" applyFont="1"/>
    <xf numFmtId="170" fontId="7" fillId="0" borderId="0" xfId="6" applyNumberFormat="1" applyFont="1" applyAlignment="1" applyProtection="1">
      <alignment vertical="center"/>
    </xf>
    <xf numFmtId="165" fontId="7" fillId="0" borderId="0" xfId="6" applyFont="1" applyFill="1" applyAlignment="1" applyProtection="1">
      <alignment vertical="center"/>
    </xf>
    <xf numFmtId="0" fontId="11" fillId="0" borderId="0" xfId="0" applyFont="1"/>
    <xf numFmtId="0" fontId="1" fillId="0" borderId="0" xfId="8" applyFont="1" applyAlignment="1">
      <alignment wrapText="1"/>
    </xf>
    <xf numFmtId="171" fontId="1" fillId="0" borderId="0" xfId="10" applyNumberFormat="1" applyFont="1" applyFill="1" applyAlignment="1">
      <alignment vertical="center"/>
    </xf>
    <xf numFmtId="0" fontId="1" fillId="0" borderId="8" xfId="1" applyBorder="1" applyAlignment="1">
      <alignment horizontal="center" vertical="center"/>
    </xf>
    <xf numFmtId="44" fontId="1" fillId="0" borderId="8" xfId="4" applyNumberFormat="1" applyFont="1" applyFill="1" applyBorder="1" applyAlignment="1">
      <alignment horizontal="center" vertical="center"/>
    </xf>
    <xf numFmtId="172" fontId="1" fillId="0" borderId="0" xfId="8" applyNumberFormat="1" applyFont="1" applyAlignment="1">
      <alignment horizontal="center" vertical="center"/>
    </xf>
    <xf numFmtId="0" fontId="11" fillId="0" borderId="0" xfId="0" applyFont="1" applyAlignment="1">
      <alignment horizontal="center"/>
    </xf>
    <xf numFmtId="164" fontId="2" fillId="0" borderId="1" xfId="1" applyNumberFormat="1" applyFont="1" applyBorder="1" applyAlignment="1">
      <alignment horizontal="center" vertical="center" wrapText="1"/>
    </xf>
    <xf numFmtId="0" fontId="2" fillId="0" borderId="8"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2" fillId="0" borderId="15" xfId="1" applyFont="1" applyBorder="1" applyAlignment="1">
      <alignment horizontal="center"/>
    </xf>
    <xf numFmtId="0" fontId="12" fillId="3" borderId="17" xfId="1" applyFont="1" applyFill="1" applyBorder="1" applyAlignment="1">
      <alignment horizontal="center" vertical="center"/>
    </xf>
    <xf numFmtId="0" fontId="12" fillId="3" borderId="18" xfId="1" applyFont="1" applyFill="1" applyBorder="1" applyAlignment="1">
      <alignment vertical="center"/>
    </xf>
    <xf numFmtId="173" fontId="3" fillId="0" borderId="8" xfId="3" applyNumberFormat="1" applyFont="1" applyBorder="1" applyAlignment="1">
      <alignment horizontal="center" vertical="center"/>
    </xf>
    <xf numFmtId="10" fontId="3" fillId="0" borderId="8" xfId="7" applyNumberFormat="1" applyFont="1" applyBorder="1" applyAlignment="1">
      <alignment horizontal="center" vertical="center"/>
    </xf>
    <xf numFmtId="166" fontId="2" fillId="2" borderId="20" xfId="1" applyNumberFormat="1" applyFont="1" applyFill="1" applyBorder="1" applyAlignment="1">
      <alignment horizontal="center" vertical="center" wrapText="1"/>
    </xf>
    <xf numFmtId="0" fontId="2" fillId="2" borderId="21" xfId="1" applyFont="1" applyFill="1" applyBorder="1" applyAlignment="1">
      <alignment horizontal="center" vertical="center" wrapText="1"/>
    </xf>
    <xf numFmtId="0" fontId="13" fillId="0" borderId="0" xfId="13" applyFont="1" applyAlignment="1">
      <alignment vertical="center" wrapText="1"/>
    </xf>
    <xf numFmtId="0" fontId="7" fillId="0" borderId="0" xfId="13" applyFont="1" applyAlignment="1">
      <alignment vertical="center" wrapText="1"/>
    </xf>
    <xf numFmtId="0" fontId="2" fillId="0" borderId="12" xfId="1" applyFont="1" applyBorder="1"/>
    <xf numFmtId="0" fontId="4" fillId="0" borderId="22" xfId="1" applyFont="1" applyBorder="1" applyAlignment="1">
      <alignment vertical="center"/>
    </xf>
    <xf numFmtId="0" fontId="4" fillId="0" borderId="23" xfId="1" applyFont="1" applyBorder="1" applyAlignment="1">
      <alignment vertical="center"/>
    </xf>
    <xf numFmtId="3" fontId="3" fillId="0" borderId="13" xfId="3" applyNumberFormat="1" applyFont="1" applyBorder="1" applyAlignment="1">
      <alignment vertical="center"/>
    </xf>
    <xf numFmtId="3" fontId="3" fillId="0" borderId="23" xfId="3" applyNumberFormat="1" applyFont="1" applyBorder="1" applyAlignment="1">
      <alignment vertical="center"/>
    </xf>
    <xf numFmtId="0" fontId="12" fillId="0" borderId="8" xfId="1" applyFont="1" applyBorder="1" applyAlignment="1">
      <alignment horizontal="center" vertical="center"/>
    </xf>
    <xf numFmtId="0" fontId="12" fillId="5" borderId="8" xfId="1" applyFont="1" applyFill="1" applyBorder="1" applyAlignment="1">
      <alignment horizontal="center" vertical="center"/>
    </xf>
    <xf numFmtId="0" fontId="12" fillId="5" borderId="8" xfId="1" applyFont="1" applyFill="1" applyBorder="1" applyAlignment="1">
      <alignment vertical="center"/>
    </xf>
    <xf numFmtId="0" fontId="4" fillId="0" borderId="0" xfId="1" applyFont="1" applyAlignment="1">
      <alignment vertical="center"/>
    </xf>
    <xf numFmtId="0" fontId="4" fillId="3" borderId="10" xfId="1" applyFont="1" applyFill="1" applyBorder="1" applyAlignment="1">
      <alignment vertical="center"/>
    </xf>
    <xf numFmtId="0" fontId="4" fillId="3" borderId="12" xfId="1" applyFont="1" applyFill="1" applyBorder="1" applyAlignment="1">
      <alignment vertical="center"/>
    </xf>
    <xf numFmtId="0" fontId="4" fillId="3" borderId="14" xfId="1" applyFont="1" applyFill="1" applyBorder="1" applyAlignment="1">
      <alignment vertical="center"/>
    </xf>
    <xf numFmtId="0" fontId="4" fillId="3" borderId="24" xfId="1" applyFont="1" applyFill="1" applyBorder="1" applyAlignment="1">
      <alignment vertical="center"/>
    </xf>
    <xf numFmtId="167" fontId="3" fillId="3" borderId="8" xfId="3" applyNumberFormat="1" applyFont="1" applyFill="1" applyBorder="1" applyAlignment="1">
      <alignment horizontal="center" vertical="center"/>
    </xf>
    <xf numFmtId="0" fontId="16" fillId="6" borderId="8" xfId="0" applyFont="1" applyFill="1" applyBorder="1" applyAlignment="1">
      <alignment horizontal="center" vertical="center" wrapText="1"/>
    </xf>
    <xf numFmtId="0" fontId="17" fillId="0" borderId="8" xfId="0" applyFont="1" applyBorder="1" applyAlignment="1">
      <alignment horizontal="left" vertical="center" wrapText="1"/>
    </xf>
    <xf numFmtId="0" fontId="1" fillId="0" borderId="23" xfId="1" applyBorder="1" applyAlignment="1">
      <alignment horizontal="center" vertical="center"/>
    </xf>
    <xf numFmtId="44" fontId="1" fillId="0" borderId="23" xfId="4" applyNumberFormat="1" applyFont="1" applyFill="1" applyBorder="1" applyAlignment="1">
      <alignment horizontal="center" vertical="center"/>
    </xf>
    <xf numFmtId="0" fontId="17" fillId="7" borderId="8" xfId="0" applyFont="1" applyFill="1" applyBorder="1" applyAlignment="1">
      <alignment horizontal="left" vertical="center" wrapText="1"/>
    </xf>
    <xf numFmtId="0" fontId="18" fillId="7" borderId="8" xfId="15" applyFont="1" applyFill="1" applyBorder="1" applyAlignment="1">
      <alignment horizontal="left" vertical="center" wrapText="1"/>
    </xf>
    <xf numFmtId="0" fontId="4" fillId="0" borderId="13" xfId="1" applyFont="1" applyBorder="1" applyAlignment="1">
      <alignment horizontal="center" vertical="center"/>
    </xf>
    <xf numFmtId="0" fontId="1" fillId="0" borderId="14" xfId="1" applyBorder="1" applyAlignment="1">
      <alignment horizontal="center" vertical="center"/>
    </xf>
    <xf numFmtId="44" fontId="1" fillId="0" borderId="24" xfId="4" applyNumberFormat="1" applyFont="1" applyFill="1" applyBorder="1" applyAlignment="1">
      <alignment horizontal="center" vertical="center"/>
    </xf>
    <xf numFmtId="0" fontId="4" fillId="3" borderId="22" xfId="1" applyFont="1" applyFill="1" applyBorder="1" applyAlignment="1">
      <alignment vertical="center"/>
    </xf>
    <xf numFmtId="0" fontId="14" fillId="0" borderId="10" xfId="13" applyFont="1" applyBorder="1" applyAlignment="1">
      <alignment vertical="center" wrapText="1"/>
    </xf>
    <xf numFmtId="0" fontId="14" fillId="0" borderId="11" xfId="13" applyFont="1" applyBorder="1" applyAlignment="1">
      <alignment vertical="center" wrapText="1"/>
    </xf>
    <xf numFmtId="0" fontId="14" fillId="0" borderId="12" xfId="13" applyFont="1" applyBorder="1" applyAlignment="1">
      <alignment vertical="center" wrapText="1"/>
    </xf>
    <xf numFmtId="0" fontId="10" fillId="0" borderId="0" xfId="13" applyFont="1" applyAlignment="1">
      <alignment horizontal="left" vertical="center" wrapText="1"/>
    </xf>
    <xf numFmtId="43" fontId="2" fillId="4" borderId="1" xfId="14" applyFont="1" applyFill="1" applyBorder="1" applyAlignment="1">
      <alignment horizontal="center" vertical="center" wrapText="1"/>
    </xf>
    <xf numFmtId="43" fontId="2" fillId="4" borderId="3" xfId="14" applyFont="1" applyFill="1" applyBorder="1" applyAlignment="1">
      <alignment horizontal="center"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xf numFmtId="0" fontId="3" fillId="0" borderId="11" xfId="13" applyFont="1" applyBorder="1" applyAlignment="1">
      <alignment vertical="center" wrapText="1"/>
    </xf>
    <xf numFmtId="0" fontId="3" fillId="0" borderId="12" xfId="13" applyFont="1" applyBorder="1" applyAlignment="1">
      <alignment vertical="center" wrapText="1"/>
    </xf>
    <xf numFmtId="0" fontId="14" fillId="0" borderId="10" xfId="9" applyFont="1" applyBorder="1" applyAlignment="1">
      <alignment vertical="center" wrapText="1"/>
    </xf>
    <xf numFmtId="0" fontId="3" fillId="0" borderId="11" xfId="9" applyFont="1" applyBorder="1" applyAlignment="1">
      <alignment vertical="center" wrapText="1"/>
    </xf>
    <xf numFmtId="0" fontId="3" fillId="0" borderId="12" xfId="9" applyFont="1" applyBorder="1" applyAlignment="1">
      <alignment vertical="center" wrapText="1"/>
    </xf>
  </cellXfs>
  <cellStyles count="16">
    <cellStyle name="Millares" xfId="14" builtinId="3"/>
    <cellStyle name="Millares 2" xfId="2"/>
    <cellStyle name="Millares 3" xfId="6"/>
    <cellStyle name="Moneda 2" xfId="4"/>
    <cellStyle name="Moneda 4" xfId="10"/>
    <cellStyle name="Normal" xfId="0" builtinId="0"/>
    <cellStyle name="Normal 13 2" xfId="12"/>
    <cellStyle name="Normal 2" xfId="1"/>
    <cellStyle name="Normal 2 10 2 2" xfId="9"/>
    <cellStyle name="Normal 2 2" xfId="15"/>
    <cellStyle name="Normal 3 11" xfId="13"/>
    <cellStyle name="Normal 5" xfId="8"/>
    <cellStyle name="Normal 6 2" xfId="11"/>
    <cellStyle name="Normal_Hoja1" xfId="3"/>
    <cellStyle name="Porcentaje" xfId="7" builtinId="5"/>
    <cellStyle name="Porcentaje 2" xfId="5"/>
  </cellStyles>
  <dxfs count="5">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P78"/>
  <sheetViews>
    <sheetView showGridLines="0" tabSelected="1" topLeftCell="A3" zoomScale="82" zoomScaleNormal="82" workbookViewId="0">
      <pane xSplit="7" ySplit="3" topLeftCell="H6" activePane="bottomRight" state="frozen"/>
      <selection activeCell="A3" sqref="A3"/>
      <selection pane="topRight" activeCell="H3" sqref="H3"/>
      <selection pane="bottomLeft" activeCell="A6" sqref="A6"/>
      <selection pane="bottomRight" activeCell="C4" sqref="C4:G4"/>
    </sheetView>
  </sheetViews>
  <sheetFormatPr baseColWidth="10" defaultColWidth="0" defaultRowHeight="14.25" x14ac:dyDescent="0.2"/>
  <cols>
    <col min="1" max="1" width="0.85546875" style="56" customWidth="1"/>
    <col min="2" max="2" width="11.42578125" style="62" customWidth="1"/>
    <col min="3" max="3" width="56" style="56" customWidth="1"/>
    <col min="4" max="4" width="8.42578125" style="56" customWidth="1"/>
    <col min="5" max="5" width="13.28515625" style="56" bestFit="1" customWidth="1"/>
    <col min="6" max="6" width="19.7109375" style="56" customWidth="1"/>
    <col min="7" max="7" width="24" style="56" customWidth="1"/>
    <col min="8" max="8" width="2.85546875" style="56" customWidth="1"/>
    <col min="9" max="9" width="10.5703125" style="56" customWidth="1"/>
    <col min="10" max="10" width="16.42578125" style="56" bestFit="1" customWidth="1"/>
    <col min="11" max="11" width="2.85546875" style="56" customWidth="1"/>
    <col min="12" max="68" width="0" style="56" hidden="1" customWidth="1"/>
    <col min="69" max="16384" width="11.42578125" style="56" hidden="1"/>
  </cols>
  <sheetData>
    <row r="1" spans="2:11" hidden="1" x14ac:dyDescent="0.2"/>
    <row r="2" spans="2:11" hidden="1" x14ac:dyDescent="0.2"/>
    <row r="3" spans="2:11" ht="15" thickBot="1" x14ac:dyDescent="0.25"/>
    <row r="4" spans="2:11" s="3" customFormat="1" ht="37.5" customHeight="1" thickBot="1" x14ac:dyDescent="0.25">
      <c r="B4" s="63" t="s">
        <v>11</v>
      </c>
      <c r="C4" s="106" t="s">
        <v>92</v>
      </c>
      <c r="D4" s="106"/>
      <c r="E4" s="106"/>
      <c r="F4" s="106"/>
      <c r="G4" s="107"/>
      <c r="I4" s="104" t="s">
        <v>91</v>
      </c>
      <c r="J4" s="105"/>
      <c r="K4" s="57"/>
    </row>
    <row r="5" spans="2:11" s="7" customFormat="1" ht="24.75" thickBot="1" x14ac:dyDescent="0.3">
      <c r="B5" s="4" t="s">
        <v>0</v>
      </c>
      <c r="C5" s="5" t="s">
        <v>1</v>
      </c>
      <c r="D5" s="5" t="s">
        <v>2</v>
      </c>
      <c r="E5" s="6" t="s">
        <v>3</v>
      </c>
      <c r="F5" s="6" t="s">
        <v>4</v>
      </c>
      <c r="G5" s="6" t="s">
        <v>5</v>
      </c>
      <c r="I5" s="72" t="s">
        <v>6</v>
      </c>
      <c r="J5" s="73" t="s">
        <v>7</v>
      </c>
    </row>
    <row r="6" spans="2:11" s="3" customFormat="1" ht="12" x14ac:dyDescent="0.2">
      <c r="B6" s="68">
        <v>1</v>
      </c>
      <c r="C6" s="69" t="s">
        <v>30</v>
      </c>
      <c r="D6" s="48"/>
      <c r="E6" s="48" t="str">
        <f>+IF(PRODUCT(I6:I6)=0,"",PRODUCT(I6:I6))</f>
        <v/>
      </c>
      <c r="F6" s="48"/>
      <c r="G6" s="49"/>
      <c r="I6" s="50"/>
      <c r="J6" s="51"/>
    </row>
    <row r="7" spans="2:11" s="3" customFormat="1" ht="12.75" x14ac:dyDescent="0.2">
      <c r="B7" s="81" t="s">
        <v>19</v>
      </c>
      <c r="C7" s="90" t="s">
        <v>29</v>
      </c>
      <c r="D7" s="77"/>
      <c r="E7" s="77"/>
      <c r="F7" s="77"/>
      <c r="G7" s="78"/>
      <c r="I7" s="79"/>
      <c r="J7" s="80"/>
    </row>
    <row r="8" spans="2:11" s="3" customFormat="1" ht="12.75" x14ac:dyDescent="0.2">
      <c r="B8" s="13" t="s">
        <v>23</v>
      </c>
      <c r="C8" s="91" t="s">
        <v>31</v>
      </c>
      <c r="D8" s="9" t="s">
        <v>2</v>
      </c>
      <c r="E8" s="10">
        <v>1</v>
      </c>
      <c r="F8" s="70"/>
      <c r="G8" s="11">
        <f t="shared" ref="G8:G38" si="0">+IF(E8=0,"",IFERROR(ROUND(E8*ROUND($F8,0),0),""))</f>
        <v>0</v>
      </c>
      <c r="I8" s="59"/>
      <c r="J8" s="60" t="str">
        <f>+IF(I8=0,"",IFERROR(ROUND(PRODUCT(I8:I8,ROUND($F8,0)),0),""))</f>
        <v/>
      </c>
    </row>
    <row r="9" spans="2:11" s="3" customFormat="1" ht="12.75" x14ac:dyDescent="0.2">
      <c r="B9" s="13" t="s">
        <v>24</v>
      </c>
      <c r="C9" s="91" t="s">
        <v>32</v>
      </c>
      <c r="D9" s="9" t="s">
        <v>33</v>
      </c>
      <c r="E9" s="10">
        <v>495</v>
      </c>
      <c r="F9" s="70"/>
      <c r="G9" s="11">
        <f t="shared" si="0"/>
        <v>0</v>
      </c>
      <c r="I9" s="59"/>
      <c r="J9" s="60" t="str">
        <f>+IF(I9=0,"",IFERROR(ROUND(PRODUCT(I9:I9,ROUND($F9,0)),0),""))</f>
        <v/>
      </c>
    </row>
    <row r="10" spans="2:11" s="3" customFormat="1" ht="12.75" x14ac:dyDescent="0.2">
      <c r="B10" s="82" t="s">
        <v>20</v>
      </c>
      <c r="C10" s="90" t="s">
        <v>34</v>
      </c>
      <c r="D10" s="77"/>
      <c r="E10" s="77" t="s">
        <v>25</v>
      </c>
      <c r="F10" s="77"/>
      <c r="G10" s="78"/>
      <c r="I10" s="80"/>
      <c r="J10" s="80"/>
    </row>
    <row r="11" spans="2:11" s="3" customFormat="1" ht="25.5" x14ac:dyDescent="0.2">
      <c r="B11" s="13" t="s">
        <v>26</v>
      </c>
      <c r="C11" s="91" t="s">
        <v>35</v>
      </c>
      <c r="D11" s="9" t="s">
        <v>33</v>
      </c>
      <c r="E11" s="10">
        <v>43</v>
      </c>
      <c r="F11" s="70"/>
      <c r="G11" s="11">
        <f t="shared" si="0"/>
        <v>0</v>
      </c>
      <c r="I11" s="59"/>
      <c r="J11" s="60" t="str">
        <f t="shared" ref="J11" si="1">+IF(I11=0,"",IFERROR(ROUND(PRODUCT(I11:I11,ROUND($F11,0)),0),""))</f>
        <v/>
      </c>
    </row>
    <row r="12" spans="2:11" s="3" customFormat="1" ht="12.75" x14ac:dyDescent="0.2">
      <c r="B12" s="13" t="s">
        <v>36</v>
      </c>
      <c r="C12" s="91" t="s">
        <v>37</v>
      </c>
      <c r="D12" s="9" t="s">
        <v>38</v>
      </c>
      <c r="E12" s="10">
        <v>10.1</v>
      </c>
      <c r="F12" s="70"/>
      <c r="G12" s="11">
        <f t="shared" si="0"/>
        <v>0</v>
      </c>
      <c r="I12" s="92"/>
      <c r="J12" s="93"/>
    </row>
    <row r="13" spans="2:11" s="3" customFormat="1" ht="12.75" x14ac:dyDescent="0.2">
      <c r="B13" s="13" t="s">
        <v>39</v>
      </c>
      <c r="C13" s="91" t="s">
        <v>40</v>
      </c>
      <c r="D13" s="9" t="s">
        <v>41</v>
      </c>
      <c r="E13" s="10">
        <v>60</v>
      </c>
      <c r="F13" s="70"/>
      <c r="G13" s="11">
        <f t="shared" si="0"/>
        <v>0</v>
      </c>
      <c r="I13" s="92"/>
      <c r="J13" s="93"/>
    </row>
    <row r="14" spans="2:11" s="3" customFormat="1" ht="12.75" x14ac:dyDescent="0.2">
      <c r="B14" s="13" t="s">
        <v>42</v>
      </c>
      <c r="C14" s="91" t="s">
        <v>43</v>
      </c>
      <c r="D14" s="9" t="s">
        <v>41</v>
      </c>
      <c r="E14" s="10">
        <v>11</v>
      </c>
      <c r="F14" s="70"/>
      <c r="G14" s="11">
        <f t="shared" si="0"/>
        <v>0</v>
      </c>
      <c r="I14" s="92"/>
      <c r="J14" s="93"/>
    </row>
    <row r="15" spans="2:11" s="3" customFormat="1" ht="25.5" x14ac:dyDescent="0.2">
      <c r="B15" s="13" t="s">
        <v>44</v>
      </c>
      <c r="C15" s="91" t="s">
        <v>45</v>
      </c>
      <c r="D15" s="9" t="s">
        <v>2</v>
      </c>
      <c r="E15" s="10">
        <v>10</v>
      </c>
      <c r="F15" s="70"/>
      <c r="G15" s="11">
        <f t="shared" si="0"/>
        <v>0</v>
      </c>
      <c r="I15" s="92"/>
      <c r="J15" s="93"/>
    </row>
    <row r="16" spans="2:11" s="3" customFormat="1" ht="25.5" x14ac:dyDescent="0.2">
      <c r="B16" s="13" t="s">
        <v>46</v>
      </c>
      <c r="C16" s="91" t="s">
        <v>47</v>
      </c>
      <c r="D16" s="9" t="s">
        <v>2</v>
      </c>
      <c r="E16" s="10">
        <v>10</v>
      </c>
      <c r="F16" s="70"/>
      <c r="G16" s="11">
        <f t="shared" si="0"/>
        <v>0</v>
      </c>
      <c r="I16" s="92"/>
      <c r="J16" s="93"/>
    </row>
    <row r="17" spans="2:10" s="3" customFormat="1" ht="12.75" x14ac:dyDescent="0.2">
      <c r="B17" s="13" t="s">
        <v>48</v>
      </c>
      <c r="C17" s="91" t="s">
        <v>49</v>
      </c>
      <c r="D17" s="9" t="s">
        <v>2</v>
      </c>
      <c r="E17" s="10">
        <v>14</v>
      </c>
      <c r="F17" s="70"/>
      <c r="G17" s="11">
        <f t="shared" si="0"/>
        <v>0</v>
      </c>
      <c r="I17" s="92"/>
      <c r="J17" s="93"/>
    </row>
    <row r="18" spans="2:10" s="3" customFormat="1" ht="12.75" x14ac:dyDescent="0.2">
      <c r="B18" s="13" t="s">
        <v>50</v>
      </c>
      <c r="C18" s="94" t="s">
        <v>51</v>
      </c>
      <c r="D18" s="9" t="s">
        <v>2</v>
      </c>
      <c r="E18" s="10">
        <v>50</v>
      </c>
      <c r="F18" s="70"/>
      <c r="G18" s="11">
        <f t="shared" si="0"/>
        <v>0</v>
      </c>
      <c r="I18" s="92"/>
      <c r="J18" s="93"/>
    </row>
    <row r="19" spans="2:10" s="3" customFormat="1" ht="12.75" x14ac:dyDescent="0.2">
      <c r="B19" s="13" t="s">
        <v>52</v>
      </c>
      <c r="C19" s="91" t="s">
        <v>53</v>
      </c>
      <c r="D19" s="9" t="s">
        <v>38</v>
      </c>
      <c r="E19" s="10">
        <v>33.75</v>
      </c>
      <c r="F19" s="70"/>
      <c r="G19" s="11">
        <f t="shared" si="0"/>
        <v>0</v>
      </c>
      <c r="I19" s="92"/>
      <c r="J19" s="93"/>
    </row>
    <row r="20" spans="2:10" s="3" customFormat="1" ht="12" x14ac:dyDescent="0.2">
      <c r="B20" s="82" t="s">
        <v>21</v>
      </c>
      <c r="C20" s="83" t="s">
        <v>56</v>
      </c>
      <c r="D20" s="77"/>
      <c r="E20" s="77" t="s">
        <v>25</v>
      </c>
      <c r="F20" s="77"/>
      <c r="G20" s="11" t="str">
        <f t="shared" si="0"/>
        <v/>
      </c>
      <c r="I20" s="80"/>
      <c r="J20" s="80" t="str">
        <f t="shared" ref="J20:J38" si="2">+IF(I20=0,"",IFERROR(ROUND(PRODUCT(I20:I20,ROUND($F20,0)),0),""))</f>
        <v/>
      </c>
    </row>
    <row r="21" spans="2:10" s="3" customFormat="1" ht="25.5" x14ac:dyDescent="0.2">
      <c r="B21" s="13" t="s">
        <v>27</v>
      </c>
      <c r="C21" s="91" t="s">
        <v>54</v>
      </c>
      <c r="D21" s="9" t="s">
        <v>55</v>
      </c>
      <c r="E21" s="10">
        <v>1500</v>
      </c>
      <c r="F21" s="70"/>
      <c r="G21" s="11">
        <f t="shared" si="0"/>
        <v>0</v>
      </c>
      <c r="I21" s="59"/>
      <c r="J21" s="60" t="str">
        <f>+IF(I21=0,"",IFERROR(ROUND(PRODUCT(I21:I21,ROUND($F21,0)),0),""))</f>
        <v/>
      </c>
    </row>
    <row r="22" spans="2:10" s="3" customFormat="1" ht="51" x14ac:dyDescent="0.2">
      <c r="B22" s="13" t="s">
        <v>57</v>
      </c>
      <c r="C22" s="91" t="s">
        <v>58</v>
      </c>
      <c r="D22" s="9" t="s">
        <v>55</v>
      </c>
      <c r="E22" s="10">
        <v>5200</v>
      </c>
      <c r="F22" s="70"/>
      <c r="G22" s="11">
        <f t="shared" si="0"/>
        <v>0</v>
      </c>
      <c r="I22" s="92"/>
      <c r="J22" s="93"/>
    </row>
    <row r="23" spans="2:10" s="3" customFormat="1" ht="12.75" x14ac:dyDescent="0.2">
      <c r="B23" s="13" t="s">
        <v>59</v>
      </c>
      <c r="C23" s="91" t="s">
        <v>60</v>
      </c>
      <c r="D23" s="9" t="s">
        <v>33</v>
      </c>
      <c r="E23" s="10">
        <v>250</v>
      </c>
      <c r="F23" s="70"/>
      <c r="G23" s="11">
        <f t="shared" si="0"/>
        <v>0</v>
      </c>
      <c r="I23" s="92"/>
      <c r="J23" s="93"/>
    </row>
    <row r="24" spans="2:10" s="3" customFormat="1" ht="25.5" x14ac:dyDescent="0.2">
      <c r="B24" s="13" t="s">
        <v>61</v>
      </c>
      <c r="C24" s="91" t="s">
        <v>62</v>
      </c>
      <c r="D24" s="9" t="s">
        <v>33</v>
      </c>
      <c r="E24" s="10">
        <v>424</v>
      </c>
      <c r="F24" s="70"/>
      <c r="G24" s="11">
        <f t="shared" si="0"/>
        <v>0</v>
      </c>
      <c r="I24" s="92"/>
      <c r="J24" s="93"/>
    </row>
    <row r="25" spans="2:10" s="3" customFormat="1" ht="25.5" x14ac:dyDescent="0.2">
      <c r="B25" s="13" t="s">
        <v>63</v>
      </c>
      <c r="C25" s="94" t="s">
        <v>64</v>
      </c>
      <c r="D25" s="9" t="s">
        <v>33</v>
      </c>
      <c r="E25" s="10">
        <v>28</v>
      </c>
      <c r="F25" s="70"/>
      <c r="G25" s="11">
        <f t="shared" si="0"/>
        <v>0</v>
      </c>
      <c r="I25" s="92"/>
      <c r="J25" s="93"/>
    </row>
    <row r="26" spans="2:10" s="3" customFormat="1" ht="25.5" x14ac:dyDescent="0.2">
      <c r="B26" s="13" t="s">
        <v>65</v>
      </c>
      <c r="C26" s="91" t="s">
        <v>66</v>
      </c>
      <c r="D26" s="9" t="s">
        <v>2</v>
      </c>
      <c r="E26" s="10">
        <v>10</v>
      </c>
      <c r="F26" s="70"/>
      <c r="G26" s="11">
        <f t="shared" si="0"/>
        <v>0</v>
      </c>
      <c r="I26" s="92"/>
      <c r="J26" s="93"/>
    </row>
    <row r="27" spans="2:10" s="3" customFormat="1" ht="12.75" x14ac:dyDescent="0.2">
      <c r="B27" s="13" t="s">
        <v>67</v>
      </c>
      <c r="C27" s="91" t="s">
        <v>68</v>
      </c>
      <c r="D27" s="9" t="s">
        <v>41</v>
      </c>
      <c r="E27" s="10">
        <v>50</v>
      </c>
      <c r="F27" s="70"/>
      <c r="G27" s="11">
        <f t="shared" si="0"/>
        <v>0</v>
      </c>
      <c r="I27" s="92"/>
      <c r="J27" s="93"/>
    </row>
    <row r="28" spans="2:10" s="3" customFormat="1" ht="25.5" x14ac:dyDescent="0.2">
      <c r="B28" s="13" t="s">
        <v>69</v>
      </c>
      <c r="C28" s="91" t="s">
        <v>70</v>
      </c>
      <c r="D28" s="9" t="s">
        <v>41</v>
      </c>
      <c r="E28" s="10">
        <v>60</v>
      </c>
      <c r="F28" s="70"/>
      <c r="G28" s="11">
        <f t="shared" si="0"/>
        <v>0</v>
      </c>
      <c r="I28" s="92"/>
      <c r="J28" s="93"/>
    </row>
    <row r="29" spans="2:10" s="3" customFormat="1" ht="12" x14ac:dyDescent="0.2">
      <c r="B29" s="82" t="s">
        <v>22</v>
      </c>
      <c r="C29" s="83" t="s">
        <v>71</v>
      </c>
      <c r="D29" s="77"/>
      <c r="E29" s="77" t="s">
        <v>25</v>
      </c>
      <c r="F29" s="77"/>
      <c r="G29" s="11" t="str">
        <f t="shared" si="0"/>
        <v/>
      </c>
      <c r="I29" s="78"/>
      <c r="J29" s="78" t="str">
        <f t="shared" si="2"/>
        <v/>
      </c>
    </row>
    <row r="30" spans="2:10" s="3" customFormat="1" ht="15" x14ac:dyDescent="0.2">
      <c r="B30" s="13" t="s">
        <v>28</v>
      </c>
      <c r="C30" s="95" t="s">
        <v>72</v>
      </c>
      <c r="D30" s="9" t="s">
        <v>73</v>
      </c>
      <c r="E30" s="10">
        <v>20</v>
      </c>
      <c r="F30" s="70"/>
      <c r="G30" s="11">
        <f t="shared" si="0"/>
        <v>0</v>
      </c>
      <c r="I30" s="59"/>
      <c r="J30" s="60" t="str">
        <f t="shared" si="2"/>
        <v/>
      </c>
    </row>
    <row r="31" spans="2:10" s="3" customFormat="1" ht="15" x14ac:dyDescent="0.2">
      <c r="B31" s="96" t="s">
        <v>74</v>
      </c>
      <c r="C31" s="95" t="s">
        <v>75</v>
      </c>
      <c r="D31" s="9" t="s">
        <v>2</v>
      </c>
      <c r="E31" s="10">
        <v>1</v>
      </c>
      <c r="F31" s="70"/>
      <c r="G31" s="11">
        <f t="shared" si="0"/>
        <v>0</v>
      </c>
      <c r="I31" s="97"/>
      <c r="J31" s="98"/>
    </row>
    <row r="32" spans="2:10" s="3" customFormat="1" ht="15" x14ac:dyDescent="0.2">
      <c r="B32" s="96" t="s">
        <v>76</v>
      </c>
      <c r="C32" s="95" t="s">
        <v>77</v>
      </c>
      <c r="D32" s="9" t="s">
        <v>2</v>
      </c>
      <c r="E32" s="10">
        <v>1</v>
      </c>
      <c r="F32" s="70"/>
      <c r="G32" s="11">
        <f t="shared" si="0"/>
        <v>0</v>
      </c>
      <c r="I32" s="97"/>
      <c r="J32" s="98"/>
    </row>
    <row r="33" spans="2:10" s="3" customFormat="1" ht="30" x14ac:dyDescent="0.2">
      <c r="B33" s="96" t="s">
        <v>78</v>
      </c>
      <c r="C33" s="95" t="s">
        <v>79</v>
      </c>
      <c r="D33" s="9" t="s">
        <v>2</v>
      </c>
      <c r="E33" s="10">
        <v>10</v>
      </c>
      <c r="F33" s="70"/>
      <c r="G33" s="11">
        <f t="shared" si="0"/>
        <v>0</v>
      </c>
      <c r="I33" s="97"/>
      <c r="J33" s="98"/>
    </row>
    <row r="34" spans="2:10" s="3" customFormat="1" ht="48" customHeight="1" x14ac:dyDescent="0.2">
      <c r="B34" s="96" t="s">
        <v>80</v>
      </c>
      <c r="C34" s="95" t="s">
        <v>81</v>
      </c>
      <c r="D34" s="9" t="s">
        <v>2</v>
      </c>
      <c r="E34" s="10">
        <v>1</v>
      </c>
      <c r="F34" s="70"/>
      <c r="G34" s="11">
        <f t="shared" si="0"/>
        <v>0</v>
      </c>
      <c r="I34" s="97"/>
      <c r="J34" s="98"/>
    </row>
    <row r="35" spans="2:10" s="3" customFormat="1" ht="15" x14ac:dyDescent="0.2">
      <c r="B35" s="96" t="s">
        <v>82</v>
      </c>
      <c r="C35" s="95" t="s">
        <v>83</v>
      </c>
      <c r="D35" s="9" t="s">
        <v>2</v>
      </c>
      <c r="E35" s="10">
        <v>6</v>
      </c>
      <c r="F35" s="70"/>
      <c r="G35" s="11">
        <f t="shared" si="0"/>
        <v>0</v>
      </c>
      <c r="I35" s="97"/>
      <c r="J35" s="98"/>
    </row>
    <row r="36" spans="2:10" s="3" customFormat="1" ht="45" x14ac:dyDescent="0.2">
      <c r="B36" s="96" t="s">
        <v>84</v>
      </c>
      <c r="C36" s="95" t="s">
        <v>85</v>
      </c>
      <c r="D36" s="9" t="s">
        <v>41</v>
      </c>
      <c r="E36" s="10">
        <v>1</v>
      </c>
      <c r="F36" s="70"/>
      <c r="G36" s="11">
        <f t="shared" si="0"/>
        <v>0</v>
      </c>
      <c r="I36" s="97"/>
      <c r="J36" s="98"/>
    </row>
    <row r="37" spans="2:10" s="3" customFormat="1" ht="60.75" thickBot="1" x14ac:dyDescent="0.25">
      <c r="B37" s="96" t="s">
        <v>86</v>
      </c>
      <c r="C37" s="95" t="s">
        <v>87</v>
      </c>
      <c r="D37" s="9" t="s">
        <v>2</v>
      </c>
      <c r="E37" s="10">
        <v>1</v>
      </c>
      <c r="F37" s="70"/>
      <c r="G37" s="11">
        <f t="shared" si="0"/>
        <v>0</v>
      </c>
      <c r="I37" s="97"/>
      <c r="J37" s="98"/>
    </row>
    <row r="38" spans="2:10" s="3" customFormat="1" ht="12.75" thickBot="1" x14ac:dyDescent="0.25">
      <c r="B38" s="68"/>
      <c r="C38" s="69"/>
      <c r="D38" s="99"/>
      <c r="E38" s="99" t="s">
        <v>25</v>
      </c>
      <c r="F38" s="99"/>
      <c r="G38" s="89" t="str">
        <f t="shared" si="0"/>
        <v/>
      </c>
      <c r="I38" s="87"/>
      <c r="J38" s="88" t="str">
        <f t="shared" si="2"/>
        <v/>
      </c>
    </row>
    <row r="39" spans="2:10" s="3" customFormat="1" ht="12.75" thickBot="1" x14ac:dyDescent="0.25">
      <c r="B39" s="68"/>
      <c r="C39" s="69"/>
      <c r="D39" s="48"/>
      <c r="E39" s="48" t="str">
        <f>+IF(PRODUCT(I39:I39)=0,"",PRODUCT(I39:I39))</f>
        <v/>
      </c>
      <c r="F39" s="48"/>
      <c r="G39" s="89" t="str">
        <f t="shared" ref="G39:G40" si="3">+IF(E39=0,"",IFERROR(ROUND(E39*ROUND($F39,0),0),""))</f>
        <v/>
      </c>
      <c r="I39" s="85"/>
      <c r="J39" s="86" t="str">
        <f t="shared" ref="J39:J40" si="4">+IF(I39=0,"",IFERROR(ROUND(PRODUCT(I39:I39,ROUND($F39,0)),0),""))</f>
        <v/>
      </c>
    </row>
    <row r="40" spans="2:10" s="3" customFormat="1" ht="12.75" thickBot="1" x14ac:dyDescent="0.25">
      <c r="B40" s="68"/>
      <c r="C40" s="69"/>
      <c r="D40" s="48"/>
      <c r="E40" s="48" t="s">
        <v>25</v>
      </c>
      <c r="F40" s="48"/>
      <c r="G40" s="89" t="str">
        <f t="shared" si="3"/>
        <v/>
      </c>
      <c r="I40" s="85" t="s">
        <v>25</v>
      </c>
      <c r="J40" s="86">
        <f t="shared" si="4"/>
        <v>0</v>
      </c>
    </row>
    <row r="41" spans="2:10" s="3" customFormat="1" ht="12" x14ac:dyDescent="0.2">
      <c r="B41" s="68"/>
      <c r="C41" s="69"/>
      <c r="D41" s="48"/>
      <c r="E41" s="48" t="s">
        <v>25</v>
      </c>
      <c r="F41" s="48"/>
      <c r="G41" s="89" t="str">
        <f t="shared" ref="G41" si="5">+IF(E41=0,"",IFERROR(ROUND(E41*ROUND($F41,0),0),""))</f>
        <v/>
      </c>
      <c r="I41" s="85"/>
      <c r="J41" s="86" t="str">
        <f t="shared" ref="J41" si="6">+IF(I41=0,"",IFERROR(ROUND(PRODUCT(I41:I41,ROUND($F41,0)),0),""))</f>
        <v/>
      </c>
    </row>
    <row r="42" spans="2:10" s="20" customFormat="1" ht="12" x14ac:dyDescent="0.2">
      <c r="B42" s="14"/>
      <c r="C42" s="15"/>
      <c r="D42" s="16"/>
      <c r="E42" s="17"/>
      <c r="F42" s="17"/>
      <c r="G42" s="17"/>
      <c r="H42" s="3"/>
      <c r="I42" s="18"/>
      <c r="J42" s="19"/>
    </row>
    <row r="43" spans="2:10" s="3" customFormat="1" ht="12" x14ac:dyDescent="0.2">
      <c r="B43" s="8"/>
      <c r="C43" s="21"/>
      <c r="D43" s="22"/>
      <c r="E43" s="22"/>
      <c r="F43" s="22"/>
      <c r="G43" s="23" t="s">
        <v>12</v>
      </c>
      <c r="I43" s="52" t="s">
        <v>13</v>
      </c>
      <c r="J43" s="12">
        <f>SUM(J8:J42)</f>
        <v>0</v>
      </c>
    </row>
    <row r="44" spans="2:10" s="20" customFormat="1" ht="12" x14ac:dyDescent="0.2">
      <c r="B44" s="14"/>
      <c r="C44" s="15"/>
      <c r="D44" s="16"/>
      <c r="E44" s="17"/>
      <c r="F44" s="17"/>
      <c r="G44" s="17"/>
      <c r="H44" s="3"/>
      <c r="I44" s="18"/>
      <c r="J44" s="19"/>
    </row>
    <row r="45" spans="2:10" s="20" customFormat="1" ht="12" x14ac:dyDescent="0.2">
      <c r="B45" s="64"/>
      <c r="C45" s="24"/>
      <c r="D45" s="23"/>
      <c r="E45" s="24"/>
      <c r="F45" s="23" t="s">
        <v>14</v>
      </c>
      <c r="G45" s="25">
        <f>SUM(G7:G41)</f>
        <v>0</v>
      </c>
      <c r="H45" s="3"/>
    </row>
    <row r="46" spans="2:10" s="20" customFormat="1" ht="12" x14ac:dyDescent="0.2">
      <c r="B46" s="65"/>
      <c r="C46" s="26"/>
      <c r="D46" s="27"/>
      <c r="E46" s="28" t="s">
        <v>15</v>
      </c>
      <c r="F46" s="71">
        <v>0.28000000000000003</v>
      </c>
      <c r="G46" s="1">
        <f>+ROUND(F46*$G$45,0)</f>
        <v>0</v>
      </c>
      <c r="H46" s="3"/>
    </row>
    <row r="47" spans="2:10" s="20" customFormat="1" ht="12" x14ac:dyDescent="0.2">
      <c r="B47" s="66"/>
      <c r="C47" s="26"/>
      <c r="D47" s="27"/>
      <c r="E47" s="29" t="s">
        <v>16</v>
      </c>
      <c r="F47" s="71">
        <v>0.01</v>
      </c>
      <c r="G47" s="1">
        <f>+ROUND(F47*$G$45,0)</f>
        <v>0</v>
      </c>
      <c r="H47" s="3"/>
    </row>
    <row r="48" spans="2:10" s="20" customFormat="1" ht="12" x14ac:dyDescent="0.2">
      <c r="B48" s="66"/>
      <c r="C48" s="26"/>
      <c r="D48" s="27"/>
      <c r="E48" s="29" t="s">
        <v>17</v>
      </c>
      <c r="F48" s="71">
        <v>0.04</v>
      </c>
      <c r="G48" s="1">
        <f>+ROUND(F48*$G$45,0)</f>
        <v>0</v>
      </c>
      <c r="H48" s="3"/>
    </row>
    <row r="49" spans="2:11" s="20" customFormat="1" ht="12" x14ac:dyDescent="0.2">
      <c r="B49" s="67"/>
      <c r="C49" s="30"/>
      <c r="F49" s="31"/>
      <c r="G49" s="32"/>
      <c r="H49" s="3"/>
    </row>
    <row r="50" spans="2:11" s="20" customFormat="1" ht="12" x14ac:dyDescent="0.2">
      <c r="B50" s="65"/>
      <c r="C50" s="33"/>
      <c r="D50" s="34"/>
      <c r="E50" s="34"/>
      <c r="F50" s="29" t="s">
        <v>8</v>
      </c>
      <c r="G50" s="1">
        <v>4249782</v>
      </c>
      <c r="H50" s="3"/>
    </row>
    <row r="51" spans="2:11" s="20" customFormat="1" ht="12" x14ac:dyDescent="0.2">
      <c r="B51" s="65"/>
      <c r="C51" s="33"/>
      <c r="D51" s="34"/>
      <c r="E51" s="35" t="s">
        <v>88</v>
      </c>
      <c r="F51" s="36" t="s">
        <v>9</v>
      </c>
      <c r="G51" s="1">
        <v>3000000</v>
      </c>
      <c r="H51" s="3"/>
      <c r="J51" s="84"/>
      <c r="K51" s="84"/>
    </row>
    <row r="52" spans="2:11" s="20" customFormat="1" ht="12" x14ac:dyDescent="0.2">
      <c r="B52" s="64"/>
      <c r="C52" s="26"/>
      <c r="D52" s="76"/>
      <c r="E52" s="37"/>
      <c r="F52" s="38"/>
      <c r="G52" s="1"/>
      <c r="H52" s="3"/>
    </row>
    <row r="53" spans="2:11" s="3" customFormat="1" ht="12" x14ac:dyDescent="0.2">
      <c r="B53" s="64"/>
      <c r="C53" s="39"/>
      <c r="D53" s="40"/>
      <c r="E53" s="40"/>
      <c r="F53" s="41"/>
      <c r="G53" s="1"/>
      <c r="I53" s="42"/>
      <c r="J53" s="43"/>
    </row>
    <row r="54" spans="2:11" s="20" customFormat="1" ht="12" x14ac:dyDescent="0.2">
      <c r="B54" s="66"/>
      <c r="C54" s="26"/>
      <c r="D54" s="44"/>
      <c r="E54" s="22"/>
      <c r="F54" s="23" t="s">
        <v>18</v>
      </c>
      <c r="G54" s="25">
        <f>SUM(G45:G53)</f>
        <v>7249782</v>
      </c>
      <c r="H54" s="3"/>
    </row>
    <row r="55" spans="2:11" s="3" customFormat="1" ht="12" x14ac:dyDescent="0.2">
      <c r="B55" s="47"/>
      <c r="I55" s="45"/>
      <c r="J55" s="46"/>
    </row>
    <row r="56" spans="2:11" s="2" customFormat="1" ht="45.6" customHeight="1" x14ac:dyDescent="0.2">
      <c r="B56" s="100" t="s">
        <v>10</v>
      </c>
      <c r="C56" s="108"/>
      <c r="D56" s="108"/>
      <c r="E56" s="108"/>
      <c r="F56" s="108"/>
      <c r="G56" s="109"/>
      <c r="H56" s="58"/>
      <c r="I56" s="61"/>
      <c r="J56" s="61"/>
      <c r="K56" s="61"/>
    </row>
    <row r="57" spans="2:11" s="2" customFormat="1" ht="53.25" customHeight="1" x14ac:dyDescent="0.2">
      <c r="B57" s="110" t="s">
        <v>89</v>
      </c>
      <c r="C57" s="111"/>
      <c r="D57" s="111"/>
      <c r="E57" s="111"/>
      <c r="F57" s="111"/>
      <c r="G57" s="112"/>
      <c r="H57" s="58"/>
      <c r="I57" s="61"/>
      <c r="J57" s="61"/>
      <c r="K57" s="61"/>
    </row>
    <row r="58" spans="2:11" s="2" customFormat="1" ht="69.75" customHeight="1" x14ac:dyDescent="0.2">
      <c r="B58" s="100" t="s">
        <v>90</v>
      </c>
      <c r="C58" s="101"/>
      <c r="D58" s="101"/>
      <c r="E58" s="101"/>
      <c r="F58" s="101"/>
      <c r="G58" s="102"/>
      <c r="H58" s="58"/>
      <c r="I58" s="61"/>
      <c r="J58" s="61"/>
      <c r="K58" s="61"/>
    </row>
    <row r="59" spans="2:11" s="2" customFormat="1" ht="54.75" customHeight="1" x14ac:dyDescent="0.2">
      <c r="B59" s="100"/>
      <c r="C59" s="101"/>
      <c r="D59" s="101"/>
      <c r="E59" s="101"/>
      <c r="F59" s="101"/>
      <c r="G59" s="102"/>
      <c r="H59" s="58"/>
      <c r="I59" s="61"/>
      <c r="J59" s="61"/>
      <c r="K59" s="61"/>
    </row>
    <row r="60" spans="2:11" s="53" customFormat="1" ht="11.25" x14ac:dyDescent="0.2">
      <c r="B60" s="74"/>
      <c r="C60" s="75"/>
      <c r="D60" s="75"/>
      <c r="E60" s="75"/>
      <c r="F60" s="75"/>
      <c r="G60" s="75"/>
      <c r="I60" s="54"/>
      <c r="J60" s="55"/>
    </row>
    <row r="61" spans="2:11" s="3" customFormat="1" ht="12" x14ac:dyDescent="0.2">
      <c r="B61" s="47"/>
      <c r="C61" s="20"/>
      <c r="I61" s="45"/>
      <c r="J61" s="46"/>
    </row>
    <row r="62" spans="2:11" s="3" customFormat="1" ht="12" x14ac:dyDescent="0.2">
      <c r="B62" s="47"/>
      <c r="I62" s="45"/>
      <c r="J62" s="46"/>
    </row>
    <row r="63" spans="2:11" s="3" customFormat="1" ht="12" x14ac:dyDescent="0.2">
      <c r="B63" s="47"/>
      <c r="I63" s="45"/>
      <c r="J63" s="46"/>
    </row>
    <row r="64" spans="2:11" s="3" customFormat="1" x14ac:dyDescent="0.2">
      <c r="B64" s="47"/>
      <c r="C64" s="103"/>
      <c r="D64" s="103"/>
      <c r="E64" s="103"/>
      <c r="F64" s="103"/>
      <c r="G64" s="103"/>
      <c r="I64" s="45"/>
      <c r="J64" s="46"/>
    </row>
    <row r="65" spans="4:10" x14ac:dyDescent="0.2">
      <c r="D65" s="3"/>
      <c r="E65" s="3"/>
      <c r="F65" s="3"/>
      <c r="G65" s="3"/>
      <c r="H65" s="3"/>
      <c r="I65" s="45"/>
      <c r="J65" s="46"/>
    </row>
    <row r="66" spans="4:10" x14ac:dyDescent="0.2">
      <c r="D66" s="3"/>
      <c r="E66" s="3"/>
      <c r="F66" s="3"/>
      <c r="G66" s="3"/>
      <c r="H66" s="3"/>
      <c r="I66" s="45"/>
      <c r="J66" s="46"/>
    </row>
    <row r="67" spans="4:10" x14ac:dyDescent="0.2">
      <c r="D67" s="3"/>
      <c r="E67" s="3"/>
      <c r="F67" s="3"/>
      <c r="G67" s="3"/>
      <c r="H67" s="3"/>
      <c r="I67" s="45"/>
      <c r="J67" s="46"/>
    </row>
    <row r="68" spans="4:10" x14ac:dyDescent="0.2">
      <c r="D68" s="3"/>
      <c r="E68" s="3"/>
      <c r="F68" s="3"/>
      <c r="G68" s="3"/>
      <c r="H68" s="3"/>
      <c r="I68" s="45"/>
      <c r="J68" s="46"/>
    </row>
    <row r="69" spans="4:10" x14ac:dyDescent="0.2">
      <c r="D69" s="3"/>
      <c r="E69" s="3"/>
      <c r="F69" s="3"/>
      <c r="G69" s="3"/>
      <c r="H69" s="3"/>
      <c r="I69" s="45"/>
      <c r="J69" s="46"/>
    </row>
    <row r="70" spans="4:10" x14ac:dyDescent="0.2">
      <c r="D70" s="3"/>
      <c r="E70" s="3"/>
      <c r="F70" s="3"/>
      <c r="G70" s="3"/>
      <c r="H70" s="3"/>
      <c r="I70" s="45"/>
      <c r="J70" s="46"/>
    </row>
    <row r="71" spans="4:10" x14ac:dyDescent="0.2">
      <c r="D71" s="3"/>
      <c r="E71" s="3"/>
      <c r="F71" s="3"/>
      <c r="G71" s="3"/>
      <c r="H71" s="3"/>
      <c r="I71" s="45"/>
      <c r="J71" s="46"/>
    </row>
    <row r="72" spans="4:10" x14ac:dyDescent="0.2">
      <c r="D72" s="3"/>
      <c r="E72" s="3"/>
      <c r="F72" s="3"/>
      <c r="G72" s="3"/>
      <c r="H72" s="3"/>
      <c r="I72" s="45"/>
      <c r="J72" s="46"/>
    </row>
    <row r="73" spans="4:10" x14ac:dyDescent="0.2">
      <c r="D73" s="3"/>
      <c r="E73" s="3"/>
      <c r="F73" s="3"/>
      <c r="G73" s="3"/>
      <c r="H73" s="3"/>
      <c r="I73" s="45"/>
      <c r="J73" s="46"/>
    </row>
    <row r="74" spans="4:10" x14ac:dyDescent="0.2">
      <c r="D74" s="3"/>
      <c r="E74" s="3"/>
      <c r="F74" s="3"/>
      <c r="G74" s="3"/>
      <c r="H74" s="3"/>
      <c r="I74" s="45"/>
      <c r="J74" s="46"/>
    </row>
    <row r="75" spans="4:10" x14ac:dyDescent="0.2">
      <c r="D75" s="3"/>
      <c r="E75" s="3"/>
      <c r="F75" s="3"/>
      <c r="G75" s="3"/>
      <c r="H75" s="3"/>
      <c r="I75" s="45"/>
      <c r="J75" s="46"/>
    </row>
    <row r="76" spans="4:10" x14ac:dyDescent="0.2">
      <c r="D76" s="3"/>
      <c r="E76" s="3"/>
      <c r="F76" s="3"/>
      <c r="G76" s="3"/>
      <c r="H76" s="3"/>
      <c r="I76" s="45"/>
      <c r="J76" s="46"/>
    </row>
    <row r="77" spans="4:10" x14ac:dyDescent="0.2">
      <c r="D77" s="3"/>
      <c r="E77" s="3"/>
      <c r="F77" s="3"/>
      <c r="G77" s="3"/>
      <c r="H77" s="3"/>
      <c r="I77" s="45"/>
      <c r="J77" s="46"/>
    </row>
    <row r="78" spans="4:10" x14ac:dyDescent="0.2">
      <c r="D78" s="3"/>
      <c r="E78" s="3"/>
      <c r="F78" s="3"/>
      <c r="G78" s="3"/>
      <c r="H78" s="3"/>
      <c r="I78" s="45"/>
      <c r="J78" s="46"/>
    </row>
  </sheetData>
  <mergeCells count="7">
    <mergeCell ref="B59:G59"/>
    <mergeCell ref="C64:G64"/>
    <mergeCell ref="I4:J4"/>
    <mergeCell ref="C4:G4"/>
    <mergeCell ref="B56:G56"/>
    <mergeCell ref="B57:G57"/>
    <mergeCell ref="B58:G58"/>
  </mergeCells>
  <conditionalFormatting sqref="F8:F9 F11:F19 F21:F28 F30:F37">
    <cfRule type="containsBlanks" dxfId="4" priority="10">
      <formula>LEN(TRIM(F8))=0</formula>
    </cfRule>
  </conditionalFormatting>
  <conditionalFormatting sqref="F46:F48">
    <cfRule type="containsBlanks" dxfId="3" priority="9">
      <formula>LEN(TRIM(F46))=0</formula>
    </cfRule>
  </conditionalFormatting>
  <conditionalFormatting sqref="G50:G53">
    <cfRule type="containsBlanks" dxfId="2" priority="6">
      <formula>LEN(TRIM(G50))=0</formula>
    </cfRule>
  </conditionalFormatting>
  <conditionalFormatting sqref="I8:I9 I11:I19 I21:I28 I30:I37">
    <cfRule type="containsBlanks" dxfId="1" priority="5" stopIfTrue="1">
      <formula>LEN(TRIM(I8))=0</formula>
    </cfRule>
  </conditionalFormatting>
  <conditionalFormatting sqref="J11:J19 J30:J37 J8:J9 J21:J28">
    <cfRule type="expression" dxfId="0" priority="11" stopIfTrue="1">
      <formula>I8=""</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 </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USUARIO</cp:lastModifiedBy>
  <cp:revision/>
  <dcterms:created xsi:type="dcterms:W3CDTF">2025-03-19T19:56:01Z</dcterms:created>
  <dcterms:modified xsi:type="dcterms:W3CDTF">2026-09-21T22:19:34Z</dcterms:modified>
  <cp:category/>
  <cp:contentStatus/>
</cp:coreProperties>
</file>