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G:\Mi unidad\EXPEDIENTES DE TRABAJOS\CONTRATO ITM\PROCESOS ASIGNADOS\2026\SUBASTA INVERSA\SA 35 DE 2026 - EQUIPO COMPUTO REGALIAS\"/>
    </mc:Choice>
  </mc:AlternateContent>
  <xr:revisionPtr revIDLastSave="0" documentId="13_ncr:1_{7AC75EB0-BADE-477F-BA38-B62362CD5DC5}" xr6:coauthVersionLast="47" xr6:coauthVersionMax="47" xr10:uidLastSave="{00000000-0000-0000-0000-000000000000}"/>
  <bookViews>
    <workbookView xWindow="-57720" yWindow="-45" windowWidth="29040" windowHeight="15720" xr2:uid="{D7CE2060-1250-4A99-9D2B-956835961EF5}"/>
  </bookViews>
  <sheets>
    <sheet name="FBS 090"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39" i="1" l="1" a="1"/>
  <c r="H39" i="1" s="1"/>
  <c r="H38" i="1"/>
  <c r="H37" i="1" a="1"/>
  <c r="H37" i="1" s="1"/>
  <c r="H35" i="1"/>
  <c r="H36" i="1"/>
  <c r="H34" i="1"/>
  <c r="G35" i="1"/>
  <c r="G36" i="1"/>
  <c r="G34" i="1"/>
  <c r="E32" i="1" l="1"/>
  <c r="F32" i="1"/>
  <c r="D30" i="1"/>
  <c r="D18" i="1"/>
  <c r="D12" i="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<sst xmlns="http://schemas.openxmlformats.org/spreadsheetml/2006/main" count="52" uniqueCount="37">
  <si>
    <t>IDENTIFICACIÓN DE LA NECESIDAD Y DEFINICIÓN DEL PRESUPUESTO</t>
  </si>
  <si>
    <t>CÓDIGO</t>
  </si>
  <si>
    <t>FBS 090</t>
  </si>
  <si>
    <t>VERSIÓN</t>
  </si>
  <si>
    <t>03</t>
  </si>
  <si>
    <t>FECHA</t>
  </si>
  <si>
    <t>29-09-2023</t>
  </si>
  <si>
    <t>OBJETO A CONTRATAR</t>
  </si>
  <si>
    <t>COTIZANTE 1</t>
  </si>
  <si>
    <t>NOMBRE DEL CONTACTO</t>
  </si>
  <si>
    <t>DATOS DE CONTACTO</t>
  </si>
  <si>
    <t>FECHA DE LA COTIZACIÓN</t>
  </si>
  <si>
    <t>VIGENCIA DE LA COTIZACIÓN</t>
  </si>
  <si>
    <t>ITEM</t>
  </si>
  <si>
    <t>ESPECIFICACIONES TÉCNICAS DETALLADAS</t>
  </si>
  <si>
    <t>CANT.</t>
  </si>
  <si>
    <t>PROMEDIO</t>
  </si>
  <si>
    <t>VALOR  TOTAL ANTES DEL IVA</t>
  </si>
  <si>
    <t>VALOR UNITARIO ANTES DE IVA</t>
  </si>
  <si>
    <t>VALOR TOTAL ANTES DEL IVA</t>
  </si>
  <si>
    <t xml:space="preserve">VALOR DEL IVA </t>
  </si>
  <si>
    <t>VALOR TOTAL IVA INCLUIDO</t>
  </si>
  <si>
    <t>Este documento  hace parte de los estudios previos y  como tal debe anexarse a la documentación del proceso de contratación que se solicita</t>
  </si>
  <si>
    <t>Unidad</t>
  </si>
  <si>
    <t xml:space="preserve">UNIDAD DE MEDIDA </t>
  </si>
  <si>
    <t>COTIZANTE 5</t>
  </si>
  <si>
    <t>COTIZANTE 6</t>
  </si>
  <si>
    <t>COTIZANTE 7</t>
  </si>
  <si>
    <t>IdeaPad Slim 3 15.3" Pulgadas 15HP10 - AMD Ryzen 5 - RAM 24GB - Disco SSD 512GB, 6 nucleos, incluye conectividad mediante puertos HDMI 2.1, USB 3.2, USB tipo C y lector MicroSD, junto con Wi-Fi, Bluetooth y cámara web HD</t>
  </si>
  <si>
    <t>Vivobook 15 X1504VA computador portátil de 15.6 pulgadas , equipado con procesador Intel Core 5 120U de 10 núcleos, 24 GB de memoria RAM y 512 GB de almacenamiento SSD, gráficos integrados Intel, sistema operativo Windows 11, diseño ligero de 1.7 kg en color azul, además de conectividad mediante Wi-Fi, Bluetooth, puertos USB 3.2, USB tipo C, HDMI y entrada de audio, e incluye cámara web integrada y pantalla táctil.</t>
  </si>
  <si>
    <t>SISTETRONICS</t>
  </si>
  <si>
    <t>TATIANA MALAVER JERENA</t>
  </si>
  <si>
    <t>I+D</t>
  </si>
  <si>
    <t>JUAN CAMILO RENDON</t>
  </si>
  <si>
    <t>antioquiainnova.edu@didacticaselectronicas.com</t>
  </si>
  <si>
    <t xml:space="preserve">Procesador de alto rendimiento mínimo 16 núcleos y 32 hilos, reloj base de ≥4,3 GHz, frecuencia turbo ≥ 5.5 GHz, caché ≥ 128 MB, soporte DDR5 y PCIe 5.0 o superior 
Tarjeta madre: 
Tipo Workstation o servidor, compatible con el procesador mencionado. 
Se requieren 128 GB de MEMORIA RAM server máximo en 4 módulos de 32GB DDR5 4800 MHz  o superior
Módulo de refrigeración líquida que sea compatible con el procesador solicitado. 
Capacidad principal de almacenamiento de 1TB SSD M.2 
Tarjeta de video dedicada mínimo 12 GB GDDR6, soporte Ray Tracing e IA, salidas HDMI/DisplayPort, resolución hasta 8K o superior 
Chasis que pueda contener los elementos mencionados, con los puertos que se pueden extraer de la tarjeta madre y las salidas de la tarjeta de video. 
FUENTE DE PODER 1000 W reales, certificación 80+ Gold o superior, completamente modular, estándar ATX 3.0 / PCIe 5.0. </t>
  </si>
  <si>
    <t>ADQUISICIÓN DE EQUIPOS DE CÓMPUTO REQUERIDOS PARA EL DESARROLLO DE LAS ACTIVIDADES TÉCNICAS, CIENTÍFICAS Y TECNOLÓGICAS CONTEMPLADAS EN EL PROYECTO DE INVESTIGACIÓN RC-394-2023, ADSCRITO A LA DIRECCIÓN DE GESTIÓN DE LA INVESTIGACIÓN.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</si>
</sst>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_-&quot;$&quot;\ * #,##0_-;\-&quot;$&quot;\ * #,##0_-;_-&quot;$&quot;\ * &quot;-&quot;??_-;_-@_-"/>
    <numFmt numFmtId="165" formatCode="&quot;$&quot;\ #,##0"/>
  </numFmts>
  <fonts count="16" x14ac:knownFonts="1">
    <font>
      <sz val="11"/>
      <color theme="1"/>
      <name val="Calibri"/>
      <family val="2"/>
      <scheme val="minor"/>
    </font>
    <font>
      <sz val="11"/>
      <color theme="1"/>
      <name val="Calibri"/>
      <family val="2"/>
      <scheme val="minor"/>
    </font>
    <font>
      <b/>
      <sz val="11"/>
      <color theme="1"/>
      <name val="Arial Narrow"/>
      <family val="2"/>
    </font>
    <font>
      <sz val="11"/>
      <color theme="1"/>
      <name val="Arial Narrow"/>
      <family val="2"/>
    </font>
    <font>
      <b/>
      <sz val="16"/>
      <color rgb="FFFF0000"/>
      <name val="Arial Narrow"/>
      <family val="2"/>
    </font>
    <font>
      <b/>
      <sz val="11"/>
      <name val="Arial Narrow"/>
      <family val="2"/>
    </font>
    <font>
      <sz val="11"/>
      <name val="Arial Narrow"/>
      <family val="2"/>
    </font>
    <font>
      <sz val="12"/>
      <color theme="1"/>
      <name val="Arial Narrow"/>
      <family val="2"/>
    </font>
    <font>
      <sz val="12"/>
      <name val="Arial Narrow"/>
      <family val="2"/>
    </font>
    <font>
      <sz val="14"/>
      <color theme="1"/>
      <name val="Arial Narrow"/>
      <family val="2"/>
    </font>
    <font>
      <sz val="14"/>
      <name val="Arial Narrow"/>
      <family val="2"/>
    </font>
    <font>
      <u/>
      <sz val="11"/>
      <color theme="10"/>
      <name val="Calibri"/>
      <family val="2"/>
      <scheme val="minor"/>
    </font>
    <font>
      <b/>
      <sz val="10"/>
      <color rgb="FFFFFFFF"/>
      <name val="Aptos Narrow"/>
      <family val="2"/>
    </font>
    <font>
      <sz val="10"/>
      <color rgb="FF000000"/>
      <name val="Aptos Narrow"/>
      <family val="2"/>
    </font>
    <font>
      <sz val="10"/>
      <color theme="1"/>
      <name val="Aptos Narrow"/>
      <family val="2"/>
    </font>
    <font>
      <b/>
      <sz val="10"/>
      <color theme="1"/>
      <name val="Aptos Narrow"/>
      <family val="2"/>
    </font>
  </fonts>
  <fills count="7">
    <fill>
      <patternFill patternType="none"/>
    </fill>
    <fill>
      <patternFill patternType="gray125"/>
    </fill>
    <fill>
      <patternFill patternType="solid">
        <fgColor rgb="FF4F81BD"/>
        <bgColor indexed="64"/>
      </patternFill>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theme="0" tint="-4.9989318521683403E-2"/>
        <bgColor indexed="64"/>
      </patternFill>
    </fill>
  </fills>
  <borders count="48">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thin">
        <color indexed="64"/>
      </bottom>
      <diagonal/>
    </border>
    <border>
      <left/>
      <right style="medium">
        <color indexed="64"/>
      </right>
      <top/>
      <bottom/>
      <diagonal/>
    </border>
    <border>
      <left style="medium">
        <color indexed="64"/>
      </left>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diagonal/>
    </border>
    <border>
      <left/>
      <right style="medium">
        <color indexed="64"/>
      </right>
      <top style="thin">
        <color indexed="64"/>
      </top>
      <bottom/>
      <diagonal/>
    </border>
    <border>
      <left/>
      <right style="medium">
        <color indexed="64"/>
      </right>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s>
  <cellStyleXfs count="4">
    <xf numFmtId="0" fontId="0" fillId="0" borderId="0"/>
    <xf numFmtId="44" fontId="1" fillId="0" borderId="0" applyFont="0" applyFill="0" applyBorder="0" applyAlignment="0" applyProtection="0"/>
    <xf numFmtId="44" fontId="1" fillId="0" borderId="0" applyFont="0" applyFill="0" applyBorder="0" applyAlignment="0" applyProtection="0"/>
    <xf numFmtId="0" fontId="11" fillId="0" borderId="0" applyNumberFormat="0" applyFill="0" applyBorder="0" applyAlignment="0" applyProtection="0"/>
  </cellStyleXfs>
  <cellXfs count="115">
    <xf numFmtId="0" fontId="0" fillId="0" borderId="0" xfId="0"/>
    <xf numFmtId="0" fontId="2" fillId="0" borderId="2" xfId="0" applyFont="1" applyBorder="1" applyAlignment="1">
      <alignment horizontal="right"/>
    </xf>
    <xf numFmtId="0" fontId="3" fillId="0" borderId="0" xfId="0" applyFont="1"/>
    <xf numFmtId="0" fontId="2" fillId="0" borderId="14" xfId="0" applyFont="1" applyBorder="1" applyAlignment="1">
      <alignment horizontal="right"/>
    </xf>
    <xf numFmtId="0" fontId="3" fillId="0" borderId="25" xfId="0" applyFont="1" applyBorder="1"/>
    <xf numFmtId="0" fontId="2" fillId="0" borderId="0" xfId="0" applyFont="1" applyAlignment="1">
      <alignment horizontal="left" vertical="center"/>
    </xf>
    <xf numFmtId="0" fontId="2" fillId="0" borderId="25" xfId="0" applyFont="1" applyBorder="1" applyAlignment="1">
      <alignment horizontal="left" vertical="center"/>
    </xf>
    <xf numFmtId="0" fontId="6" fillId="0" borderId="0" xfId="0" applyFont="1" applyAlignment="1">
      <alignment horizontal="left" vertical="center" wrapText="1"/>
    </xf>
    <xf numFmtId="0" fontId="7" fillId="0" borderId="0" xfId="0" applyFont="1"/>
    <xf numFmtId="0" fontId="8" fillId="0" borderId="0" xfId="0" applyFont="1" applyAlignment="1">
      <alignment horizontal="left" vertical="center" wrapText="1"/>
    </xf>
    <xf numFmtId="0" fontId="3" fillId="0" borderId="0" xfId="0" applyFont="1" applyAlignment="1">
      <alignment vertical="center"/>
    </xf>
    <xf numFmtId="0" fontId="3" fillId="0" borderId="15" xfId="0" applyFont="1" applyBorder="1"/>
    <xf numFmtId="0" fontId="3" fillId="0" borderId="17" xfId="0" applyFont="1" applyBorder="1"/>
    <xf numFmtId="0" fontId="3" fillId="0" borderId="27" xfId="0" applyFont="1" applyBorder="1"/>
    <xf numFmtId="0" fontId="6" fillId="0" borderId="27" xfId="0" applyFont="1" applyBorder="1" applyAlignment="1">
      <alignment vertical="center" wrapText="1"/>
    </xf>
    <xf numFmtId="0" fontId="9" fillId="0" borderId="0" xfId="0" applyFont="1" applyAlignment="1">
      <alignment horizontal="center" vertical="center"/>
    </xf>
    <xf numFmtId="0" fontId="10" fillId="0" borderId="0" xfId="0" applyFont="1" applyAlignment="1">
      <alignment horizontal="center" vertical="center" wrapText="1"/>
    </xf>
    <xf numFmtId="0" fontId="2" fillId="0" borderId="0" xfId="0" applyFont="1" applyAlignment="1">
      <alignment horizontal="center" vertical="center"/>
    </xf>
    <xf numFmtId="0" fontId="3" fillId="0" borderId="0" xfId="0" applyFont="1" applyAlignment="1">
      <alignment horizontal="center"/>
    </xf>
    <xf numFmtId="0" fontId="12" fillId="2" borderId="2" xfId="0" applyFont="1" applyFill="1" applyBorder="1" applyAlignment="1">
      <alignment horizontal="center" vertical="center" wrapText="1"/>
    </xf>
    <xf numFmtId="0" fontId="13" fillId="0" borderId="33" xfId="0" applyFont="1" applyBorder="1" applyAlignment="1">
      <alignment horizontal="center" vertical="center" wrapText="1"/>
    </xf>
    <xf numFmtId="0" fontId="14" fillId="0" borderId="2" xfId="0" applyFont="1" applyBorder="1" applyAlignment="1">
      <alignment horizontal="center" vertical="center"/>
    </xf>
    <xf numFmtId="165" fontId="14" fillId="4" borderId="2" xfId="1" applyNumberFormat="1" applyFont="1" applyFill="1" applyBorder="1" applyAlignment="1">
      <alignment horizontal="center" vertical="center" wrapText="1"/>
    </xf>
    <xf numFmtId="164" fontId="14" fillId="4" borderId="2" xfId="1" applyNumberFormat="1" applyFont="1" applyFill="1" applyBorder="1" applyAlignment="1">
      <alignment horizontal="center" vertical="center" wrapText="1"/>
    </xf>
    <xf numFmtId="0" fontId="13" fillId="0" borderId="3" xfId="0" applyFont="1" applyBorder="1" applyAlignment="1">
      <alignment horizontal="center" vertical="center" wrapText="1"/>
    </xf>
    <xf numFmtId="0" fontId="14" fillId="0" borderId="2" xfId="0" applyFont="1" applyBorder="1" applyAlignment="1">
      <alignment vertical="center" wrapText="1"/>
    </xf>
    <xf numFmtId="164" fontId="15" fillId="6" borderId="17" xfId="1" applyNumberFormat="1" applyFont="1" applyFill="1" applyBorder="1" applyAlignment="1">
      <alignment vertical="center" wrapText="1"/>
    </xf>
    <xf numFmtId="164" fontId="15" fillId="6" borderId="20" xfId="1" applyNumberFormat="1" applyFont="1" applyFill="1" applyBorder="1" applyAlignment="1">
      <alignment vertical="center" wrapText="1"/>
    </xf>
    <xf numFmtId="0" fontId="2" fillId="0" borderId="23" xfId="0" applyFont="1" applyBorder="1" applyAlignment="1">
      <alignment horizontal="center" vertical="center" wrapText="1"/>
    </xf>
    <xf numFmtId="0" fontId="2" fillId="0" borderId="24"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6" xfId="0" applyFont="1" applyBorder="1" applyAlignment="1">
      <alignment horizontal="center" vertical="center" wrapText="1"/>
    </xf>
    <xf numFmtId="0" fontId="2" fillId="0" borderId="0" xfId="0" applyFont="1" applyAlignment="1">
      <alignment horizontal="center" vertical="center" wrapText="1"/>
    </xf>
    <xf numFmtId="0" fontId="2" fillId="0" borderId="11"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3" xfId="0" applyFont="1" applyBorder="1" applyAlignment="1">
      <alignment horizontal="left" vertical="center"/>
    </xf>
    <xf numFmtId="0" fontId="2" fillId="0" borderId="14" xfId="0" applyFont="1" applyBorder="1" applyAlignment="1">
      <alignment horizontal="left" vertical="center"/>
    </xf>
    <xf numFmtId="0" fontId="2" fillId="0" borderId="44" xfId="0" applyFont="1" applyBorder="1" applyAlignment="1">
      <alignment horizontal="left" vertical="center"/>
    </xf>
    <xf numFmtId="0" fontId="5" fillId="0" borderId="13" xfId="0" applyFont="1" applyBorder="1" applyAlignment="1">
      <alignment horizontal="left" vertical="top"/>
    </xf>
    <xf numFmtId="0" fontId="5" fillId="0" borderId="14" xfId="0" applyFont="1" applyBorder="1" applyAlignment="1">
      <alignment horizontal="left" vertical="top"/>
    </xf>
    <xf numFmtId="0" fontId="5" fillId="0" borderId="15" xfId="0" applyFont="1" applyBorder="1" applyAlignment="1">
      <alignment horizontal="left" vertical="top"/>
    </xf>
    <xf numFmtId="0" fontId="2" fillId="0" borderId="18" xfId="0" applyFont="1" applyBorder="1" applyAlignment="1">
      <alignment horizontal="left" vertical="center"/>
    </xf>
    <xf numFmtId="0" fontId="2" fillId="0" borderId="19" xfId="0" applyFont="1" applyBorder="1" applyAlignment="1">
      <alignment horizontal="left" vertical="center"/>
    </xf>
    <xf numFmtId="0" fontId="2" fillId="0" borderId="40" xfId="0" applyFont="1" applyBorder="1" applyAlignment="1">
      <alignment horizontal="left" vertical="center"/>
    </xf>
    <xf numFmtId="14" fontId="5" fillId="0" borderId="18" xfId="0" applyNumberFormat="1" applyFont="1" applyBorder="1" applyAlignment="1">
      <alignment horizontal="left" vertical="top"/>
    </xf>
    <xf numFmtId="0" fontId="5" fillId="0" borderId="19" xfId="0" applyFont="1" applyBorder="1" applyAlignment="1">
      <alignment horizontal="left" vertical="top"/>
    </xf>
    <xf numFmtId="0" fontId="5" fillId="0" borderId="20" xfId="0" applyFont="1" applyBorder="1" applyAlignment="1">
      <alignment horizontal="left" vertical="top"/>
    </xf>
    <xf numFmtId="0" fontId="12" fillId="2" borderId="42" xfId="0" applyFont="1" applyFill="1" applyBorder="1" applyAlignment="1">
      <alignment horizontal="center" vertical="center" wrapText="1"/>
    </xf>
    <xf numFmtId="0" fontId="12" fillId="2" borderId="4" xfId="0" applyFont="1" applyFill="1" applyBorder="1" applyAlignment="1">
      <alignment horizontal="center" vertical="center" wrapText="1"/>
    </xf>
    <xf numFmtId="0" fontId="2" fillId="0" borderId="16" xfId="0" applyFont="1" applyBorder="1" applyAlignment="1">
      <alignment horizontal="left" vertical="center"/>
    </xf>
    <xf numFmtId="0" fontId="2" fillId="0" borderId="2" xfId="0" applyFont="1" applyBorder="1" applyAlignment="1">
      <alignment horizontal="left" vertical="center"/>
    </xf>
    <xf numFmtId="0" fontId="2" fillId="0" borderId="42" xfId="0" applyFont="1" applyBorder="1" applyAlignment="1">
      <alignment horizontal="left" vertical="center"/>
    </xf>
    <xf numFmtId="0" fontId="2" fillId="0" borderId="31" xfId="0" applyFont="1" applyBorder="1" applyAlignment="1">
      <alignment horizontal="left" vertical="center"/>
    </xf>
    <xf numFmtId="0" fontId="2" fillId="0" borderId="9" xfId="0" applyFont="1" applyBorder="1" applyAlignment="1">
      <alignment horizontal="left" vertical="center"/>
    </xf>
    <xf numFmtId="0" fontId="2" fillId="0" borderId="32" xfId="0" applyFont="1" applyBorder="1" applyAlignment="1">
      <alignment horizontal="left" vertical="center"/>
    </xf>
    <xf numFmtId="0" fontId="5" fillId="0" borderId="16" xfId="0" applyFont="1" applyBorder="1" applyAlignment="1">
      <alignment horizontal="left" vertical="top"/>
    </xf>
    <xf numFmtId="0" fontId="5" fillId="0" borderId="2" xfId="0" applyFont="1" applyBorder="1" applyAlignment="1">
      <alignment horizontal="left" vertical="top"/>
    </xf>
    <xf numFmtId="0" fontId="5" fillId="0" borderId="17" xfId="0" applyFont="1" applyBorder="1" applyAlignment="1">
      <alignment horizontal="left" vertical="top"/>
    </xf>
    <xf numFmtId="14" fontId="5" fillId="0" borderId="16" xfId="0" applyNumberFormat="1" applyFont="1" applyBorder="1" applyAlignment="1">
      <alignment horizontal="left" vertical="top"/>
    </xf>
    <xf numFmtId="0" fontId="3" fillId="0" borderId="25" xfId="0" applyFont="1" applyBorder="1" applyAlignment="1">
      <alignment horizontal="center"/>
    </xf>
    <xf numFmtId="0" fontId="3" fillId="0" borderId="0" xfId="0" applyFont="1" applyAlignment="1">
      <alignment horizontal="center"/>
    </xf>
    <xf numFmtId="0" fontId="6" fillId="0" borderId="0" xfId="0" applyFont="1" applyAlignment="1">
      <alignment horizontal="center"/>
    </xf>
    <xf numFmtId="0" fontId="15" fillId="3" borderId="33" xfId="0" applyFont="1" applyFill="1" applyBorder="1" applyAlignment="1">
      <alignment horizontal="right" vertical="center" wrapText="1"/>
    </xf>
    <xf numFmtId="0" fontId="15" fillId="3" borderId="4" xfId="0" applyFont="1" applyFill="1" applyBorder="1" applyAlignment="1">
      <alignment horizontal="right" vertical="center" wrapText="1"/>
    </xf>
    <xf numFmtId="0" fontId="15" fillId="3" borderId="3" xfId="0" applyFont="1" applyFill="1" applyBorder="1" applyAlignment="1">
      <alignment horizontal="right" vertical="center" wrapText="1"/>
    </xf>
    <xf numFmtId="0" fontId="15" fillId="3" borderId="34" xfId="0" applyFont="1" applyFill="1" applyBorder="1" applyAlignment="1">
      <alignment horizontal="right" vertical="center" wrapText="1"/>
    </xf>
    <xf numFmtId="0" fontId="15" fillId="3" borderId="35" xfId="0" applyFont="1" applyFill="1" applyBorder="1" applyAlignment="1">
      <alignment horizontal="right" vertical="center" wrapText="1"/>
    </xf>
    <xf numFmtId="0" fontId="15" fillId="3" borderId="36" xfId="0" applyFont="1" applyFill="1" applyBorder="1" applyAlignment="1">
      <alignment horizontal="right" vertical="center" wrapText="1"/>
    </xf>
    <xf numFmtId="0" fontId="2" fillId="0" borderId="47" xfId="0" applyFont="1" applyBorder="1" applyAlignment="1">
      <alignment horizontal="left" vertical="center"/>
    </xf>
    <xf numFmtId="0" fontId="2" fillId="0" borderId="45" xfId="0" applyFont="1" applyBorder="1" applyAlignment="1">
      <alignment horizontal="left" vertical="center"/>
    </xf>
    <xf numFmtId="0" fontId="5" fillId="0" borderId="47" xfId="0" applyFont="1" applyBorder="1" applyAlignment="1">
      <alignment horizontal="left" vertical="top"/>
    </xf>
    <xf numFmtId="0" fontId="5" fillId="0" borderId="45" xfId="0" applyFont="1" applyBorder="1" applyAlignment="1">
      <alignment horizontal="left" vertical="top"/>
    </xf>
    <xf numFmtId="0" fontId="5" fillId="0" borderId="46" xfId="0" applyFont="1" applyBorder="1" applyAlignment="1">
      <alignment horizontal="left" vertical="top"/>
    </xf>
    <xf numFmtId="0" fontId="2" fillId="0" borderId="33" xfId="0" applyFont="1" applyBorder="1" applyAlignment="1">
      <alignment horizontal="left" vertical="center"/>
    </xf>
    <xf numFmtId="0" fontId="2" fillId="0" borderId="4" xfId="0" applyFont="1" applyBorder="1" applyAlignment="1">
      <alignment horizontal="left" vertical="center"/>
    </xf>
    <xf numFmtId="0" fontId="5" fillId="0" borderId="33" xfId="0" applyFont="1" applyBorder="1" applyAlignment="1">
      <alignment horizontal="left" vertical="top"/>
    </xf>
    <xf numFmtId="0" fontId="5" fillId="0" borderId="4" xfId="0" applyFont="1" applyBorder="1" applyAlignment="1">
      <alignment horizontal="left" vertical="top"/>
    </xf>
    <xf numFmtId="0" fontId="5" fillId="0" borderId="43" xfId="0" applyFont="1" applyBorder="1" applyAlignment="1">
      <alignment horizontal="left" vertical="top"/>
    </xf>
    <xf numFmtId="14" fontId="5" fillId="0" borderId="33" xfId="0" applyNumberFormat="1" applyFont="1" applyBorder="1" applyAlignment="1">
      <alignment horizontal="left" vertical="top"/>
    </xf>
    <xf numFmtId="14" fontId="5" fillId="0" borderId="4" xfId="0" applyNumberFormat="1" applyFont="1" applyBorder="1" applyAlignment="1">
      <alignment horizontal="left" vertical="top"/>
    </xf>
    <xf numFmtId="14" fontId="5" fillId="0" borderId="43" xfId="0" applyNumberFormat="1" applyFont="1" applyBorder="1" applyAlignment="1">
      <alignment horizontal="left" vertical="top"/>
    </xf>
    <xf numFmtId="0" fontId="2" fillId="0" borderId="34" xfId="0" applyFont="1" applyBorder="1" applyAlignment="1">
      <alignment horizontal="left" vertical="center"/>
    </xf>
    <xf numFmtId="0" fontId="2" fillId="0" borderId="35" xfId="0" applyFont="1" applyBorder="1" applyAlignment="1">
      <alignment horizontal="left" vertical="center"/>
    </xf>
    <xf numFmtId="14" fontId="5" fillId="0" borderId="34" xfId="0" applyNumberFormat="1" applyFont="1" applyBorder="1" applyAlignment="1">
      <alignment horizontal="left" vertical="top"/>
    </xf>
    <xf numFmtId="14" fontId="5" fillId="0" borderId="35" xfId="0" applyNumberFormat="1" applyFont="1" applyBorder="1" applyAlignment="1">
      <alignment horizontal="left" vertical="top"/>
    </xf>
    <xf numFmtId="14" fontId="5" fillId="0" borderId="41" xfId="0" applyNumberFormat="1" applyFont="1" applyBorder="1" applyAlignment="1">
      <alignment horizontal="left" vertical="top"/>
    </xf>
    <xf numFmtId="0" fontId="11" fillId="0" borderId="16" xfId="3" applyBorder="1" applyAlignment="1">
      <alignment horizontal="left" vertical="top"/>
    </xf>
    <xf numFmtId="0" fontId="3" fillId="0" borderId="21" xfId="0" applyFont="1" applyBorder="1" applyAlignment="1">
      <alignment horizontal="center"/>
    </xf>
    <xf numFmtId="0" fontId="3" fillId="0" borderId="22" xfId="0" applyFont="1" applyBorder="1" applyAlignment="1">
      <alignment horizontal="center"/>
    </xf>
    <xf numFmtId="0" fontId="3" fillId="0" borderId="11" xfId="0" applyFont="1" applyBorder="1" applyAlignment="1">
      <alignment horizontal="center"/>
    </xf>
    <xf numFmtId="0" fontId="3" fillId="0" borderId="26" xfId="0" applyFont="1" applyBorder="1" applyAlignment="1">
      <alignment horizontal="center"/>
    </xf>
    <xf numFmtId="0" fontId="3" fillId="0" borderId="12" xfId="0" applyFont="1" applyBorder="1" applyAlignment="1">
      <alignment horizontal="center"/>
    </xf>
    <xf numFmtId="0" fontId="6" fillId="0" borderId="37" xfId="0" applyFont="1" applyBorder="1" applyAlignment="1">
      <alignment horizontal="left" vertical="center" wrapText="1"/>
    </xf>
    <xf numFmtId="0" fontId="6" fillId="0" borderId="5" xfId="0" applyFont="1" applyBorder="1" applyAlignment="1">
      <alignment horizontal="left" vertical="center" wrapText="1"/>
    </xf>
    <xf numFmtId="0" fontId="6" fillId="0" borderId="38" xfId="0" applyFont="1" applyBorder="1" applyAlignment="1">
      <alignment horizontal="left" vertical="center" wrapText="1"/>
    </xf>
    <xf numFmtId="0" fontId="6" fillId="0" borderId="7" xfId="0" applyFont="1" applyBorder="1" applyAlignment="1">
      <alignment horizontal="left" vertical="center" wrapText="1"/>
    </xf>
    <xf numFmtId="0" fontId="6" fillId="0" borderId="8" xfId="0" applyFont="1" applyBorder="1" applyAlignment="1">
      <alignment horizontal="left" vertical="center" wrapText="1"/>
    </xf>
    <xf numFmtId="0" fontId="6" fillId="0" borderId="39" xfId="0" applyFont="1" applyBorder="1" applyAlignment="1">
      <alignment horizontal="left" vertical="center" wrapText="1"/>
    </xf>
    <xf numFmtId="0" fontId="2" fillId="0" borderId="28" xfId="0" applyFont="1" applyBorder="1" applyAlignment="1">
      <alignment horizontal="left" vertical="center"/>
    </xf>
    <xf numFmtId="0" fontId="2" fillId="0" borderId="5" xfId="0" applyFont="1" applyBorder="1" applyAlignment="1">
      <alignment horizontal="left" vertical="center"/>
    </xf>
    <xf numFmtId="0" fontId="2" fillId="0" borderId="10" xfId="0" applyFont="1" applyBorder="1" applyAlignment="1">
      <alignment horizontal="left" vertical="center"/>
    </xf>
    <xf numFmtId="0" fontId="2" fillId="0" borderId="26" xfId="0" applyFont="1" applyBorder="1" applyAlignment="1">
      <alignment horizontal="left" vertical="center"/>
    </xf>
    <xf numFmtId="0" fontId="2" fillId="0" borderId="8" xfId="0" applyFont="1" applyBorder="1" applyAlignment="1">
      <alignment horizontal="left" vertical="center"/>
    </xf>
    <xf numFmtId="0" fontId="2" fillId="0" borderId="12" xfId="0" applyFont="1" applyBorder="1" applyAlignment="1">
      <alignment horizontal="left" vertical="center"/>
    </xf>
    <xf numFmtId="0" fontId="12" fillId="2" borderId="30" xfId="0" applyFont="1" applyFill="1" applyBorder="1" applyAlignment="1">
      <alignment horizontal="center" vertical="center" wrapText="1"/>
    </xf>
    <xf numFmtId="0" fontId="12" fillId="2" borderId="32" xfId="0" applyFont="1" applyFill="1" applyBorder="1" applyAlignment="1">
      <alignment horizontal="center" vertical="center" wrapText="1"/>
    </xf>
    <xf numFmtId="0" fontId="12" fillId="2" borderId="37" xfId="0" applyFont="1" applyFill="1" applyBorder="1" applyAlignment="1">
      <alignment vertical="center" wrapText="1"/>
    </xf>
    <xf numFmtId="0" fontId="12" fillId="2" borderId="7" xfId="0" applyFont="1" applyFill="1" applyBorder="1" applyAlignment="1">
      <alignment vertical="center" wrapText="1"/>
    </xf>
    <xf numFmtId="0" fontId="12" fillId="2" borderId="1" xfId="0" applyFont="1" applyFill="1" applyBorder="1" applyAlignment="1">
      <alignment horizontal="center" vertical="center" wrapText="1"/>
    </xf>
    <xf numFmtId="0" fontId="12" fillId="2" borderId="9" xfId="0" applyFont="1" applyFill="1" applyBorder="1" applyAlignment="1">
      <alignment horizontal="center" vertical="center" wrapText="1"/>
    </xf>
    <xf numFmtId="0" fontId="12" fillId="2" borderId="29" xfId="0" applyFont="1" applyFill="1" applyBorder="1" applyAlignment="1">
      <alignment horizontal="center" vertical="center" wrapText="1"/>
    </xf>
    <xf numFmtId="0" fontId="12" fillId="2" borderId="31" xfId="0" applyFont="1" applyFill="1" applyBorder="1" applyAlignment="1">
      <alignment horizontal="center" vertical="center" wrapText="1"/>
    </xf>
    <xf numFmtId="0" fontId="4" fillId="5" borderId="0" xfId="0" applyFont="1" applyFill="1" applyAlignment="1">
      <alignment horizontal="center" wrapText="1"/>
    </xf>
  </cellXfs>
  <cellStyles count="4">
    <cellStyle name="Hipervínculo" xfId="3" builtinId="8"/>
    <cellStyle name="Moneda" xfId="1" builtinId="4"/>
    <cellStyle name="Moneda 2" xfId="2" xr:uid="{D1375726-A18B-44D4-9AEE-55620A8C6C10}"/>
    <cellStyle name="Normal" xfId="0" builtinId="0"/>
  </cellStyles>
  <dxfs count="0"/>
  <tableStyles count="0" defaultTableStyle="TableStyleMedium2" defaultPivotStyle="PivotStyleLight16"/>
  <colors>
    <mruColors>
      <color rgb="FFFF434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customXml" Target="../customXml/item1.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eetMetadata" Target="metadata.xml"/><Relationship Id="rId4" Type="http://schemas.openxmlformats.org/officeDocument/2006/relationships/sharedStrings" Target="sharedString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291353</xdr:colOff>
      <xdr:row>0</xdr:row>
      <xdr:rowOff>0</xdr:rowOff>
    </xdr:from>
    <xdr:to>
      <xdr:col>1</xdr:col>
      <xdr:colOff>1770530</xdr:colOff>
      <xdr:row>2</xdr:row>
      <xdr:rowOff>113062</xdr:rowOff>
    </xdr:to>
    <xdr:pic>
      <xdr:nvPicPr>
        <xdr:cNvPr id="3" name="Imagen 2">
          <a:extLst>
            <a:ext uri="{FF2B5EF4-FFF2-40B4-BE49-F238E27FC236}">
              <a16:creationId xmlns:a16="http://schemas.microsoft.com/office/drawing/2014/main" id="{9802D4BC-6344-50A8-A0B1-3293F94A966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1353" y="0"/>
          <a:ext cx="1837765" cy="64198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antioquiainnova.edu@didacticaselectronicas.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38C035-268C-4D91-844A-635D136049B5}">
  <dimension ref="A1:Z42"/>
  <sheetViews>
    <sheetView tabSelected="1" topLeftCell="A13" zoomScaleNormal="100" workbookViewId="0">
      <selection activeCell="K54" sqref="K54"/>
    </sheetView>
  </sheetViews>
  <sheetFormatPr baseColWidth="10" defaultColWidth="11.44140625" defaultRowHeight="18" x14ac:dyDescent="0.3"/>
  <cols>
    <col min="1" max="1" width="5.33203125" style="2" bestFit="1" customWidth="1" collapsed="1"/>
    <col min="2" max="2" width="40.33203125" style="10" customWidth="1" collapsed="1"/>
    <col min="3" max="3" width="10.6640625" style="18" customWidth="1" collapsed="1"/>
    <col min="4" max="4" width="9.33203125" style="15" customWidth="1" collapsed="1"/>
    <col min="5" max="5" width="16" style="8" customWidth="1" collapsed="1"/>
    <col min="6" max="6" width="22.88671875" style="8" customWidth="1"/>
    <col min="7" max="7" width="15.44140625" style="2" bestFit="1" customWidth="1" collapsed="1"/>
    <col min="8" max="8" width="17.6640625" style="2" customWidth="1" collapsed="1"/>
    <col min="9" max="9" width="11.44140625" style="2"/>
    <col min="10" max="10" width="11.44140625" style="2" collapsed="1"/>
    <col min="11" max="12" width="11.44140625" style="2"/>
    <col min="13" max="13" width="11.44140625" style="2" collapsed="1"/>
    <col min="14" max="15" width="11.44140625" style="2"/>
    <col min="16" max="16" width="11.44140625" style="2" collapsed="1"/>
    <col min="17" max="24" width="11.44140625" style="2"/>
    <col min="25" max="25" width="11.44140625" style="2" collapsed="1"/>
    <col min="26" max="26" width="11.44140625" style="2"/>
    <col min="27" max="16384" width="11.44140625" style="2" collapsed="1"/>
  </cols>
  <sheetData>
    <row r="1" spans="1:8" ht="16.5" customHeight="1" x14ac:dyDescent="0.25">
      <c r="A1" s="89"/>
      <c r="B1" s="90"/>
      <c r="C1" s="28" t="s">
        <v>0</v>
      </c>
      <c r="D1" s="29"/>
      <c r="E1" s="29"/>
      <c r="F1" s="30"/>
      <c r="G1" s="3" t="s">
        <v>1</v>
      </c>
      <c r="H1" s="11" t="s">
        <v>2</v>
      </c>
    </row>
    <row r="2" spans="1:8" ht="13.8" x14ac:dyDescent="0.25">
      <c r="A2" s="61"/>
      <c r="B2" s="91"/>
      <c r="C2" s="31"/>
      <c r="D2" s="32"/>
      <c r="E2" s="32"/>
      <c r="F2" s="33"/>
      <c r="G2" s="1" t="s">
        <v>3</v>
      </c>
      <c r="H2" s="12" t="s">
        <v>4</v>
      </c>
    </row>
    <row r="3" spans="1:8" ht="13.8" x14ac:dyDescent="0.25">
      <c r="A3" s="92"/>
      <c r="B3" s="93"/>
      <c r="C3" s="34"/>
      <c r="D3" s="35"/>
      <c r="E3" s="35"/>
      <c r="F3" s="36"/>
      <c r="G3" s="1" t="s">
        <v>5</v>
      </c>
      <c r="H3" s="12" t="s">
        <v>6</v>
      </c>
    </row>
    <row r="4" spans="1:8" x14ac:dyDescent="0.3">
      <c r="A4" s="4"/>
      <c r="H4" s="13"/>
    </row>
    <row r="5" spans="1:8" ht="16.5" customHeight="1" x14ac:dyDescent="0.25">
      <c r="A5" s="100" t="s">
        <v>7</v>
      </c>
      <c r="B5" s="101"/>
      <c r="C5" s="102"/>
      <c r="D5" s="94" t="s">
        <v>36</v>
      </c>
      <c r="E5" s="95"/>
      <c r="F5" s="95"/>
      <c r="G5" s="95"/>
      <c r="H5" s="96"/>
    </row>
    <row r="6" spans="1:8" ht="53.25" customHeight="1" x14ac:dyDescent="0.25">
      <c r="A6" s="103"/>
      <c r="B6" s="104"/>
      <c r="C6" s="105"/>
      <c r="D6" s="97"/>
      <c r="E6" s="98"/>
      <c r="F6" s="98"/>
      <c r="G6" s="98"/>
      <c r="H6" s="99"/>
    </row>
    <row r="7" spans="1:8" ht="27.75" customHeight="1" thickBot="1" x14ac:dyDescent="0.35">
      <c r="A7" s="6"/>
      <c r="B7" s="5"/>
      <c r="C7" s="17"/>
      <c r="D7" s="16"/>
      <c r="E7" s="9"/>
      <c r="F7" s="9"/>
      <c r="G7" s="7"/>
      <c r="H7" s="14"/>
    </row>
    <row r="8" spans="1:8" ht="15.75" customHeight="1" x14ac:dyDescent="0.3">
      <c r="A8" s="70" t="s">
        <v>8</v>
      </c>
      <c r="B8" s="71"/>
      <c r="C8" s="71"/>
      <c r="D8" s="72" t="s">
        <v>30</v>
      </c>
      <c r="E8" s="73"/>
      <c r="F8" s="73"/>
      <c r="G8" s="73"/>
      <c r="H8" s="74"/>
    </row>
    <row r="9" spans="1:8" ht="18.75" customHeight="1" x14ac:dyDescent="0.3">
      <c r="A9" s="75" t="s">
        <v>9</v>
      </c>
      <c r="B9" s="76"/>
      <c r="C9" s="76"/>
      <c r="D9" s="77" t="s">
        <v>31</v>
      </c>
      <c r="E9" s="78"/>
      <c r="F9" s="78"/>
      <c r="G9" s="78"/>
      <c r="H9" s="79"/>
    </row>
    <row r="10" spans="1:8" ht="18" customHeight="1" x14ac:dyDescent="0.3">
      <c r="A10" s="75" t="s">
        <v>10</v>
      </c>
      <c r="B10" s="76"/>
      <c r="C10" s="76"/>
      <c r="D10" s="77">
        <v>3013420647</v>
      </c>
      <c r="E10" s="78"/>
      <c r="F10" s="78"/>
      <c r="G10" s="78"/>
      <c r="H10" s="79"/>
    </row>
    <row r="11" spans="1:8" ht="15" customHeight="1" x14ac:dyDescent="0.25">
      <c r="A11" s="75" t="s">
        <v>11</v>
      </c>
      <c r="B11" s="76"/>
      <c r="C11" s="76"/>
      <c r="D11" s="80">
        <v>46238</v>
      </c>
      <c r="E11" s="81"/>
      <c r="F11" s="81"/>
      <c r="G11" s="81"/>
      <c r="H11" s="82"/>
    </row>
    <row r="12" spans="1:8" ht="14.4" thickBot="1" x14ac:dyDescent="0.3">
      <c r="A12" s="83" t="s">
        <v>12</v>
      </c>
      <c r="B12" s="84"/>
      <c r="C12" s="84"/>
      <c r="D12" s="85">
        <f>D11+30</f>
        <v>46268</v>
      </c>
      <c r="E12" s="86"/>
      <c r="F12" s="86"/>
      <c r="G12" s="86"/>
      <c r="H12" s="87"/>
    </row>
    <row r="13" spans="1:8" ht="17.25" thickBot="1" x14ac:dyDescent="0.35">
      <c r="A13" s="61"/>
      <c r="B13" s="62"/>
      <c r="D13" s="63"/>
      <c r="E13" s="63"/>
      <c r="F13" s="63"/>
      <c r="G13" s="63"/>
      <c r="H13" s="63"/>
    </row>
    <row r="14" spans="1:8" ht="16.5" x14ac:dyDescent="0.3">
      <c r="A14" s="37" t="s">
        <v>25</v>
      </c>
      <c r="B14" s="38"/>
      <c r="C14" s="39"/>
      <c r="D14" s="40" t="s">
        <v>32</v>
      </c>
      <c r="E14" s="41"/>
      <c r="F14" s="41"/>
      <c r="G14" s="41"/>
      <c r="H14" s="42"/>
    </row>
    <row r="15" spans="1:8" ht="15.6" customHeight="1" x14ac:dyDescent="0.3">
      <c r="A15" s="51" t="s">
        <v>9</v>
      </c>
      <c r="B15" s="52"/>
      <c r="C15" s="53"/>
      <c r="D15" s="54" t="s">
        <v>33</v>
      </c>
      <c r="E15" s="55"/>
      <c r="F15" s="55"/>
      <c r="G15" s="55"/>
      <c r="H15" s="56"/>
    </row>
    <row r="16" spans="1:8" ht="16.5" x14ac:dyDescent="0.3">
      <c r="A16" s="51" t="s">
        <v>10</v>
      </c>
      <c r="B16" s="52"/>
      <c r="C16" s="53"/>
      <c r="D16" s="88" t="s">
        <v>34</v>
      </c>
      <c r="E16" s="58"/>
      <c r="F16" s="58"/>
      <c r="G16" s="58"/>
      <c r="H16" s="59"/>
    </row>
    <row r="17" spans="1:8" ht="13.8" x14ac:dyDescent="0.25">
      <c r="A17" s="51" t="s">
        <v>11</v>
      </c>
      <c r="B17" s="52"/>
      <c r="C17" s="53"/>
      <c r="D17" s="60">
        <v>46240</v>
      </c>
      <c r="E17" s="58"/>
      <c r="F17" s="58"/>
      <c r="G17" s="58"/>
      <c r="H17" s="59"/>
    </row>
    <row r="18" spans="1:8" ht="14.4" thickBot="1" x14ac:dyDescent="0.3">
      <c r="A18" s="43" t="s">
        <v>12</v>
      </c>
      <c r="B18" s="44"/>
      <c r="C18" s="45"/>
      <c r="D18" s="46">
        <f>D17+30</f>
        <v>46270</v>
      </c>
      <c r="E18" s="47"/>
      <c r="F18" s="47"/>
      <c r="G18" s="47"/>
      <c r="H18" s="48"/>
    </row>
    <row r="19" spans="1:8" ht="16.5" x14ac:dyDescent="0.3">
      <c r="A19" s="61"/>
      <c r="B19" s="62"/>
      <c r="D19" s="63"/>
      <c r="E19" s="63"/>
      <c r="F19" s="63"/>
      <c r="G19" s="63"/>
      <c r="H19" s="63"/>
    </row>
    <row r="20" spans="1:8" ht="16.5" hidden="1" x14ac:dyDescent="0.3">
      <c r="A20" s="37" t="s">
        <v>26</v>
      </c>
      <c r="B20" s="38"/>
      <c r="C20" s="39"/>
      <c r="D20" s="40"/>
      <c r="E20" s="41"/>
      <c r="F20" s="41"/>
      <c r="G20" s="41"/>
      <c r="H20" s="42"/>
    </row>
    <row r="21" spans="1:8" ht="15.6" hidden="1" customHeight="1" x14ac:dyDescent="0.3">
      <c r="A21" s="51" t="s">
        <v>9</v>
      </c>
      <c r="B21" s="52"/>
      <c r="C21" s="53"/>
      <c r="D21" s="54"/>
      <c r="E21" s="55"/>
      <c r="F21" s="55"/>
      <c r="G21" s="55"/>
      <c r="H21" s="56"/>
    </row>
    <row r="22" spans="1:8" ht="16.5" hidden="1" x14ac:dyDescent="0.3">
      <c r="A22" s="51" t="s">
        <v>10</v>
      </c>
      <c r="B22" s="52"/>
      <c r="C22" s="53"/>
      <c r="D22" s="57"/>
      <c r="E22" s="58"/>
      <c r="F22" s="58"/>
      <c r="G22" s="58"/>
      <c r="H22" s="59"/>
    </row>
    <row r="23" spans="1:8" ht="16.5" hidden="1" x14ac:dyDescent="0.3">
      <c r="A23" s="51" t="s">
        <v>11</v>
      </c>
      <c r="B23" s="52"/>
      <c r="C23" s="53"/>
      <c r="D23" s="60">
        <v>45889</v>
      </c>
      <c r="E23" s="58"/>
      <c r="F23" s="58"/>
      <c r="G23" s="58"/>
      <c r="H23" s="59"/>
    </row>
    <row r="24" spans="1:8" ht="17.25" hidden="1" thickBot="1" x14ac:dyDescent="0.35">
      <c r="A24" s="43" t="s">
        <v>12</v>
      </c>
      <c r="B24" s="44"/>
      <c r="C24" s="45"/>
      <c r="D24" s="46">
        <v>45920</v>
      </c>
      <c r="E24" s="47"/>
      <c r="F24" s="47"/>
      <c r="G24" s="47"/>
      <c r="H24" s="48"/>
    </row>
    <row r="25" spans="1:8" ht="16.5" hidden="1" x14ac:dyDescent="0.3">
      <c r="A25" s="61"/>
      <c r="B25" s="62"/>
      <c r="D25" s="63"/>
      <c r="E25" s="63"/>
      <c r="F25" s="63"/>
      <c r="G25" s="63"/>
      <c r="H25" s="63"/>
    </row>
    <row r="26" spans="1:8" ht="16.5" hidden="1" x14ac:dyDescent="0.3">
      <c r="A26" s="37" t="s">
        <v>27</v>
      </c>
      <c r="B26" s="38"/>
      <c r="C26" s="39"/>
      <c r="D26" s="40"/>
      <c r="E26" s="41"/>
      <c r="F26" s="41"/>
      <c r="G26" s="41"/>
      <c r="H26" s="42"/>
    </row>
    <row r="27" spans="1:8" ht="15.6" hidden="1" customHeight="1" x14ac:dyDescent="0.3">
      <c r="A27" s="51" t="s">
        <v>9</v>
      </c>
      <c r="B27" s="52"/>
      <c r="C27" s="53"/>
      <c r="D27" s="54"/>
      <c r="E27" s="55"/>
      <c r="F27" s="55"/>
      <c r="G27" s="55"/>
      <c r="H27" s="56"/>
    </row>
    <row r="28" spans="1:8" ht="16.5" hidden="1" x14ac:dyDescent="0.3">
      <c r="A28" s="51" t="s">
        <v>10</v>
      </c>
      <c r="B28" s="52"/>
      <c r="C28" s="53"/>
      <c r="D28" s="57"/>
      <c r="E28" s="58"/>
      <c r="F28" s="58"/>
      <c r="G28" s="58"/>
      <c r="H28" s="59"/>
    </row>
    <row r="29" spans="1:8" ht="16.5" hidden="1" x14ac:dyDescent="0.3">
      <c r="A29" s="51" t="s">
        <v>11</v>
      </c>
      <c r="B29" s="52"/>
      <c r="C29" s="53"/>
      <c r="D29" s="60">
        <v>45889</v>
      </c>
      <c r="E29" s="58"/>
      <c r="F29" s="58"/>
      <c r="G29" s="58"/>
      <c r="H29" s="59"/>
    </row>
    <row r="30" spans="1:8" ht="17.25" hidden="1" thickBot="1" x14ac:dyDescent="0.35">
      <c r="A30" s="43" t="s">
        <v>12</v>
      </c>
      <c r="B30" s="44"/>
      <c r="C30" s="45"/>
      <c r="D30" s="46">
        <f>D29+30</f>
        <v>45919</v>
      </c>
      <c r="E30" s="47"/>
      <c r="F30" s="47"/>
      <c r="G30" s="47"/>
      <c r="H30" s="48"/>
    </row>
    <row r="32" spans="1:8" ht="33" customHeight="1" x14ac:dyDescent="0.25">
      <c r="A32" s="112" t="s">
        <v>13</v>
      </c>
      <c r="B32" s="110" t="s">
        <v>14</v>
      </c>
      <c r="C32" s="110" t="s">
        <v>24</v>
      </c>
      <c r="D32" s="110" t="s">
        <v>15</v>
      </c>
      <c r="E32" s="19" t="str">
        <f>D8</f>
        <v>SISTETRONICS</v>
      </c>
      <c r="F32" s="19" t="str">
        <f>D14</f>
        <v>I+D</v>
      </c>
      <c r="G32" s="106" t="s">
        <v>16</v>
      </c>
      <c r="H32" s="108" t="s">
        <v>17</v>
      </c>
    </row>
    <row r="33" spans="1:8" ht="21.75" customHeight="1" x14ac:dyDescent="0.25">
      <c r="A33" s="113"/>
      <c r="B33" s="111"/>
      <c r="C33" s="111"/>
      <c r="D33" s="111"/>
      <c r="E33" s="49" t="s">
        <v>18</v>
      </c>
      <c r="F33" s="50"/>
      <c r="G33" s="107" t="s">
        <v>18</v>
      </c>
      <c r="H33" s="109"/>
    </row>
    <row r="34" spans="1:8" ht="331.2" x14ac:dyDescent="0.25">
      <c r="A34" s="20">
        <v>1</v>
      </c>
      <c r="B34" s="25" t="s">
        <v>35</v>
      </c>
      <c r="C34" s="24" t="s">
        <v>23</v>
      </c>
      <c r="D34" s="21">
        <v>4</v>
      </c>
      <c r="E34" s="22">
        <v>29006500</v>
      </c>
      <c r="F34" s="22">
        <v>31907200</v>
      </c>
      <c r="G34" s="22">
        <f>AVERAGE(E34,F34)</f>
        <v>30456850</v>
      </c>
      <c r="H34" s="23">
        <f>(ROUND((G34*D34),0))</f>
        <v>121827400</v>
      </c>
    </row>
    <row r="35" spans="1:8" ht="69" x14ac:dyDescent="0.25">
      <c r="A35" s="20">
        <v>2</v>
      </c>
      <c r="B35" s="25" t="s">
        <v>28</v>
      </c>
      <c r="C35" s="24" t="s">
        <v>23</v>
      </c>
      <c r="D35" s="24">
        <v>1</v>
      </c>
      <c r="E35" s="22">
        <v>3915900</v>
      </c>
      <c r="F35" s="22">
        <v>4307500</v>
      </c>
      <c r="G35" s="22">
        <f t="shared" ref="G35:G36" si="0">AVERAGE(E35,F35)</f>
        <v>4111700</v>
      </c>
      <c r="H35" s="23">
        <f t="shared" ref="H35:H36" si="1">(ROUND((G35*D35),0))</f>
        <v>4111700</v>
      </c>
    </row>
    <row r="36" spans="1:8" ht="124.2" x14ac:dyDescent="0.25">
      <c r="A36" s="20">
        <v>3</v>
      </c>
      <c r="B36" s="25" t="s">
        <v>29</v>
      </c>
      <c r="C36" s="24" t="s">
        <v>23</v>
      </c>
      <c r="D36" s="24">
        <v>1</v>
      </c>
      <c r="E36" s="22">
        <v>4496000</v>
      </c>
      <c r="F36" s="22">
        <v>4495600</v>
      </c>
      <c r="G36" s="22">
        <f t="shared" si="0"/>
        <v>4495800</v>
      </c>
      <c r="H36" s="23">
        <f t="shared" si="1"/>
        <v>4495800</v>
      </c>
    </row>
    <row r="37" spans="1:8" ht="16.5" customHeight="1" x14ac:dyDescent="0.25">
      <c r="A37" s="64" t="s">
        <v>19</v>
      </c>
      <c r="B37" s="65"/>
      <c r="C37" s="65"/>
      <c r="D37" s="65"/>
      <c r="E37" s="65"/>
      <c r="F37" s="65"/>
      <c r="G37" s="66"/>
      <c r="H37" s="26" cm="1">
        <f t="array" ref="H37">(SUM(ROUND((H34:H36),0)))</f>
        <v>130434900</v>
      </c>
    </row>
    <row r="38" spans="1:8" ht="16.5" customHeight="1" x14ac:dyDescent="0.25">
      <c r="A38" s="64" t="s">
        <v>20</v>
      </c>
      <c r="B38" s="65"/>
      <c r="C38" s="65"/>
      <c r="D38" s="65"/>
      <c r="E38" s="65"/>
      <c r="F38" s="65"/>
      <c r="G38" s="66"/>
      <c r="H38" s="26">
        <f>ROUND((H37*19%),0)</f>
        <v>24782631</v>
      </c>
    </row>
    <row r="39" spans="1:8" ht="16.5" customHeight="1" thickBot="1" x14ac:dyDescent="0.3">
      <c r="A39" s="67" t="s">
        <v>21</v>
      </c>
      <c r="B39" s="68"/>
      <c r="C39" s="68"/>
      <c r="D39" s="68"/>
      <c r="E39" s="68"/>
      <c r="F39" s="68"/>
      <c r="G39" s="69"/>
      <c r="H39" s="27" cm="1">
        <f t="array" ref="H39">(SUM(ROUND((H37:H38),0)))</f>
        <v>155217531</v>
      </c>
    </row>
    <row r="42" spans="1:8" ht="64.2" customHeight="1" x14ac:dyDescent="0.35">
      <c r="A42" s="114" t="s">
        <v>22</v>
      </c>
      <c r="B42" s="114"/>
      <c r="C42" s="114"/>
      <c r="D42" s="114"/>
      <c r="E42" s="114"/>
      <c r="F42" s="114"/>
      <c r="G42" s="114"/>
      <c r="H42" s="114"/>
    </row>
  </sheetData>
  <mergeCells count="61">
    <mergeCell ref="A1:B3"/>
    <mergeCell ref="D5:H6"/>
    <mergeCell ref="A5:C6"/>
    <mergeCell ref="G32:G33"/>
    <mergeCell ref="H32:H33"/>
    <mergeCell ref="D32:D33"/>
    <mergeCell ref="B32:B33"/>
    <mergeCell ref="A32:A33"/>
    <mergeCell ref="C32:C33"/>
    <mergeCell ref="A17:C17"/>
    <mergeCell ref="D17:H17"/>
    <mergeCell ref="A13:B13"/>
    <mergeCell ref="D13:H13"/>
    <mergeCell ref="A14:C14"/>
    <mergeCell ref="D14:H14"/>
    <mergeCell ref="A42:H42"/>
    <mergeCell ref="A37:G37"/>
    <mergeCell ref="A38:G38"/>
    <mergeCell ref="A39:G39"/>
    <mergeCell ref="A8:C8"/>
    <mergeCell ref="D8:H8"/>
    <mergeCell ref="A9:C9"/>
    <mergeCell ref="D9:H9"/>
    <mergeCell ref="A10:C10"/>
    <mergeCell ref="D10:H10"/>
    <mergeCell ref="A11:C11"/>
    <mergeCell ref="D11:H11"/>
    <mergeCell ref="A12:C12"/>
    <mergeCell ref="D12:H12"/>
    <mergeCell ref="A16:C16"/>
    <mergeCell ref="D16:H16"/>
    <mergeCell ref="D22:H22"/>
    <mergeCell ref="A15:C15"/>
    <mergeCell ref="D15:H15"/>
    <mergeCell ref="A18:C18"/>
    <mergeCell ref="D18:H18"/>
    <mergeCell ref="A19:B19"/>
    <mergeCell ref="D19:H19"/>
    <mergeCell ref="E33:F33"/>
    <mergeCell ref="A27:C27"/>
    <mergeCell ref="D27:H27"/>
    <mergeCell ref="A28:C28"/>
    <mergeCell ref="D28:H28"/>
    <mergeCell ref="A29:C29"/>
    <mergeCell ref="D29:H29"/>
    <mergeCell ref="C1:F3"/>
    <mergeCell ref="A26:C26"/>
    <mergeCell ref="D26:H26"/>
    <mergeCell ref="A30:C30"/>
    <mergeCell ref="D30:H30"/>
    <mergeCell ref="A23:C23"/>
    <mergeCell ref="D23:H23"/>
    <mergeCell ref="A24:C24"/>
    <mergeCell ref="D24:H24"/>
    <mergeCell ref="A25:B25"/>
    <mergeCell ref="D25:H25"/>
    <mergeCell ref="A20:C20"/>
    <mergeCell ref="D20:H20"/>
    <mergeCell ref="A21:C21"/>
    <mergeCell ref="D21:H21"/>
    <mergeCell ref="A22:C22"/>
  </mergeCells>
  <hyperlinks>
    <hyperlink ref="D16" r:id="rId1" xr:uid="{F52CFD71-B8BF-44EC-8E54-41A460387FD1}"/>
  </hyperlinks>
  <pageMargins left="0.7" right="0.7" top="0.75" bottom="0.75" header="0.3" footer="0.3"/>
  <pageSetup orientation="portrait"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b85f6fcf-befd-4a6b-a456-ea0676348e62" xsi:nil="true"/>
    <lcf76f155ced4ddcb4097134ff3c332f xmlns="8341f547-e6c3-460f-b08f-9d0887320f6b">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19935CC713D82E41AD8E9EF5AAACD423" ma:contentTypeVersion="15" ma:contentTypeDescription="Crear nuevo documento." ma:contentTypeScope="" ma:versionID="a5b5f004ae92e1ead545681b7cf32a91">
  <xsd:schema xmlns:xsd="http://www.w3.org/2001/XMLSchema" xmlns:xs="http://www.w3.org/2001/XMLSchema" xmlns:p="http://schemas.microsoft.com/office/2006/metadata/properties" xmlns:ns2="b85f6fcf-befd-4a6b-a456-ea0676348e62" xmlns:ns3="8341f547-e6c3-460f-b08f-9d0887320f6b" targetNamespace="http://schemas.microsoft.com/office/2006/metadata/properties" ma:root="true" ma:fieldsID="8faf49adeedc2b267a8cd087a9842a2e" ns2:_="" ns3:_="">
    <xsd:import namespace="b85f6fcf-befd-4a6b-a456-ea0676348e62"/>
    <xsd:import namespace="8341f547-e6c3-460f-b08f-9d0887320f6b"/>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SearchProperties" minOccurs="0"/>
                <xsd:element ref="ns3:MediaServiceObjectDetectorVersions" minOccurs="0"/>
                <xsd:element ref="ns3:lcf76f155ced4ddcb4097134ff3c332f" minOccurs="0"/>
                <xsd:element ref="ns2:TaxCatchAll" minOccurs="0"/>
                <xsd:element ref="ns3:MediaServiceDateTaken" minOccurs="0"/>
                <xsd:element ref="ns3:MediaServiceOCR" minOccurs="0"/>
                <xsd:element ref="ns3:MediaServiceGenerationTime" minOccurs="0"/>
                <xsd:element ref="ns3:MediaServiceEventHashCode" minOccurs="0"/>
                <xsd:element ref="ns3:MediaServiceLocation"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85f6fcf-befd-4a6b-a456-ea0676348e62"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16" nillable="true" ma:displayName="Taxonomy Catch All Column" ma:hidden="true" ma:list="{2ad4b0bc-ddbe-430b-8b06-6a1e6af3d2e6}" ma:internalName="TaxCatchAll" ma:showField="CatchAllData" ma:web="b85f6fcf-befd-4a6b-a456-ea0676348e62">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8341f547-e6c3-460f-b08f-9d0887320f6b"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Etiquetas de imagen" ma:readOnly="false" ma:fieldId="{5cf76f15-5ced-4ddc-b409-7134ff3c332f}" ma:taxonomyMulti="true" ma:sspId="3275abd0-3801-4d23-a03f-3aac7ab7ca23"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ServiceLocation" ma:index="21" nillable="true" ma:displayName="Location" ma:indexed="true" ma:internalName="MediaServiceLocation" ma:readOnly="true">
      <xsd:simpleType>
        <xsd:restriction base="dms:Text"/>
      </xsd:simpleType>
    </xsd:element>
    <xsd:element name="MediaLengthInSeconds" ma:index="22"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8838261-5E72-45A5-AEF6-B92E91B1B63C}">
  <ds:schemaRefs>
    <ds:schemaRef ds:uri="http://schemas.microsoft.com/sharepoint/v3/contenttype/forms"/>
  </ds:schemaRefs>
</ds:datastoreItem>
</file>

<file path=customXml/itemProps2.xml><?xml version="1.0" encoding="utf-8"?>
<ds:datastoreItem xmlns:ds="http://schemas.openxmlformats.org/officeDocument/2006/customXml" ds:itemID="{1597CFBE-EF54-4B54-9DB0-4F61805ECE7D}">
  <ds:schemaRefs>
    <ds:schemaRef ds:uri="http://schemas.microsoft.com/office/2006/metadata/properties"/>
    <ds:schemaRef ds:uri="http://schemas.microsoft.com/office/infopath/2007/PartnerControls"/>
    <ds:schemaRef ds:uri="b85f6fcf-befd-4a6b-a456-ea0676348e62"/>
    <ds:schemaRef ds:uri="8341f547-e6c3-460f-b08f-9d0887320f6b"/>
  </ds:schemaRefs>
</ds:datastoreItem>
</file>

<file path=customXml/itemProps3.xml><?xml version="1.0" encoding="utf-8"?>
<ds:datastoreItem xmlns:ds="http://schemas.openxmlformats.org/officeDocument/2006/customXml" ds:itemID="{6A42B1E2-FABA-4D0D-86DE-DEDD681C1A2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85f6fcf-befd-4a6b-a456-ea0676348e62"/>
    <ds:schemaRef ds:uri="8341f547-e6c3-460f-b08f-9d0887320f6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FBS 090</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Juan Camilo Aguilar Montoya</dc:creator>
  <cp:keywords/>
  <dc:description/>
  <cp:lastModifiedBy>Tatiana Salazar</cp:lastModifiedBy>
  <cp:revision/>
  <dcterms:created xsi:type="dcterms:W3CDTF">2023-09-27T15:10:58Z</dcterms:created>
  <dcterms:modified xsi:type="dcterms:W3CDTF">2026-09-22T14:46:10Z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0x01010019935CC713D82E41AD8E9EF5AAACD423</vt:lpwstr>
  </property>
</Properties>
</file>