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Martha Isabel\Desktop\PROCESO CULTURA\"/>
    </mc:Choice>
  </mc:AlternateContent>
  <bookViews>
    <workbookView xWindow="0" yWindow="0" windowWidth="22764" windowHeight="10488"/>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J33" i="1" l="1"/>
  <c r="I24" i="1"/>
  <c r="J23" i="1"/>
  <c r="J24" i="1"/>
  <c r="J25" i="1"/>
  <c r="J26" i="1"/>
  <c r="J27" i="1"/>
  <c r="J28" i="1"/>
  <c r="J29" i="1"/>
  <c r="J30" i="1"/>
  <c r="J31" i="1"/>
  <c r="J32" i="1"/>
  <c r="I26" i="1"/>
  <c r="I27" i="1"/>
  <c r="I28" i="1"/>
  <c r="I29" i="1"/>
  <c r="I30" i="1"/>
  <c r="I31" i="1"/>
  <c r="I32" i="1"/>
  <c r="I22" i="1"/>
  <c r="J22" i="1" s="1"/>
  <c r="I25" i="1" l="1"/>
  <c r="I23" i="1"/>
  <c r="I21" i="1"/>
  <c r="J21" i="1" s="1"/>
  <c r="I20" i="1"/>
  <c r="J20" i="1" s="1"/>
  <c r="I19" i="1"/>
  <c r="J19" i="1" s="1"/>
  <c r="I18" i="1"/>
  <c r="J18" i="1" s="1"/>
  <c r="I17" i="1"/>
  <c r="J17" i="1" s="1"/>
  <c r="I16" i="1"/>
  <c r="J16" i="1" s="1"/>
  <c r="I15" i="1"/>
  <c r="J15" i="1" s="1"/>
  <c r="I14" i="1"/>
  <c r="J14" i="1" s="1"/>
</calcChain>
</file>

<file path=xl/sharedStrings.xml><?xml version="1.0" encoding="utf-8"?>
<sst xmlns="http://schemas.openxmlformats.org/spreadsheetml/2006/main" count="119" uniqueCount="94">
  <si>
    <t>REPÚBLICA DE COLOMBIA</t>
  </si>
  <si>
    <t>DEPARTAMENTO DEL CAUCA</t>
  </si>
  <si>
    <t xml:space="preserve">MUNICIPIO DE FLORIDA VALLE </t>
  </si>
  <si>
    <t>ESTUDIO DE MERCADO</t>
  </si>
  <si>
    <t>RESPONSABLE:</t>
  </si>
  <si>
    <t>Secretaria de Cultura y Turismo</t>
  </si>
  <si>
    <t>COTIZACIONES</t>
  </si>
  <si>
    <t>#</t>
  </si>
  <si>
    <t>NOMBRE PROVEEDOR</t>
  </si>
  <si>
    <t>CIUDAD / MUNICIPIO</t>
  </si>
  <si>
    <t>FECHA DE COTIZACIÓN</t>
  </si>
  <si>
    <t>PERSONA QUE REALIZÓ LA COTIZACIÓN</t>
  </si>
  <si>
    <t>CARGO</t>
  </si>
  <si>
    <t>ESCRITO</t>
  </si>
  <si>
    <t>TELEFONO</t>
  </si>
  <si>
    <t>PERSONAL</t>
  </si>
  <si>
    <t>INTERNET</t>
  </si>
  <si>
    <t>OTRA - CUAL?</t>
  </si>
  <si>
    <t>FLORIDA</t>
  </si>
  <si>
    <t>X</t>
  </si>
  <si>
    <t>MONICA ALEXANDRA GONZALEZ. Secretaria de Cultura y Turismo</t>
  </si>
  <si>
    <t>CALI</t>
  </si>
  <si>
    <t>Item</t>
  </si>
  <si>
    <t>Descripción</t>
  </si>
  <si>
    <t>Observ.</t>
  </si>
  <si>
    <t>Unid.</t>
  </si>
  <si>
    <t xml:space="preserve"> Cant. </t>
  </si>
  <si>
    <t>proveedor 1</t>
  </si>
  <si>
    <t>proveedor 2</t>
  </si>
  <si>
    <t>proveedor 3</t>
  </si>
  <si>
    <t>Valor promedio</t>
  </si>
  <si>
    <t>ValorTotal</t>
  </si>
  <si>
    <t>PROYECTO: 
“APOYO A LA PRODUCCION TECNICA Y LOGISTICA DE LA 
MUESTRA MULTIARTISTICA DEL PROYECTO FLORIDA ARTE 193 EN EL MUNICIPIO DE FLORIDA VALLE DEL CAUCA”</t>
  </si>
  <si>
    <t>Construcciones y multi-comercio SABAG SAS</t>
  </si>
  <si>
    <t>Sep 2026</t>
  </si>
  <si>
    <t>KLIOR ARQUITECTURA Y DISEÑO</t>
  </si>
  <si>
    <t>PROYECTOS ASESORIAS Y CONSULTORIAS OVC SAS</t>
  </si>
  <si>
    <t>1. Infraestructura</t>
  </si>
  <si>
    <t xml:space="preserve">2. Sonido e iluminación </t>
  </si>
  <si>
    <t>3, Permisos</t>
  </si>
  <si>
    <t>4.Transporte</t>
  </si>
  <si>
    <t>4.Transporte y  Logística</t>
  </si>
  <si>
    <t>5. Alimentación</t>
  </si>
  <si>
    <t>6. Montajes de
exposiciones,
eventos u otros</t>
  </si>
  <si>
    <t>7. Publicidad y Difusión</t>
  </si>
  <si>
    <t>8. Diseño y
realización de
vestuario,
calzado, y
tocados</t>
  </si>
  <si>
    <t xml:space="preserve">9. Reconocimientos </t>
  </si>
  <si>
    <t xml:space="preserve">10. tallerista </t>
  </si>
  <si>
    <t>Tarima 16mt ancho x 14mt fondo a 1.6 mt altura con faldón Negro, 2 Escaleras Laterales.con su respectiva Carpa Blanca 18mt x 18mt a 6 mt altura. Para dos dias</t>
  </si>
  <si>
    <t xml:space="preserve">Tarima con carpa </t>
  </si>
  <si>
    <t>Carpa cerrada de 4mt x 4mt para máster del sonido.para dos dias</t>
  </si>
  <si>
    <t xml:space="preserve">CARPA MASTER DE SONIDO
</t>
  </si>
  <si>
    <t>CARPA PUBLICO</t>
  </si>
  <si>
    <t xml:space="preserve">Carpa blanca de 24 metros por 12 metros con alerones a ambos lados para público a 6 metros de alto debidamente anclada. </t>
  </si>
  <si>
    <t>Sillas</t>
  </si>
  <si>
    <t>Sillas plásticas sin descansa brazo, óptimas condiciones estéticas y de limpieza.(distrubuidas en los dos dias del evento)</t>
  </si>
  <si>
    <t>Sistema Integral de Sonido Profesional y Personal de Operación:cuenta con 1 consola Midas M 32, 8 line array RCF HDL 20 A, 6 sub buffer Martin Audio 18", 6 monitores QSC K 12.2, 2 side fill Audiocenter SA 3 12+, 2 sub buffer Audiocenter Aris 118, 2 micrófonos inalámbricos Sennheiser G4, 4 micrófonos de diadema Sennheiser G5, un kit de micrófonos dinámicos Shure/Sennheiser, 8 cajas directas Behringer, 16 piañas K&amp;M, además de cableado XLR / Plug y extensiones.                                                          Suministro, montaje, programación, desinstalación y operación del sistema de iluminación  se incluye 1 consola de iluminación, 6 cabezas móviles LB 230, 30 par led, 10 reflectores atomix, 2 puente trus y 1 máquina de humo. Finalmente, el equipo de Personal técnico está conformado por 1 técnico de audio, 1 auxiliar de audio y 1 técnico de luces.</t>
  </si>
  <si>
    <t xml:space="preserve">Sonido e iluminación </t>
  </si>
  <si>
    <t>gestión y pago total de los derechos de ejecución pública y composición musical ante la sociedad de gestión colectiva SAYCO y ACINPRO para las dos jornadas de la muestra</t>
  </si>
  <si>
    <t>Pago SAYCO Y ACINPRO</t>
  </si>
  <si>
    <t>Transporte en bus de 30 personas  para grupo de San Antonio de los caballeros  ida y regreso</t>
  </si>
  <si>
    <t xml:space="preserve">Suministro de trasnporte </t>
  </si>
  <si>
    <t>Servicio integral que incluye el transporte terrestre (ida y regreso) de  carpas, vallas, sonido, luces, sillas, biombos y elementos escenográficos al lugar del evento. Incluye el personal operativo necesario para el cargue, descargue, instalación, seguridad y desinstalación del evento.</t>
  </si>
  <si>
    <t xml:space="preserve">Transporte de materiales y equipos
</t>
  </si>
  <si>
    <t>: Proteína de 120g cocida (res/cerdo/pollo), porción arroz blanco, guarnición 100g, ensalada 50g, jugo natural 250ml en botella individual (NO bolsa) y consomé. Servidos en recipientes aptos de primer uso, incluye servilleta y cubiertos desechables de alta densidad.</t>
  </si>
  <si>
    <t>Almuerzos equipo producción</t>
  </si>
  <si>
    <t xml:space="preserve">    Bebida individual de 250ml (jugo, avena, yogur, aguapnela con limón) y un acompañamiento de sal de mínimo 90g (arepa rellena con proteína, amasijos tradicionales, fritanga típica vallecaucana o pasteles de hojaldre).</t>
  </si>
  <si>
    <t xml:space="preserve">Refrigerios rotativos artistas y producción:                                                      </t>
  </si>
  <si>
    <t>Suministro, confección y montaje de elementos visuales para la puesta en escena que incluye: un (1) telón de fondo artístico pintado de 9mt x 4mt; dos (2) telones de salida laterales artísticos pintados de 2,40mt x 4mt; y dos (2) telas unicolor de 1,50mt x 4mt para aforos escénicos. El ítem incluye el diseño, estructuras de soporte.</t>
  </si>
  <si>
    <t xml:space="preserve">Componente Escenográfico Integral y  exposición  de Arte: </t>
  </si>
  <si>
    <t>•montaje logístico completo para la exposición (adecuación de biombos, y montaje de pinturas e intalación artistica) en el marco del evento</t>
  </si>
  <si>
    <t xml:space="preserve">Montaje de exposción artistica 
</t>
  </si>
  <si>
    <t xml:space="preserve"> Desarrollo integral de la campaña publicitaria del proyecto con alusión obligatoria al MinCultur y a la Alcaldía Municipal. Incluye: Concepto y diseño de logotipo; un (1) póster oficial del evento; tres (3) piezas gráficas en alta calidad para redes sociales; activación de la Fan Page de la Secretaría (1 foto perfil, 1 portada, 1 plantilla de historias); producción y edición de dos (2) videoclips promocionales de 40 segundos grabados a dos cámaras HD; y un (1) video memoria final de mínimo 5 minutos con el resumen del acto, guion técnico, musicalización y créditos institucionales.</t>
  </si>
  <si>
    <t>Kit de Producción Audiovisual, Estrategia Digital y Difusión Institucional:</t>
  </si>
  <si>
    <t>Macroformatos Artísticos para Puesta en Escena (Ejes temáticos locales): Construcción y suministro de elementos visuales de utilería en macroformato montados rígidamente sobre soportes de madera de 1.80 metros de alto para el desarrollo de la puesta en escena de los dos días. El total contratado se distribuirá conceptualmente según requerimiento de la dirección artística del proyecto entre: doce (12) macroformatos alusivos a animales locales, doce (12) alusivos a leyendas tradicionales y doce (12) alusivos a las labores y laboriosidad floridana.</t>
  </si>
  <si>
    <t xml:space="preserve">elementos visuales de utilería </t>
  </si>
  <si>
    <t>Chalecos en tela y diseño artistico para agrupación musical del proceso de formación de la  Secretaría de Cultura y Turismo</t>
  </si>
  <si>
    <t xml:space="preserve">Chalecos para grupo de proceso de formación en percución latina </t>
  </si>
  <si>
    <t xml:space="preserve">Placa de reconocimiento a organizaciones culturales por su destacada labor </t>
  </si>
  <si>
    <t>Reconocimiento por su labor cultural en el Municipio</t>
  </si>
  <si>
    <t xml:space="preserve">Certificados de participación </t>
  </si>
  <si>
    <t xml:space="preserve">Certifiados de participación a las organziaciones que se vinculan al evento </t>
  </si>
  <si>
    <t>Tallerista encargado de apoyar ensamble y adaptación artística. Su función es orientar pedagógicamente a los grupos participantes para que articulen sus propuestas artísticas individuales bajo un mismo hilo conductor temático basado en las tematicas de Florida arte</t>
  </si>
  <si>
    <t xml:space="preserve">Tallerista para ensamble artistico </t>
  </si>
  <si>
    <t>Tallerista musical para orientar los  ensambles, arreglos  y acople sonoro con los grupos musicales participantes</t>
  </si>
  <si>
    <t xml:space="preserve">Tallerista para ensamble musical </t>
  </si>
  <si>
    <t>Sistema Global</t>
  </si>
  <si>
    <t>Servicio Global</t>
  </si>
  <si>
    <t>Recorridos</t>
  </si>
  <si>
    <t>Ración</t>
  </si>
  <si>
    <t>Kit Global</t>
  </si>
  <si>
    <t>Unidad</t>
  </si>
  <si>
    <t>unidad</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</si>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</sst>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 #,##0"/>
  </numFmts>
  <fonts count="13" x14ac:knownFonts="1">
    <font>
      <sz val="11"/>
      <color theme="1"/>
      <name val="Aptos Narrow"/>
      <family val="2"/>
      <scheme val="minor"/>
    </font>
    <font>
      <b/>
      <sz val="11"/>
      <color theme="1"/>
      <name val="Aptos Narrow"/>
      <family val="2"/>
      <scheme val="minor"/>
    </font>
    <font>
      <b/>
      <sz val="11"/>
      <color theme="1"/>
      <name val="Arial"/>
      <family val="2"/>
    </font>
    <font>
      <b/>
      <sz val="10"/>
      <color theme="1"/>
      <name val="Arial"/>
      <family val="2"/>
    </font>
    <font>
      <b/>
      <sz val="9"/>
      <color theme="1"/>
      <name val="Arial"/>
      <family val="2"/>
    </font>
    <font>
      <b/>
      <sz val="12"/>
      <color theme="1"/>
      <name val="Arial"/>
      <family val="2"/>
    </font>
    <font>
      <sz val="9"/>
      <color theme="1"/>
      <name val="Arial"/>
      <family val="2"/>
    </font>
    <font>
      <sz val="11"/>
      <color theme="1"/>
      <name val="Arial"/>
      <family val="2"/>
    </font>
    <font>
      <sz val="11"/>
      <name val="Arial"/>
      <family val="2"/>
    </font>
    <font>
      <sz val="10"/>
      <color theme="1"/>
      <name val="Arial"/>
      <family val="2"/>
    </font>
    <font>
      <sz val="10"/>
      <name val="Arial"/>
      <family val="2"/>
    </font>
    <font>
      <b/>
      <sz val="9"/>
      <color rgb="FF000000"/>
      <name val="Arial"/>
      <family val="2"/>
    </font>
    <font>
      <sz val="9"/>
      <color rgb="FF000000"/>
      <name val="Arial"/>
      <family val="2"/>
    </font>
  </fonts>
  <fills count="6">
    <fill>
      <patternFill patternType="none"/>
    </fill>
    <fill>
      <patternFill patternType="gray125"/>
    </fill>
    <fill>
      <patternFill patternType="solid">
        <fgColor rgb="FFD6DCE4"/>
        <bgColor rgb="FFD6DCE4"/>
      </patternFill>
    </fill>
    <fill>
      <patternFill patternType="solid">
        <fgColor rgb="FFE2EFD9"/>
        <bgColor rgb="FFE2EFD9"/>
      </patternFill>
    </fill>
    <fill>
      <patternFill patternType="solid">
        <fgColor theme="0" tint="-0.249977111117893"/>
        <bgColor rgb="FFE2EFD9"/>
      </patternFill>
    </fill>
    <fill>
      <patternFill patternType="solid">
        <fgColor theme="0" tint="-0.249977111117893"/>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s>
  <cellStyleXfs count="1">
    <xf numFmtId="0" fontId="0" fillId="0" borderId="0"/>
  </cellStyleXfs>
  <cellXfs count="41">
    <xf numFmtId="0" fontId="0" fillId="0" borderId="0" xfId="0"/>
    <xf numFmtId="164" fontId="0" fillId="0" borderId="3" xfId="0" applyNumberFormat="1" applyBorder="1"/>
    <xf numFmtId="0" fontId="5" fillId="5" borderId="1" xfId="0" applyFont="1" applyFill="1" applyBorder="1" applyAlignment="1">
      <alignment horizontal="left" vertical="center" wrapText="1"/>
    </xf>
    <xf numFmtId="0" fontId="4" fillId="0" borderId="1" xfId="0" applyFont="1" applyBorder="1" applyAlignment="1">
      <alignment vertical="center" wrapText="1"/>
    </xf>
    <xf numFmtId="0" fontId="6" fillId="0" borderId="1" xfId="0" applyFont="1" applyBorder="1" applyAlignment="1">
      <alignment vertical="center" wrapText="1"/>
    </xf>
    <xf numFmtId="0" fontId="3" fillId="4" borderId="1" xfId="0" applyFont="1" applyFill="1" applyBorder="1" applyAlignment="1">
      <alignment vertical="center" wrapText="1"/>
    </xf>
    <xf numFmtId="0" fontId="3" fillId="4" borderId="1" xfId="0" applyFont="1" applyFill="1" applyBorder="1" applyAlignment="1">
      <alignment horizontal="center" vertical="center" wrapText="1"/>
    </xf>
    <xf numFmtId="0" fontId="3" fillId="4" borderId="1" xfId="0" applyFont="1" applyFill="1" applyBorder="1" applyAlignment="1">
      <alignment horizontal="center" wrapText="1"/>
    </xf>
    <xf numFmtId="0" fontId="4" fillId="3" borderId="1" xfId="0" applyFont="1" applyFill="1" applyBorder="1" applyAlignment="1">
      <alignment vertical="center" wrapText="1"/>
    </xf>
    <xf numFmtId="0" fontId="11" fillId="0" borderId="1" xfId="0" applyFont="1" applyBorder="1" applyAlignment="1">
      <alignment horizontal="center" vertical="center" wrapText="1"/>
    </xf>
    <xf numFmtId="164" fontId="11" fillId="0" borderId="1" xfId="0" applyNumberFormat="1" applyFont="1" applyBorder="1" applyAlignment="1">
      <alignment horizontal="center" vertical="center" wrapText="1"/>
    </xf>
    <xf numFmtId="0" fontId="1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12" fillId="0" borderId="1" xfId="0" applyFont="1" applyBorder="1" applyAlignment="1">
      <alignment vertical="center" wrapText="1"/>
    </xf>
    <xf numFmtId="0" fontId="7" fillId="0" borderId="1" xfId="0" applyFont="1" applyBorder="1" applyAlignment="1">
      <alignment wrapText="1"/>
    </xf>
    <xf numFmtId="0" fontId="6" fillId="0" borderId="1" xfId="0" applyFont="1" applyBorder="1" applyAlignment="1">
      <alignment wrapText="1"/>
    </xf>
    <xf numFmtId="0" fontId="9" fillId="3" borderId="1" xfId="0" applyFont="1" applyFill="1" applyBorder="1" applyAlignment="1">
      <alignment horizontal="center" wrapText="1"/>
    </xf>
    <xf numFmtId="49" fontId="3" fillId="4" borderId="1" xfId="0" applyNumberFormat="1" applyFont="1" applyFill="1" applyBorder="1" applyAlignment="1">
      <alignment horizontal="right" wrapText="1"/>
    </xf>
    <xf numFmtId="0" fontId="3" fillId="4" borderId="1" xfId="0" applyFont="1" applyFill="1" applyBorder="1" applyAlignment="1">
      <alignment wrapText="1"/>
    </xf>
    <xf numFmtId="0" fontId="7" fillId="5" borderId="1" xfId="0" applyFont="1" applyFill="1" applyBorder="1" applyAlignment="1">
      <alignment wrapText="1"/>
    </xf>
    <xf numFmtId="0" fontId="9" fillId="4" borderId="1" xfId="0" applyFont="1" applyFill="1" applyBorder="1" applyAlignment="1">
      <alignment wrapText="1"/>
    </xf>
    <xf numFmtId="0" fontId="3" fillId="5" borderId="1" xfId="0" applyFont="1" applyFill="1" applyBorder="1" applyAlignment="1">
      <alignment vertical="center" wrapText="1"/>
    </xf>
    <xf numFmtId="2" fontId="9" fillId="4" borderId="1" xfId="0" applyNumberFormat="1" applyFont="1" applyFill="1" applyBorder="1" applyAlignment="1">
      <alignment wrapText="1"/>
    </xf>
    <xf numFmtId="0" fontId="10" fillId="0" borderId="1" xfId="0" applyFont="1" applyBorder="1" applyAlignment="1">
      <alignment wrapText="1"/>
    </xf>
    <xf numFmtId="0" fontId="9" fillId="4" borderId="1" xfId="0" applyFont="1" applyFill="1" applyBorder="1" applyAlignment="1">
      <alignment horizontal="center" wrapText="1"/>
    </xf>
    <xf numFmtId="164" fontId="7" fillId="0" borderId="1" xfId="0" applyNumberFormat="1" applyFont="1" applyBorder="1" applyAlignment="1">
      <alignment wrapText="1"/>
    </xf>
    <xf numFmtId="0" fontId="12" fillId="0" borderId="1" xfId="0" applyFont="1" applyFill="1" applyBorder="1" applyAlignment="1">
      <alignment horizontal="center" vertical="center" wrapText="1"/>
    </xf>
    <xf numFmtId="164" fontId="7" fillId="0" borderId="1" xfId="0" applyNumberFormat="1" applyFont="1" applyBorder="1" applyAlignment="1">
      <alignment horizontal="center" wrapText="1"/>
    </xf>
    <xf numFmtId="0" fontId="1" fillId="0" borderId="2" xfId="0" applyFont="1" applyBorder="1" applyAlignment="1">
      <alignment horizontal="center"/>
    </xf>
    <xf numFmtId="0" fontId="0" fillId="0" borderId="2" xfId="0" applyBorder="1" applyAlignment="1">
      <alignment horizontal="center"/>
    </xf>
    <xf numFmtId="164" fontId="0" fillId="0" borderId="2" xfId="0" applyNumberFormat="1" applyBorder="1" applyAlignment="1">
      <alignment horizontal="center"/>
    </xf>
    <xf numFmtId="0" fontId="4"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8" fillId="0" borderId="1" xfId="0" applyFont="1" applyBorder="1" applyAlignment="1">
      <alignment wrapText="1"/>
    </xf>
    <xf numFmtId="164" fontId="11" fillId="0" borderId="1" xfId="0" applyNumberFormat="1" applyFont="1" applyBorder="1" applyAlignment="1">
      <alignment horizontal="center" vertical="center" wrapText="1"/>
    </xf>
    <xf numFmtId="0" fontId="2" fillId="0" borderId="1" xfId="0" applyFont="1" applyBorder="1" applyAlignment="1">
      <alignment horizontal="center" wrapText="1"/>
    </xf>
    <xf numFmtId="0" fontId="7" fillId="0" borderId="1" xfId="0" applyFont="1" applyBorder="1" applyAlignment="1">
      <alignment wrapText="1"/>
    </xf>
    <xf numFmtId="0" fontId="3" fillId="0" borderId="1" xfId="0" applyFont="1" applyBorder="1" applyAlignment="1">
      <alignment horizontal="center" vertical="center" wrapText="1"/>
    </xf>
    <xf numFmtId="0" fontId="3" fillId="0" borderId="1" xfId="0" applyFont="1" applyBorder="1" applyAlignment="1">
      <alignment horizontal="left" wrapText="1"/>
    </xf>
    <xf numFmtId="0" fontId="3" fillId="2" borderId="1" xfId="0" applyFont="1" applyFill="1" applyBorder="1" applyAlignment="1">
      <alignment horizontal="center" wrapText="1"/>
    </xf>
    <xf numFmtId="0" fontId="3" fillId="4"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654945</xdr:colOff>
      <xdr:row>0</xdr:row>
      <xdr:rowOff>0</xdr:rowOff>
    </xdr:from>
    <xdr:to>
      <xdr:col>2</xdr:col>
      <xdr:colOff>1219200</xdr:colOff>
      <xdr:row>4</xdr:row>
      <xdr:rowOff>7620</xdr:rowOff>
    </xdr:to>
    <xdr:pic>
      <xdr:nvPicPr>
        <xdr:cNvPr id="2" name="Image 43">
          <a:extLst>
            <a:ext uri="{FF2B5EF4-FFF2-40B4-BE49-F238E27FC236}">
              <a16:creationId xmlns:a16="http://schemas.microsoft.com/office/drawing/2014/main" id="{BB461E1E-F9A1-46FF-BD59-3D4472D767A2}"/>
            </a:ext>
          </a:extLst>
        </xdr:cNvPr>
        <xdr:cNvPicPr>
          <a:picLocks/>
        </xdr:cNvPicPr>
      </xdr:nvPicPr>
      <xdr:blipFill>
        <a:blip xmlns:r="http://schemas.openxmlformats.org/officeDocument/2006/relationships" r:embed="rId1" cstate="print"/>
        <a:stretch>
          <a:fillRect/>
        </a:stretch>
      </xdr:blipFill>
      <xdr:spPr>
        <a:xfrm>
          <a:off x="4083945" y="0"/>
          <a:ext cx="564255" cy="73914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3"/>
  <sheetViews>
    <sheetView tabSelected="1" zoomScale="61" zoomScaleNormal="61" workbookViewId="0">
      <selection activeCell="M26" sqref="M26"/>
    </sheetView>
  </sheetViews>
  <sheetFormatPr baseColWidth="10" defaultRowHeight="13.8" x14ac:dyDescent="0.25"/>
  <cols>
    <col min="1" max="1" width="20.8984375" customWidth="1"/>
    <col min="2" max="2" width="54.3984375" customWidth="1"/>
    <col min="3" max="3" width="106.59765625" customWidth="1"/>
    <col min="4" max="4" width="11.59765625" customWidth="1"/>
    <col min="6" max="6" width="14.09765625" bestFit="1" customWidth="1"/>
    <col min="7" max="7" width="15.796875" customWidth="1"/>
    <col min="8" max="8" width="15.296875" customWidth="1"/>
    <col min="9" max="9" width="14.296875" customWidth="1"/>
    <col min="11" max="11" width="14.296875" customWidth="1"/>
  </cols>
  <sheetData>
    <row r="1" spans="1:11" x14ac:dyDescent="0.25">
      <c r="A1" s="35" t="s">
        <v>0</v>
      </c>
      <c r="B1" s="36"/>
      <c r="C1" s="36"/>
      <c r="D1" s="36"/>
      <c r="E1" s="36"/>
      <c r="F1" s="36"/>
      <c r="G1" s="36"/>
      <c r="H1" s="36"/>
      <c r="I1" s="36"/>
      <c r="J1" s="36"/>
      <c r="K1" s="36"/>
    </row>
    <row r="2" spans="1:11" x14ac:dyDescent="0.25">
      <c r="A2" s="35" t="s">
        <v>1</v>
      </c>
      <c r="B2" s="36"/>
      <c r="C2" s="36"/>
      <c r="D2" s="36"/>
      <c r="E2" s="36"/>
      <c r="F2" s="36"/>
      <c r="G2" s="36"/>
      <c r="H2" s="36"/>
      <c r="I2" s="36"/>
      <c r="J2" s="36"/>
      <c r="K2" s="36"/>
    </row>
    <row r="3" spans="1:11" x14ac:dyDescent="0.25">
      <c r="A3" s="35" t="s">
        <v>2</v>
      </c>
      <c r="B3" s="36"/>
      <c r="C3" s="36"/>
      <c r="D3" s="36"/>
      <c r="E3" s="36"/>
      <c r="F3" s="36"/>
      <c r="G3" s="36"/>
      <c r="H3" s="36"/>
      <c r="I3" s="36"/>
      <c r="J3" s="36"/>
      <c r="K3" s="36"/>
    </row>
    <row r="4" spans="1:11" x14ac:dyDescent="0.25">
      <c r="A4" s="35" t="s">
        <v>3</v>
      </c>
      <c r="B4" s="36"/>
      <c r="C4" s="36"/>
      <c r="D4" s="36"/>
      <c r="E4" s="36"/>
      <c r="F4" s="36"/>
      <c r="G4" s="36"/>
      <c r="H4" s="36"/>
      <c r="I4" s="36"/>
      <c r="J4" s="36"/>
      <c r="K4" s="36"/>
    </row>
    <row r="5" spans="1:11" x14ac:dyDescent="0.25">
      <c r="A5" s="37" t="s">
        <v>32</v>
      </c>
      <c r="B5" s="37"/>
      <c r="C5" s="37"/>
      <c r="D5" s="37"/>
      <c r="E5" s="37"/>
      <c r="F5" s="37"/>
      <c r="G5" s="38" t="s">
        <v>4</v>
      </c>
      <c r="H5" s="33"/>
      <c r="I5" s="33"/>
      <c r="J5" s="33"/>
      <c r="K5" s="33"/>
    </row>
    <row r="6" spans="1:11" ht="23.4" customHeight="1" x14ac:dyDescent="0.25">
      <c r="A6" s="37"/>
      <c r="B6" s="37"/>
      <c r="C6" s="37"/>
      <c r="D6" s="37"/>
      <c r="E6" s="37"/>
      <c r="F6" s="37"/>
      <c r="G6" s="37" t="s">
        <v>5</v>
      </c>
      <c r="H6" s="33"/>
      <c r="I6" s="33"/>
      <c r="J6" s="33"/>
      <c r="K6" s="33"/>
    </row>
    <row r="7" spans="1:11" x14ac:dyDescent="0.25">
      <c r="A7" s="39" t="s">
        <v>6</v>
      </c>
      <c r="B7" s="33"/>
      <c r="C7" s="33"/>
      <c r="D7" s="33"/>
      <c r="E7" s="33"/>
      <c r="F7" s="33"/>
      <c r="G7" s="33"/>
      <c r="H7" s="33"/>
      <c r="I7" s="33"/>
      <c r="J7" s="33"/>
      <c r="K7" s="33"/>
    </row>
    <row r="8" spans="1:11" x14ac:dyDescent="0.25">
      <c r="A8" s="32" t="s">
        <v>7</v>
      </c>
      <c r="B8" s="40" t="s">
        <v>8</v>
      </c>
      <c r="C8" s="40" t="s">
        <v>9</v>
      </c>
      <c r="D8" s="40" t="s">
        <v>10</v>
      </c>
      <c r="E8" s="40"/>
      <c r="F8" s="40"/>
      <c r="G8" s="40"/>
      <c r="H8" s="40"/>
      <c r="I8" s="40"/>
      <c r="J8" s="31" t="s">
        <v>11</v>
      </c>
      <c r="K8" s="32" t="s">
        <v>12</v>
      </c>
    </row>
    <row r="9" spans="1:11" ht="33" customHeight="1" x14ac:dyDescent="0.25">
      <c r="A9" s="32"/>
      <c r="B9" s="40"/>
      <c r="C9" s="40"/>
      <c r="D9" s="40"/>
      <c r="E9" s="5" t="s">
        <v>13</v>
      </c>
      <c r="F9" s="6" t="s">
        <v>14</v>
      </c>
      <c r="G9" s="6" t="s">
        <v>15</v>
      </c>
      <c r="H9" s="6" t="s">
        <v>16</v>
      </c>
      <c r="I9" s="6" t="s">
        <v>17</v>
      </c>
      <c r="J9" s="31"/>
      <c r="K9" s="33"/>
    </row>
    <row r="10" spans="1:11" ht="51.6" customHeight="1" x14ac:dyDescent="0.25">
      <c r="A10" s="16">
        <v>1</v>
      </c>
      <c r="B10" s="2" t="s">
        <v>33</v>
      </c>
      <c r="C10" s="7" t="s">
        <v>18</v>
      </c>
      <c r="D10" s="17" t="s">
        <v>34</v>
      </c>
      <c r="E10" s="18" t="s">
        <v>19</v>
      </c>
      <c r="F10" s="19">
        <v>3116355848</v>
      </c>
      <c r="G10" s="20"/>
      <c r="H10" s="20"/>
      <c r="I10" s="20"/>
      <c r="J10" s="31" t="s">
        <v>20</v>
      </c>
      <c r="K10" s="31"/>
    </row>
    <row r="11" spans="1:11" x14ac:dyDescent="0.25">
      <c r="A11" s="16">
        <v>2</v>
      </c>
      <c r="B11" s="21" t="s">
        <v>35</v>
      </c>
      <c r="C11" s="7" t="s">
        <v>21</v>
      </c>
      <c r="D11" s="17" t="s">
        <v>34</v>
      </c>
      <c r="E11" s="18" t="s">
        <v>19</v>
      </c>
      <c r="F11" s="22">
        <v>3218505187</v>
      </c>
      <c r="G11" s="20"/>
      <c r="H11" s="20"/>
      <c r="I11" s="20"/>
      <c r="J11" s="8"/>
      <c r="K11" s="23"/>
    </row>
    <row r="12" spans="1:11" ht="15.6" x14ac:dyDescent="0.25">
      <c r="A12" s="16">
        <v>3</v>
      </c>
      <c r="B12" s="2" t="s">
        <v>36</v>
      </c>
      <c r="C12" s="7" t="s">
        <v>18</v>
      </c>
      <c r="D12" s="17" t="s">
        <v>34</v>
      </c>
      <c r="E12" s="18" t="s">
        <v>19</v>
      </c>
      <c r="F12" s="19">
        <v>3008832327</v>
      </c>
      <c r="G12" s="20"/>
      <c r="H12" s="24"/>
      <c r="I12" s="20"/>
      <c r="J12" s="8"/>
      <c r="K12" s="23"/>
    </row>
    <row r="13" spans="1:11" ht="24" customHeight="1" x14ac:dyDescent="0.25">
      <c r="A13" s="9" t="s">
        <v>22</v>
      </c>
      <c r="B13" s="9" t="s">
        <v>23</v>
      </c>
      <c r="C13" s="9" t="s">
        <v>24</v>
      </c>
      <c r="D13" s="9" t="s">
        <v>25</v>
      </c>
      <c r="E13" s="9" t="s">
        <v>26</v>
      </c>
      <c r="F13" s="10" t="s">
        <v>27</v>
      </c>
      <c r="G13" s="10" t="s">
        <v>28</v>
      </c>
      <c r="H13" s="10" t="s">
        <v>29</v>
      </c>
      <c r="I13" s="10" t="s">
        <v>30</v>
      </c>
      <c r="J13" s="34" t="s">
        <v>31</v>
      </c>
      <c r="K13" s="34"/>
    </row>
    <row r="14" spans="1:11" ht="83.4" customHeight="1" x14ac:dyDescent="0.25">
      <c r="A14" s="3" t="s">
        <v>37</v>
      </c>
      <c r="B14" s="11" t="s">
        <v>49</v>
      </c>
      <c r="C14" s="11" t="s">
        <v>48</v>
      </c>
      <c r="D14" s="4" t="s">
        <v>25</v>
      </c>
      <c r="E14" s="4">
        <v>1</v>
      </c>
      <c r="F14" s="25">
        <v>9200000</v>
      </c>
      <c r="G14" s="25">
        <v>8800000</v>
      </c>
      <c r="H14" s="25">
        <v>8730000</v>
      </c>
      <c r="I14" s="25">
        <f>SUM(F14:H14)/3</f>
        <v>8910000</v>
      </c>
      <c r="J14" s="27">
        <f>I14*E14</f>
        <v>8910000</v>
      </c>
      <c r="K14" s="27"/>
    </row>
    <row r="15" spans="1:11" ht="52.2" customHeight="1" x14ac:dyDescent="0.25">
      <c r="A15" s="3" t="s">
        <v>37</v>
      </c>
      <c r="B15" s="11" t="s">
        <v>51</v>
      </c>
      <c r="C15" s="11" t="s">
        <v>50</v>
      </c>
      <c r="D15" s="4" t="s">
        <v>25</v>
      </c>
      <c r="E15" s="4">
        <v>1</v>
      </c>
      <c r="F15" s="25">
        <v>115000</v>
      </c>
      <c r="G15" s="25">
        <v>150000</v>
      </c>
      <c r="H15" s="25">
        <v>140000</v>
      </c>
      <c r="I15" s="25">
        <f t="shared" ref="I15:I32" si="0">SUM(F15:H15)/3</f>
        <v>135000</v>
      </c>
      <c r="J15" s="27">
        <f>I15*E15</f>
        <v>135000</v>
      </c>
      <c r="K15" s="27"/>
    </row>
    <row r="16" spans="1:11" x14ac:dyDescent="0.25">
      <c r="A16" s="3" t="s">
        <v>37</v>
      </c>
      <c r="B16" s="11" t="s">
        <v>52</v>
      </c>
      <c r="C16" s="11" t="s">
        <v>53</v>
      </c>
      <c r="D16" s="4" t="s">
        <v>25</v>
      </c>
      <c r="E16" s="4">
        <v>1</v>
      </c>
      <c r="F16" s="25">
        <v>5000000</v>
      </c>
      <c r="G16" s="25">
        <v>6000000</v>
      </c>
      <c r="H16" s="25">
        <v>5200000</v>
      </c>
      <c r="I16" s="25">
        <f t="shared" si="0"/>
        <v>5400000</v>
      </c>
      <c r="J16" s="27">
        <f t="shared" ref="J16:J21" si="1">I16*E16</f>
        <v>5400000</v>
      </c>
      <c r="K16" s="27"/>
    </row>
    <row r="17" spans="1:12" x14ac:dyDescent="0.25">
      <c r="A17" s="3" t="s">
        <v>37</v>
      </c>
      <c r="B17" s="11" t="s">
        <v>54</v>
      </c>
      <c r="C17" s="12" t="s">
        <v>55</v>
      </c>
      <c r="D17" s="4" t="s">
        <v>25</v>
      </c>
      <c r="E17" s="4">
        <v>800</v>
      </c>
      <c r="F17" s="25">
        <v>1200</v>
      </c>
      <c r="G17" s="25">
        <v>1200</v>
      </c>
      <c r="H17" s="25">
        <v>1200</v>
      </c>
      <c r="I17" s="25">
        <f t="shared" si="0"/>
        <v>1200</v>
      </c>
      <c r="J17" s="27">
        <f t="shared" si="1"/>
        <v>960000</v>
      </c>
      <c r="K17" s="27"/>
    </row>
    <row r="18" spans="1:12" ht="68.400000000000006" x14ac:dyDescent="0.25">
      <c r="A18" s="3" t="s">
        <v>38</v>
      </c>
      <c r="B18" s="11" t="s">
        <v>57</v>
      </c>
      <c r="C18" s="11" t="s">
        <v>56</v>
      </c>
      <c r="D18" s="4" t="s">
        <v>86</v>
      </c>
      <c r="E18" s="4">
        <v>1</v>
      </c>
      <c r="F18" s="25">
        <v>16000000</v>
      </c>
      <c r="G18" s="25">
        <v>15000000</v>
      </c>
      <c r="H18" s="25">
        <v>14750000</v>
      </c>
      <c r="I18" s="25">
        <f t="shared" si="0"/>
        <v>15250000</v>
      </c>
      <c r="J18" s="27">
        <f t="shared" si="1"/>
        <v>15250000</v>
      </c>
      <c r="K18" s="27"/>
    </row>
    <row r="19" spans="1:12" ht="73.8" customHeight="1" x14ac:dyDescent="0.25">
      <c r="A19" s="3" t="s">
        <v>39</v>
      </c>
      <c r="B19" s="11" t="s">
        <v>59</v>
      </c>
      <c r="C19" s="11" t="s">
        <v>58</v>
      </c>
      <c r="D19" s="4" t="s">
        <v>87</v>
      </c>
      <c r="E19" s="4">
        <v>1</v>
      </c>
      <c r="F19" s="25">
        <v>1500000</v>
      </c>
      <c r="G19" s="25">
        <v>1500000</v>
      </c>
      <c r="H19" s="25">
        <v>1500000</v>
      </c>
      <c r="I19" s="25">
        <f t="shared" si="0"/>
        <v>1500000</v>
      </c>
      <c r="J19" s="27">
        <f t="shared" si="1"/>
        <v>1500000</v>
      </c>
      <c r="K19" s="27"/>
    </row>
    <row r="20" spans="1:12" ht="24" customHeight="1" x14ac:dyDescent="0.25">
      <c r="A20" s="3" t="s">
        <v>40</v>
      </c>
      <c r="B20" s="11" t="s">
        <v>61</v>
      </c>
      <c r="C20" s="11" t="s">
        <v>60</v>
      </c>
      <c r="D20" s="4" t="s">
        <v>88</v>
      </c>
      <c r="E20" s="4">
        <v>1</v>
      </c>
      <c r="F20" s="25">
        <v>500000</v>
      </c>
      <c r="G20" s="25">
        <v>300000</v>
      </c>
      <c r="H20" s="25">
        <v>400000</v>
      </c>
      <c r="I20" s="25">
        <f t="shared" si="0"/>
        <v>400000</v>
      </c>
      <c r="J20" s="27">
        <f t="shared" si="1"/>
        <v>400000</v>
      </c>
      <c r="K20" s="27"/>
    </row>
    <row r="21" spans="1:12" ht="22.8" x14ac:dyDescent="0.25">
      <c r="A21" s="3" t="s">
        <v>41</v>
      </c>
      <c r="B21" s="11" t="s">
        <v>63</v>
      </c>
      <c r="C21" s="11" t="s">
        <v>62</v>
      </c>
      <c r="D21" s="4" t="s">
        <v>87</v>
      </c>
      <c r="E21" s="4">
        <v>1</v>
      </c>
      <c r="F21" s="25">
        <v>1100000</v>
      </c>
      <c r="G21" s="25">
        <v>1200000</v>
      </c>
      <c r="H21" s="25">
        <v>1000000</v>
      </c>
      <c r="I21" s="25">
        <f t="shared" si="0"/>
        <v>1100000</v>
      </c>
      <c r="J21" s="27">
        <f t="shared" si="1"/>
        <v>1100000</v>
      </c>
      <c r="K21" s="27"/>
    </row>
    <row r="22" spans="1:12" ht="22.8" x14ac:dyDescent="0.25">
      <c r="A22" s="3" t="s">
        <v>42</v>
      </c>
      <c r="B22" s="11" t="s">
        <v>65</v>
      </c>
      <c r="C22" s="11" t="s">
        <v>64</v>
      </c>
      <c r="D22" s="4" t="s">
        <v>89</v>
      </c>
      <c r="E22" s="4">
        <v>28</v>
      </c>
      <c r="F22" s="25">
        <v>26000</v>
      </c>
      <c r="G22" s="25">
        <v>23000</v>
      </c>
      <c r="H22" s="25">
        <v>20000</v>
      </c>
      <c r="I22" s="25">
        <f t="shared" si="0"/>
        <v>23000</v>
      </c>
      <c r="J22" s="27">
        <f t="shared" ref="J22" si="2">I22*E22</f>
        <v>644000</v>
      </c>
      <c r="K22" s="27"/>
    </row>
    <row r="23" spans="1:12" ht="22.8" x14ac:dyDescent="0.25">
      <c r="A23" s="3" t="s">
        <v>42</v>
      </c>
      <c r="B23" s="11" t="s">
        <v>67</v>
      </c>
      <c r="C23" s="11" t="s">
        <v>66</v>
      </c>
      <c r="D23" s="4" t="s">
        <v>89</v>
      </c>
      <c r="E23" s="4">
        <v>202</v>
      </c>
      <c r="F23" s="25">
        <v>8000</v>
      </c>
      <c r="G23" s="25">
        <v>8000</v>
      </c>
      <c r="H23" s="25">
        <v>8000</v>
      </c>
      <c r="I23" s="25">
        <f t="shared" si="0"/>
        <v>8000</v>
      </c>
      <c r="J23" s="27">
        <f t="shared" ref="J23:J32" si="3">I23*E23</f>
        <v>1616000</v>
      </c>
      <c r="K23" s="27"/>
      <c r="L23" s="1"/>
    </row>
    <row r="24" spans="1:12" ht="36" x14ac:dyDescent="0.25">
      <c r="A24" s="3" t="s">
        <v>43</v>
      </c>
      <c r="B24" s="11" t="s">
        <v>69</v>
      </c>
      <c r="C24" s="13" t="s">
        <v>68</v>
      </c>
      <c r="D24" s="4" t="s">
        <v>90</v>
      </c>
      <c r="E24" s="4">
        <v>1</v>
      </c>
      <c r="F24" s="25">
        <v>1100000</v>
      </c>
      <c r="G24" s="25">
        <v>1000000</v>
      </c>
      <c r="H24" s="25">
        <v>900000</v>
      </c>
      <c r="I24" s="25">
        <f t="shared" si="0"/>
        <v>1000000</v>
      </c>
      <c r="J24" s="27">
        <f t="shared" si="3"/>
        <v>1000000</v>
      </c>
      <c r="K24" s="27"/>
    </row>
    <row r="25" spans="1:12" ht="36" x14ac:dyDescent="0.25">
      <c r="A25" s="3" t="s">
        <v>43</v>
      </c>
      <c r="B25" s="11" t="s">
        <v>71</v>
      </c>
      <c r="C25" s="11" t="s">
        <v>70</v>
      </c>
      <c r="D25" s="4" t="s">
        <v>90</v>
      </c>
      <c r="E25" s="4">
        <v>1</v>
      </c>
      <c r="F25" s="25">
        <v>1100000</v>
      </c>
      <c r="G25" s="25">
        <v>1000000</v>
      </c>
      <c r="H25" s="25">
        <v>900000</v>
      </c>
      <c r="I25" s="25">
        <f t="shared" si="0"/>
        <v>1000000</v>
      </c>
      <c r="J25" s="27">
        <f t="shared" si="3"/>
        <v>1000000</v>
      </c>
      <c r="K25" s="27"/>
    </row>
    <row r="26" spans="1:12" ht="98.4" customHeight="1" x14ac:dyDescent="0.25">
      <c r="A26" s="3" t="s">
        <v>44</v>
      </c>
      <c r="B26" s="26" t="s">
        <v>73</v>
      </c>
      <c r="C26" s="14" t="s">
        <v>72</v>
      </c>
      <c r="D26" s="4" t="s">
        <v>90</v>
      </c>
      <c r="E26" s="4">
        <v>1</v>
      </c>
      <c r="F26" s="25">
        <v>3000000</v>
      </c>
      <c r="G26" s="25">
        <v>3000000</v>
      </c>
      <c r="H26" s="25">
        <v>3000000</v>
      </c>
      <c r="I26" s="25">
        <f t="shared" si="0"/>
        <v>3000000</v>
      </c>
      <c r="J26" s="27">
        <f t="shared" si="3"/>
        <v>3000000</v>
      </c>
      <c r="K26" s="27"/>
    </row>
    <row r="27" spans="1:12" ht="60" x14ac:dyDescent="0.25">
      <c r="A27" s="3" t="s">
        <v>45</v>
      </c>
      <c r="B27" s="26" t="s">
        <v>75</v>
      </c>
      <c r="C27" s="26" t="s">
        <v>74</v>
      </c>
      <c r="D27" s="4" t="s">
        <v>91</v>
      </c>
      <c r="E27" s="4">
        <v>36</v>
      </c>
      <c r="F27" s="25">
        <v>65600</v>
      </c>
      <c r="G27" s="25">
        <v>65600</v>
      </c>
      <c r="H27" s="25">
        <v>65600</v>
      </c>
      <c r="I27" s="25">
        <f t="shared" si="0"/>
        <v>65600</v>
      </c>
      <c r="J27" s="27">
        <f t="shared" si="3"/>
        <v>2361600</v>
      </c>
      <c r="K27" s="27"/>
    </row>
    <row r="28" spans="1:12" ht="60" x14ac:dyDescent="0.25">
      <c r="A28" s="3" t="s">
        <v>45</v>
      </c>
      <c r="B28" s="26" t="s">
        <v>77</v>
      </c>
      <c r="C28" s="26" t="s">
        <v>76</v>
      </c>
      <c r="D28" s="4" t="s">
        <v>91</v>
      </c>
      <c r="E28" s="4">
        <v>20</v>
      </c>
      <c r="F28" s="25">
        <v>50000</v>
      </c>
      <c r="G28" s="25">
        <v>30000</v>
      </c>
      <c r="H28" s="25">
        <v>40000</v>
      </c>
      <c r="I28" s="25">
        <f t="shared" si="0"/>
        <v>40000</v>
      </c>
      <c r="J28" s="27">
        <f t="shared" si="3"/>
        <v>800000</v>
      </c>
      <c r="K28" s="27"/>
    </row>
    <row r="29" spans="1:12" x14ac:dyDescent="0.25">
      <c r="A29" s="3" t="s">
        <v>46</v>
      </c>
      <c r="B29" s="26" t="s">
        <v>79</v>
      </c>
      <c r="C29" s="26" t="s">
        <v>78</v>
      </c>
      <c r="D29" s="4" t="s">
        <v>91</v>
      </c>
      <c r="E29" s="4">
        <v>4</v>
      </c>
      <c r="F29" s="25">
        <v>180100</v>
      </c>
      <c r="G29" s="25">
        <v>190000</v>
      </c>
      <c r="H29" s="25">
        <v>140200</v>
      </c>
      <c r="I29" s="25">
        <f t="shared" si="0"/>
        <v>170100</v>
      </c>
      <c r="J29" s="27">
        <f t="shared" si="3"/>
        <v>680400</v>
      </c>
      <c r="K29" s="27"/>
    </row>
    <row r="30" spans="1:12" x14ac:dyDescent="0.25">
      <c r="A30" s="3" t="s">
        <v>46</v>
      </c>
      <c r="B30" s="26" t="s">
        <v>80</v>
      </c>
      <c r="C30" s="26" t="s">
        <v>81</v>
      </c>
      <c r="D30" s="4" t="s">
        <v>91</v>
      </c>
      <c r="E30" s="4">
        <v>30</v>
      </c>
      <c r="F30" s="25">
        <v>8100</v>
      </c>
      <c r="G30" s="25">
        <v>8100</v>
      </c>
      <c r="H30" s="25">
        <v>8100</v>
      </c>
      <c r="I30" s="25">
        <f t="shared" si="0"/>
        <v>8100</v>
      </c>
      <c r="J30" s="27">
        <f t="shared" si="3"/>
        <v>243000</v>
      </c>
      <c r="K30" s="27"/>
    </row>
    <row r="31" spans="1:12" ht="22.8" x14ac:dyDescent="0.25">
      <c r="A31" s="3" t="s">
        <v>47</v>
      </c>
      <c r="B31" s="26" t="s">
        <v>83</v>
      </c>
      <c r="C31" s="26" t="s">
        <v>82</v>
      </c>
      <c r="D31" s="15" t="s">
        <v>92</v>
      </c>
      <c r="E31" s="15">
        <v>1</v>
      </c>
      <c r="F31" s="25">
        <v>2500000</v>
      </c>
      <c r="G31" s="25">
        <v>2500000</v>
      </c>
      <c r="H31" s="25">
        <v>2500000</v>
      </c>
      <c r="I31" s="25">
        <f t="shared" si="0"/>
        <v>2500000</v>
      </c>
      <c r="J31" s="27">
        <f t="shared" si="3"/>
        <v>2500000</v>
      </c>
      <c r="K31" s="27"/>
    </row>
    <row r="32" spans="1:12" x14ac:dyDescent="0.25">
      <c r="A32" s="3" t="s">
        <v>47</v>
      </c>
      <c r="B32" s="26" t="s">
        <v>85</v>
      </c>
      <c r="C32" s="26" t="s">
        <v>84</v>
      </c>
      <c r="D32" s="15" t="s">
        <v>91</v>
      </c>
      <c r="E32" s="15">
        <v>1</v>
      </c>
      <c r="F32" s="25">
        <v>1500000</v>
      </c>
      <c r="G32" s="25">
        <v>1500000</v>
      </c>
      <c r="H32" s="25">
        <v>1500000</v>
      </c>
      <c r="I32" s="25">
        <f t="shared" si="0"/>
        <v>1500000</v>
      </c>
      <c r="J32" s="27">
        <f t="shared" si="3"/>
        <v>1500000</v>
      </c>
      <c r="K32" s="27"/>
    </row>
    <row r="33" spans="1:11" x14ac:dyDescent="0.25">
      <c r="A33" s="28" t="s">
        <v>93</v>
      </c>
      <c r="B33" s="29"/>
      <c r="C33" s="29"/>
      <c r="D33" s="29"/>
      <c r="E33" s="29"/>
      <c r="F33" s="29"/>
      <c r="G33" s="29"/>
      <c r="H33" s="29"/>
      <c r="I33" s="29"/>
      <c r="J33" s="30">
        <f>SUM(J14:J32)</f>
        <v>49000000</v>
      </c>
      <c r="K33" s="30"/>
    </row>
  </sheetData>
  <mergeCells count="40">
    <mergeCell ref="A7:K7"/>
    <mergeCell ref="A8:A9"/>
    <mergeCell ref="B8:B9"/>
    <mergeCell ref="C8:C9"/>
    <mergeCell ref="D8:D9"/>
    <mergeCell ref="E8:I8"/>
    <mergeCell ref="A1:K1"/>
    <mergeCell ref="A2:K2"/>
    <mergeCell ref="A3:K3"/>
    <mergeCell ref="A4:K4"/>
    <mergeCell ref="A5:F6"/>
    <mergeCell ref="G5:I5"/>
    <mergeCell ref="J5:K5"/>
    <mergeCell ref="G6:I6"/>
    <mergeCell ref="J6:K6"/>
    <mergeCell ref="J8:J9"/>
    <mergeCell ref="K8:K9"/>
    <mergeCell ref="J26:K26"/>
    <mergeCell ref="J24:K24"/>
    <mergeCell ref="J13:K13"/>
    <mergeCell ref="J14:K14"/>
    <mergeCell ref="J15:K15"/>
    <mergeCell ref="J16:K16"/>
    <mergeCell ref="J25:K25"/>
    <mergeCell ref="J23:K23"/>
    <mergeCell ref="J17:K17"/>
    <mergeCell ref="J22:K22"/>
    <mergeCell ref="J18:K18"/>
    <mergeCell ref="J19:K19"/>
    <mergeCell ref="J10:K10"/>
    <mergeCell ref="J20:K20"/>
    <mergeCell ref="J21:K21"/>
    <mergeCell ref="J27:K27"/>
    <mergeCell ref="J28:K28"/>
    <mergeCell ref="J29:K29"/>
    <mergeCell ref="J30:K30"/>
    <mergeCell ref="J31:K31"/>
    <mergeCell ref="J32:K32"/>
    <mergeCell ref="A33:I33"/>
    <mergeCell ref="J33:K33"/>
  </mergeCells>
  <pageMargins left="0.7" right="0.7" top="0.75" bottom="0.75" header="0.3" footer="0.3"/>
  <ignoredErrors>
    <ignoredError sqref="I23" formulaRange="1"/>
  </ignoredErrors>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garcia</dc:creator>
  <cp:lastModifiedBy>Martha Isabel</cp:lastModifiedBy>
  <dcterms:created xsi:type="dcterms:W3CDTF">2026-05-15T16:22:00Z</dcterms:created>
  <dcterms:modified xsi:type="dcterms:W3CDTF">2026-09-22T20:39:39Z</dcterms:modified>
</cp:coreProperties>
</file>