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opineda\Documents\OLGA 2026\SEPTIEMBRE\ESTUDIOS PREVIOS\ALIMENTOS\ALIMENTOS\COTIZACIONES Y ESTUDIO DE MERCADO\"/>
    </mc:Choice>
  </mc:AlternateContent>
  <xr:revisionPtr revIDLastSave="0" documentId="13_ncr:1_{232901C7-83A6-45D3-B8B8-255DEA92971E}"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UYGpkzs1CTLo8y4pbvR2EaVJxsZkdwkzJpoQS9QsNeU="/>
    </ext>
  </extLst>
</workbook>
</file>

<file path=xl/calcChain.xml><?xml version="1.0" encoding="utf-8"?>
<calcChain xmlns="http://schemas.openxmlformats.org/spreadsheetml/2006/main">
  <c r="L21" i="1" l="1"/>
  <c r="L28" i="1"/>
  <c r="L27" i="1"/>
  <c r="L23" i="1"/>
  <c r="L31" i="1"/>
  <c r="L30" i="1"/>
  <c r="L29" i="1"/>
  <c r="L26" i="1"/>
  <c r="L25" i="1"/>
  <c r="L24" i="1"/>
  <c r="L22" i="1"/>
  <c r="L20" i="1"/>
  <c r="L19" i="1"/>
  <c r="L18" i="1"/>
  <c r="L17" i="1"/>
  <c r="L16" i="1"/>
  <c r="L14" i="1"/>
  <c r="L13" i="1"/>
  <c r="L12" i="1"/>
  <c r="L11" i="1"/>
  <c r="L10" i="1"/>
  <c r="L9" i="1"/>
  <c r="L8" i="1"/>
  <c r="L15" i="1"/>
  <c r="L7" i="1"/>
</calcChain>
</file>

<file path=xl/sharedStrings.xml><?xml version="1.0" encoding="utf-8"?>
<sst xmlns="http://schemas.openxmlformats.org/spreadsheetml/2006/main" count="88" uniqueCount="67">
  <si>
    <t>ESTUDIO DE MERCADO</t>
  </si>
  <si>
    <t>DIRECCIÓN DE FORMACIÓN MUSICAL Y FOMENTO</t>
  </si>
  <si>
    <t>ORQUESTA FILARMÓNICA DE BOGOTÁ</t>
  </si>
  <si>
    <t>ÍTEM</t>
  </si>
  <si>
    <t>NOMBRE</t>
  </si>
  <si>
    <t>DESCRIPCIÓN</t>
  </si>
  <si>
    <t>MÍN. REQ.</t>
  </si>
  <si>
    <t>SERVICIOS GASTRONOMICOS COLOMBIANOS SAS</t>
  </si>
  <si>
    <t>MEDITERRANEO GASTRONOMIA</t>
  </si>
  <si>
    <t>IVENTOS CATERING</t>
  </si>
  <si>
    <t>SOCIEDAD HOTELERA TEQUENDAMA S.A</t>
  </si>
  <si>
    <t>TENEDOR GAUCHO DN SAS</t>
  </si>
  <si>
    <t>DIEGO FERNANDO GAMBA BARBOSA</t>
  </si>
  <si>
    <t>PRESUPUESTO OFICIAL</t>
  </si>
  <si>
    <t>VALOR TOTAL CON IMPUESTOS</t>
  </si>
  <si>
    <t>VALOR UNITARIO INCLUIDO IVA</t>
  </si>
  <si>
    <t>Desayuno Empacado</t>
  </si>
  <si>
    <t>Compuesto por bebida caliente (7 oz), jugo natural (7 oz), huevos tipo omelette (2 huevos) con tres acompañantes (queso, cebolla, tomate, maíz, espinaca, jamón) o caldo con proteína o tamal, tres panes tipo buffet (variedad surtida), mantequilla y mermelada en empaque individual y en presentación comercial. Empaque y cubiertos desechables</t>
  </si>
  <si>
    <t>Desayuno ejecutivo servido a la mesa</t>
  </si>
  <si>
    <t>Compuesto por porción de fruta, bebida caliente (7 oz), jugo natural (7 oz), huevos tipo omelette (2 huevos) con dos acompañantes (queso, maíz, tomate, cebolla, espinaca, jamón bajo en grasa, champiñones) tres panes tipo buffet (variedad surtida) o arepa de maíz, mantequilla y mermelada en empaque individual y en presentación comercial.  Menaje no desechable (loza, vasos, cubiertos) servicio de meseros.</t>
  </si>
  <si>
    <t>Almuerzo o Cena Empacado</t>
  </si>
  <si>
    <t>Compuesto de una entrada (fría o caliente) un alimento proteico, dos energéticos, un regulador, una bebida, un postre. Empaque y cubiertos desechables. (Ofrecer ocho (8) opciones).</t>
  </si>
  <si>
    <t> 1</t>
  </si>
  <si>
    <t>Almuerzo Ejecutivo o Cena servido a la mesa</t>
  </si>
  <si>
    <t>Compuesto de una entrada (fría o caliente), alimento proteico, dos energéticos, un regulador, jugo natural (7 oz), un postre. Servido a la mesa o buffet, menaje no desechable (loza, vasos, cubiertos) y servicio de meseros. (Ofrecer ocho (8) opciones).</t>
  </si>
  <si>
    <t>Menú Comida Rápida 1</t>
  </si>
  <si>
    <t>Hamburguesa compuesta por una proteína de 200 gramos, pan para hamburguesa, porción de queso doble crema, tomate, lechuga, papas, sachet de salsa de tomate y mayonesa, bebida de mínimo ml y postre. (CONTEMPLAR TAMBIEN LA OPCION VEGETARIANA)</t>
  </si>
  <si>
    <t>Menú Comida Rápida 2</t>
  </si>
  <si>
    <t>Lasaña mixta de 500 gramos, preparada con carne y pollo, queso, porción de pan individual, fruta de temporada y bebida de mínimo 200 ml.</t>
  </si>
  <si>
    <t>Menú Comida Rápida 2 Vegetariano</t>
  </si>
  <si>
    <t>Lasaña Vegetariana de 500 gramos, porción de pan individual, fruta de temporada y bebida de mínimo 200 ml.</t>
  </si>
  <si>
    <t>1 </t>
  </si>
  <si>
    <t>Refrigerio ligero</t>
  </si>
  <si>
    <t>Compuesto de un sólido proteico, fruta de temporada y bebida de néctar de frutas. Empaque y cubiertos desechables. (Ofrecer ocho (8) opciones).</t>
  </si>
  <si>
    <t>Refrigerio ligero Vegetariano</t>
  </si>
  <si>
    <t>Compuesto de un sólido proteico, fruta y bebida. Sin proteína animal (Hojaldre con relleno de champiñones y queso, bocadillo, espinaca. Porción de frutos secos). Empaque y cubiertos desechables. (Contemplar 3 opciones)</t>
  </si>
  <si>
    <t>Refrigerio reforzado</t>
  </si>
  <si>
    <t>Compuesto de sánduche especial (Pan tipo baguette o pan árabe, carnes frías (embutidos magros de cerdo, cordero, pavo o pollo) queso doble crema, vegetales, sachet de salsas mayonesa y salsa de tomate, papas, fruta de temporada, postre (chocolatina) y bebida. Empaque y cubiertos desechables. (Contemplar otras 2 opciones de solido reforzado)</t>
  </si>
  <si>
    <t>Refrigerio reforzado Vegetariano</t>
  </si>
  <si>
    <t>Compuesto de un sólido proteico, fruta y bebida. Sin proteína animal (sánduche de queso con tomate y lechuga, sánduche de queso y espinaca, Opciones de hojaldre con relleno de champiñones y queso, bocadillo, espinaca. Porción de frutos secos). Empaque y cubiertos desechables. (Contemplar 2 opciones más)</t>
  </si>
  <si>
    <t>Refrigerio Libre de gluten</t>
  </si>
  <si>
    <t>Compuesto de un sólido proteico, fruta y bebida natural. Sólido proteico como (sánduche de queso vegano con tomate y lechuga, sánduche de queso vegano y espinaca, Porción de frutos secos. El pan debe ser libre de gluten). Empaque y cubiertos desechables</t>
  </si>
  <si>
    <t>Estación de café permanente</t>
  </si>
  <si>
    <t>Compuesto por agua aromática, tinto, azúcar normal y de dieta, crema instantánea no láctea, mezcladores, vasos desechables e incluye servicio de mesero. Contemplar 3 bebidas por persona</t>
  </si>
  <si>
    <t>Estación de café permanente con galletas</t>
  </si>
  <si>
    <t>Compuesto por agua aromática, tinto, azúcar normal y de dieta, crema instantánea no láctea, mezcladores, vasos desechables e incluye servicio de mesero. Contemplar 3 bebidas por persona acompañada de galletas empacadas tipo colación casera (3 galletas por persona).</t>
  </si>
  <si>
    <t>Agua con dispensador</t>
  </si>
  <si>
    <t>Agua en botellón de mínimo 20 Litros, con 150 vasos desechables de 7 oz y dispensador.</t>
  </si>
  <si>
    <t>Paca de agua</t>
  </si>
  <si>
    <t>24 botellas de agua de mínimo 280 ml cada una</t>
  </si>
  <si>
    <t>Paca de gaseosa</t>
  </si>
  <si>
    <t>24 botellas de gaseosa, varios sabores de mínimo 300 ml cada una</t>
  </si>
  <si>
    <t>Jugo en caja mediano</t>
  </si>
  <si>
    <t>Bebida de jugo en caja, varios sabores de mínimo 200 ml</t>
  </si>
  <si>
    <t>Lechona 50 porciones</t>
  </si>
  <si>
    <t>Porción de 300 gramos, incluido platos y/o cajas, cubiertos y arepas. Además, debe incluir la persona que porcione y haga la entrega.</t>
  </si>
  <si>
    <t>Lechona 100 porciones</t>
  </si>
  <si>
    <t>Sillas</t>
  </si>
  <si>
    <t>Sillas tipo rimax sin brazos, limpias y en buenas condiciones.</t>
  </si>
  <si>
    <t>Tablón con mantel</t>
  </si>
  <si>
    <t>Dimensiones 2.00 * 80 cms</t>
  </si>
  <si>
    <t>Manteles</t>
  </si>
  <si>
    <t>Tapa</t>
  </si>
  <si>
    <t>Mesero</t>
  </si>
  <si>
    <t>Turno por 4 horas</t>
  </si>
  <si>
    <t>Turno por 8 horas</t>
  </si>
  <si>
    <t>TULIPES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</si>
</sst>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0">
    <font>
      <sz val="11"/>
      <color theme="1"/>
      <name val="Aptos Narrow"/>
      <scheme val="minor"/>
    </font>
    <font>
      <b/>
      <sz val="14"/>
      <color theme="1"/>
      <name val="Aptos Narrow"/>
    </font>
    <font>
      <b/>
      <sz val="14"/>
      <color theme="1"/>
      <name val="Arial"/>
    </font>
    <font>
      <sz val="11"/>
      <name val="Aptos Narrow"/>
    </font>
    <font>
      <b/>
      <sz val="11"/>
      <color theme="1"/>
      <name val="Aptos Narrow"/>
    </font>
    <font>
      <b/>
      <sz val="11"/>
      <color theme="1"/>
      <name val="Arial"/>
    </font>
    <font>
      <sz val="11"/>
      <color theme="1"/>
      <name val="Aptos Narrow"/>
    </font>
    <font>
      <sz val="10"/>
      <color theme="1"/>
      <name val="Aptos Narrow"/>
    </font>
    <font>
      <sz val="12"/>
      <color theme="1"/>
      <name val="Arial"/>
    </font>
    <font>
      <b/>
      <sz val="12"/>
      <color theme="1"/>
      <name val="Aptos Narrow"/>
    </font>
  </fonts>
  <fills count="11">
    <fill>
      <patternFill patternType="none"/>
    </fill>
    <fill>
      <patternFill patternType="gray125"/>
    </fill>
    <fill>
      <patternFill patternType="solid">
        <fgColor rgb="FFEFEFEF"/>
        <bgColor rgb="FFEFEFEF"/>
      </patternFill>
    </fill>
    <fill>
      <patternFill patternType="solid">
        <fgColor rgb="FFB3E5A1"/>
        <bgColor rgb="FFB3E5A1"/>
      </patternFill>
    </fill>
    <fill>
      <patternFill patternType="solid">
        <fgColor rgb="FF83CAEB"/>
        <bgColor rgb="FF83CAEB"/>
      </patternFill>
    </fill>
    <fill>
      <patternFill patternType="solid">
        <fgColor rgb="FFFAE2D5"/>
        <bgColor rgb="FFFAE2D5"/>
      </patternFill>
    </fill>
    <fill>
      <patternFill patternType="solid">
        <fgColor rgb="FFD5A6BD"/>
        <bgColor rgb="FFD5A6BD"/>
      </patternFill>
    </fill>
    <fill>
      <patternFill patternType="solid">
        <fgColor rgb="FFF1C232"/>
        <bgColor rgb="FFF1C232"/>
      </patternFill>
    </fill>
    <fill>
      <patternFill patternType="solid">
        <fgColor rgb="FF95DCF7"/>
        <bgColor rgb="FF95DCF7"/>
      </patternFill>
    </fill>
    <fill>
      <patternFill patternType="solid">
        <fgColor rgb="FFD8D8D8"/>
        <bgColor rgb="FFD8D8D8"/>
      </patternFill>
    </fill>
    <fill>
      <patternFill patternType="solid">
        <fgColor theme="9" tint="0.79998168889431442"/>
        <bgColor rgb="FFD8D8D8"/>
      </patternFill>
    </fill>
  </fills>
  <borders count="7">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28">
    <xf numFmtId="0" fontId="0" fillId="0" borderId="0" xfId="0" applyFont="1" applyAlignment="1"/>
    <xf numFmtId="0" fontId="5" fillId="3" borderId="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left" vertical="center" wrapText="1"/>
    </xf>
    <xf numFmtId="0" fontId="7" fillId="0" borderId="3" xfId="0" applyFont="1" applyBorder="1" applyAlignment="1">
      <alignment vertical="center" wrapText="1"/>
    </xf>
    <xf numFmtId="0" fontId="6" fillId="0" borderId="3" xfId="0" applyFont="1" applyBorder="1" applyAlignment="1">
      <alignment horizontal="center" vertical="center" wrapText="1"/>
    </xf>
    <xf numFmtId="164" fontId="8" fillId="0" borderId="3"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0" fontId="6" fillId="0" borderId="3" xfId="0" applyFont="1" applyBorder="1" applyAlignment="1">
      <alignment horizontal="center" wrapText="1"/>
    </xf>
    <xf numFmtId="0" fontId="4" fillId="10" borderId="3" xfId="0" applyFont="1" applyFill="1" applyBorder="1" applyAlignment="1">
      <alignment horizontal="center" vertical="center" wrapText="1"/>
    </xf>
    <xf numFmtId="164" fontId="0" fillId="0" borderId="0" xfId="0" applyNumberFormat="1" applyFont="1" applyAlignment="1"/>
    <xf numFmtId="0" fontId="4" fillId="2" borderId="2" xfId="0" applyFont="1" applyFill="1" applyBorder="1" applyAlignment="1">
      <alignment horizontal="center" vertical="center" wrapText="1"/>
    </xf>
    <xf numFmtId="0" fontId="3" fillId="0" borderId="6" xfId="0" applyFont="1" applyBorder="1"/>
    <xf numFmtId="0" fontId="1" fillId="0" borderId="0" xfId="0" applyFont="1" applyAlignment="1">
      <alignment horizontal="center" wrapText="1"/>
    </xf>
    <xf numFmtId="0" fontId="0" fillId="0" borderId="0" xfId="0" applyFont="1" applyAlignment="1"/>
    <xf numFmtId="0" fontId="2" fillId="0" borderId="1" xfId="0" applyFont="1" applyBorder="1" applyAlignment="1">
      <alignment horizontal="center" wrapText="1"/>
    </xf>
    <xf numFmtId="0" fontId="3"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1"/>
  <sheetViews>
    <sheetView tabSelected="1" topLeftCell="C19" workbookViewId="0">
      <selection activeCell="L31" sqref="L31"/>
    </sheetView>
  </sheetViews>
  <sheetFormatPr baseColWidth="10" defaultColWidth="12.625" defaultRowHeight="14.25"/>
  <cols>
    <col min="1" max="1" width="6" customWidth="1"/>
    <col min="2" max="2" width="21.625" customWidth="1"/>
    <col min="3" max="3" width="64.875" customWidth="1"/>
    <col min="4" max="4" width="5.5" customWidth="1"/>
    <col min="5" max="5" width="19.25" customWidth="1"/>
    <col min="6" max="8" width="16.375" customWidth="1"/>
    <col min="9" max="9" width="16.625" customWidth="1"/>
    <col min="10" max="11" width="16.375" customWidth="1"/>
    <col min="12" max="12" width="16.5" customWidth="1"/>
    <col min="13" max="28" width="10.625" customWidth="1"/>
  </cols>
  <sheetData>
    <row r="1" spans="1:13" ht="15">
      <c r="A1" s="24" t="s">
        <v>0</v>
      </c>
      <c r="B1" s="25"/>
      <c r="C1" s="25"/>
      <c r="D1" s="25"/>
      <c r="E1" s="25"/>
      <c r="F1" s="25"/>
      <c r="G1" s="25"/>
      <c r="H1" s="25"/>
      <c r="I1" s="25"/>
      <c r="J1" s="25"/>
      <c r="K1" s="25"/>
      <c r="L1" s="25"/>
    </row>
    <row r="2" spans="1:13" ht="15">
      <c r="A2" s="24" t="s">
        <v>1</v>
      </c>
      <c r="B2" s="25"/>
      <c r="C2" s="25"/>
      <c r="D2" s="25"/>
      <c r="E2" s="25"/>
      <c r="F2" s="25"/>
      <c r="G2" s="25"/>
      <c r="H2" s="25"/>
      <c r="I2" s="25"/>
      <c r="J2" s="25"/>
      <c r="K2" s="25"/>
      <c r="L2" s="25"/>
    </row>
    <row r="3" spans="1:13" ht="15">
      <c r="A3" s="24" t="s">
        <v>2</v>
      </c>
      <c r="B3" s="25"/>
      <c r="C3" s="25"/>
      <c r="D3" s="25"/>
      <c r="E3" s="25"/>
      <c r="F3" s="25"/>
      <c r="G3" s="25"/>
      <c r="H3" s="25"/>
      <c r="I3" s="25"/>
      <c r="J3" s="25"/>
      <c r="K3" s="25"/>
      <c r="L3" s="25"/>
    </row>
    <row r="4" spans="1:13" ht="15">
      <c r="A4" s="26">
        <v>2026</v>
      </c>
      <c r="B4" s="27"/>
      <c r="C4" s="27"/>
      <c r="D4" s="27"/>
      <c r="E4" s="27"/>
      <c r="F4" s="27"/>
      <c r="G4" s="27"/>
      <c r="H4" s="27"/>
      <c r="I4" s="27"/>
      <c r="J4" s="27"/>
      <c r="K4" s="27"/>
      <c r="L4" s="27"/>
    </row>
    <row r="5" spans="1:13" ht="60">
      <c r="A5" s="22" t="s">
        <v>3</v>
      </c>
      <c r="B5" s="22" t="s">
        <v>4</v>
      </c>
      <c r="C5" s="22" t="s">
        <v>5</v>
      </c>
      <c r="D5" s="22" t="s">
        <v>6</v>
      </c>
      <c r="E5" s="1" t="s">
        <v>7</v>
      </c>
      <c r="F5" s="2" t="s">
        <v>8</v>
      </c>
      <c r="G5" s="3" t="s">
        <v>9</v>
      </c>
      <c r="H5" s="4" t="s">
        <v>10</v>
      </c>
      <c r="I5" s="5" t="s">
        <v>11</v>
      </c>
      <c r="J5" s="6" t="s">
        <v>12</v>
      </c>
      <c r="K5" s="20" t="s">
        <v>66</v>
      </c>
      <c r="L5" s="7" t="s">
        <v>13</v>
      </c>
    </row>
    <row r="6" spans="1:13" ht="45">
      <c r="A6" s="23"/>
      <c r="B6" s="23"/>
      <c r="C6" s="23"/>
      <c r="D6" s="23"/>
      <c r="E6" s="1" t="s">
        <v>14</v>
      </c>
      <c r="F6" s="8" t="s">
        <v>14</v>
      </c>
      <c r="G6" s="9" t="s">
        <v>14</v>
      </c>
      <c r="H6" s="10" t="s">
        <v>14</v>
      </c>
      <c r="I6" s="11" t="s">
        <v>14</v>
      </c>
      <c r="J6" s="12" t="s">
        <v>14</v>
      </c>
      <c r="K6" s="20" t="s">
        <v>15</v>
      </c>
      <c r="L6" s="7" t="s">
        <v>15</v>
      </c>
    </row>
    <row r="7" spans="1:13" ht="63.75">
      <c r="A7" s="13">
        <v>1</v>
      </c>
      <c r="B7" s="14" t="s">
        <v>16</v>
      </c>
      <c r="C7" s="15" t="s">
        <v>17</v>
      </c>
      <c r="D7" s="16">
        <v>1</v>
      </c>
      <c r="E7" s="17">
        <v>16200</v>
      </c>
      <c r="F7" s="17">
        <v>24500</v>
      </c>
      <c r="G7" s="17">
        <v>32400</v>
      </c>
      <c r="H7" s="17">
        <v>54740</v>
      </c>
      <c r="I7" s="17">
        <v>21600</v>
      </c>
      <c r="J7" s="17">
        <v>23220</v>
      </c>
      <c r="K7" s="17">
        <v>18500</v>
      </c>
      <c r="L7" s="18">
        <f>ROUND((AVERAGE(E7,F7,G7,H7,I7,J7,K7)),0)</f>
        <v>27309</v>
      </c>
      <c r="M7" s="21"/>
    </row>
    <row r="8" spans="1:13" ht="63.75">
      <c r="A8" s="13">
        <v>2</v>
      </c>
      <c r="B8" s="14" t="s">
        <v>18</v>
      </c>
      <c r="C8" s="15" t="s">
        <v>19</v>
      </c>
      <c r="D8" s="16">
        <v>1</v>
      </c>
      <c r="E8" s="17">
        <v>23328</v>
      </c>
      <c r="F8" s="17">
        <v>33000</v>
      </c>
      <c r="G8" s="17">
        <v>36720</v>
      </c>
      <c r="H8" s="17">
        <v>60690</v>
      </c>
      <c r="I8" s="17">
        <v>24840</v>
      </c>
      <c r="J8" s="17">
        <v>26136</v>
      </c>
      <c r="K8" s="17">
        <v>32400</v>
      </c>
      <c r="L8" s="18">
        <f t="shared" ref="L8:L31" si="0">ROUND((AVERAGE(E8,F8,G8,H8,I8,J8,K8)),0)</f>
        <v>33873</v>
      </c>
    </row>
    <row r="9" spans="1:13" ht="38.25">
      <c r="A9" s="13">
        <v>3</v>
      </c>
      <c r="B9" s="14" t="s">
        <v>20</v>
      </c>
      <c r="C9" s="15" t="s">
        <v>21</v>
      </c>
      <c r="D9" s="16" t="s">
        <v>22</v>
      </c>
      <c r="E9" s="17">
        <v>19440</v>
      </c>
      <c r="F9" s="17">
        <v>30000</v>
      </c>
      <c r="G9" s="17">
        <v>32400</v>
      </c>
      <c r="H9" s="17">
        <v>101150</v>
      </c>
      <c r="I9" s="17">
        <v>25920</v>
      </c>
      <c r="J9" s="17">
        <v>27000</v>
      </c>
      <c r="K9" s="17">
        <v>35500</v>
      </c>
      <c r="L9" s="18">
        <f>ROUND((AVERAGE(E9,F9,G9,I9,J9,K9)),0)</f>
        <v>28377</v>
      </c>
    </row>
    <row r="10" spans="1:13" ht="51">
      <c r="A10" s="13">
        <v>4</v>
      </c>
      <c r="B10" s="14" t="s">
        <v>23</v>
      </c>
      <c r="C10" s="15" t="s">
        <v>24</v>
      </c>
      <c r="D10" s="16" t="s">
        <v>22</v>
      </c>
      <c r="E10" s="17">
        <v>28080</v>
      </c>
      <c r="F10" s="17">
        <v>40000</v>
      </c>
      <c r="G10" s="17">
        <v>37800</v>
      </c>
      <c r="H10" s="17">
        <v>113050</v>
      </c>
      <c r="I10" s="17">
        <v>36720</v>
      </c>
      <c r="J10" s="17">
        <v>38016</v>
      </c>
      <c r="K10" s="17">
        <v>52400</v>
      </c>
      <c r="L10" s="18">
        <f>ROUND((AVERAGE(E10,F10,G10,I10,J10,K10)),0)</f>
        <v>38836</v>
      </c>
    </row>
    <row r="11" spans="1:13" ht="51">
      <c r="A11" s="13">
        <v>5</v>
      </c>
      <c r="B11" s="14" t="s">
        <v>25</v>
      </c>
      <c r="C11" s="15" t="s">
        <v>26</v>
      </c>
      <c r="D11" s="16">
        <v>1</v>
      </c>
      <c r="E11" s="17">
        <v>23220</v>
      </c>
      <c r="F11" s="17">
        <v>33000</v>
      </c>
      <c r="G11" s="17">
        <v>34560</v>
      </c>
      <c r="H11" s="17">
        <v>77350</v>
      </c>
      <c r="I11" s="17">
        <v>29160</v>
      </c>
      <c r="J11" s="17">
        <v>31212</v>
      </c>
      <c r="K11" s="17">
        <v>33500</v>
      </c>
      <c r="L11" s="18">
        <f>ROUND((AVERAGE(E11,F11,G11,I11,J11,K11)),0)</f>
        <v>30775</v>
      </c>
    </row>
    <row r="12" spans="1:13" ht="25.5">
      <c r="A12" s="13">
        <v>6</v>
      </c>
      <c r="B12" s="14" t="s">
        <v>27</v>
      </c>
      <c r="C12" s="15" t="s">
        <v>28</v>
      </c>
      <c r="D12" s="16">
        <v>1</v>
      </c>
      <c r="E12" s="17">
        <v>26460</v>
      </c>
      <c r="F12" s="17">
        <v>36500</v>
      </c>
      <c r="G12" s="17">
        <v>30240</v>
      </c>
      <c r="H12" s="17">
        <v>89250</v>
      </c>
      <c r="I12" s="17">
        <v>27000</v>
      </c>
      <c r="J12" s="17">
        <v>32400</v>
      </c>
      <c r="K12" s="17">
        <v>29100</v>
      </c>
      <c r="L12" s="18">
        <f>ROUND((AVERAGE(E12,F12,G12,I12,J12,K12)),0)</f>
        <v>30283</v>
      </c>
    </row>
    <row r="13" spans="1:13" ht="28.5">
      <c r="A13" s="13">
        <v>7</v>
      </c>
      <c r="B13" s="14" t="s">
        <v>29</v>
      </c>
      <c r="C13" s="15" t="s">
        <v>30</v>
      </c>
      <c r="D13" s="16" t="s">
        <v>31</v>
      </c>
      <c r="E13" s="17">
        <v>29750</v>
      </c>
      <c r="F13" s="17">
        <v>33000</v>
      </c>
      <c r="G13" s="17">
        <v>32400</v>
      </c>
      <c r="H13" s="17">
        <v>77350</v>
      </c>
      <c r="I13" s="17">
        <v>30345</v>
      </c>
      <c r="J13" s="17">
        <v>37128</v>
      </c>
      <c r="K13" s="17">
        <v>28100</v>
      </c>
      <c r="L13" s="18">
        <f>ROUND((AVERAGE(E13,F13,G13,I13,J13,K13)),0)</f>
        <v>31787</v>
      </c>
    </row>
    <row r="14" spans="1:13" ht="25.5">
      <c r="A14" s="13">
        <v>8</v>
      </c>
      <c r="B14" s="14" t="s">
        <v>32</v>
      </c>
      <c r="C14" s="15" t="s">
        <v>33</v>
      </c>
      <c r="D14" s="16" t="s">
        <v>22</v>
      </c>
      <c r="E14" s="17">
        <v>12420</v>
      </c>
      <c r="F14" s="17">
        <v>14000</v>
      </c>
      <c r="G14" s="17">
        <v>16200</v>
      </c>
      <c r="H14" s="17">
        <v>41650</v>
      </c>
      <c r="I14" s="17">
        <v>17280</v>
      </c>
      <c r="J14" s="17">
        <v>18900</v>
      </c>
      <c r="K14" s="17">
        <v>16900</v>
      </c>
      <c r="L14" s="18">
        <f>ROUND((AVERAGE(E14,F14,G14,I14,J14,K14)),0)</f>
        <v>15950</v>
      </c>
    </row>
    <row r="15" spans="1:13" ht="38.25">
      <c r="A15" s="13">
        <v>9</v>
      </c>
      <c r="B15" s="14" t="s">
        <v>34</v>
      </c>
      <c r="C15" s="15" t="s">
        <v>35</v>
      </c>
      <c r="D15" s="16" t="s">
        <v>31</v>
      </c>
      <c r="E15" s="17">
        <v>12744</v>
      </c>
      <c r="F15" s="17">
        <v>15500</v>
      </c>
      <c r="G15" s="17">
        <v>17280</v>
      </c>
      <c r="H15" s="17">
        <v>41650</v>
      </c>
      <c r="I15" s="17">
        <v>18900</v>
      </c>
      <c r="J15" s="17">
        <v>20412</v>
      </c>
      <c r="K15" s="17">
        <v>16900</v>
      </c>
      <c r="L15" s="18">
        <f t="shared" si="0"/>
        <v>20484</v>
      </c>
    </row>
    <row r="16" spans="1:13" ht="63.75">
      <c r="A16" s="13">
        <v>10</v>
      </c>
      <c r="B16" s="14" t="s">
        <v>36</v>
      </c>
      <c r="C16" s="15" t="s">
        <v>37</v>
      </c>
      <c r="D16" s="16" t="s">
        <v>22</v>
      </c>
      <c r="E16" s="17">
        <v>20520</v>
      </c>
      <c r="F16" s="17">
        <v>25500</v>
      </c>
      <c r="G16" s="17">
        <v>23760</v>
      </c>
      <c r="H16" s="17">
        <v>53550</v>
      </c>
      <c r="I16" s="17">
        <v>22680</v>
      </c>
      <c r="J16" s="17">
        <v>24840</v>
      </c>
      <c r="K16" s="17">
        <v>25600</v>
      </c>
      <c r="L16" s="18">
        <f>ROUND((AVERAGE(E16,F16,G16,I16,J16,K16)),0)</f>
        <v>23817</v>
      </c>
    </row>
    <row r="17" spans="1:12" ht="51">
      <c r="A17" s="13">
        <v>11</v>
      </c>
      <c r="B17" s="14" t="s">
        <v>38</v>
      </c>
      <c r="C17" s="15" t="s">
        <v>39</v>
      </c>
      <c r="D17" s="16" t="s">
        <v>31</v>
      </c>
      <c r="E17" s="17">
        <v>21060</v>
      </c>
      <c r="F17" s="17">
        <v>24000</v>
      </c>
      <c r="G17" s="17">
        <v>27000</v>
      </c>
      <c r="H17" s="17">
        <v>53550</v>
      </c>
      <c r="I17" s="17">
        <v>25380</v>
      </c>
      <c r="J17" s="17">
        <v>26460</v>
      </c>
      <c r="K17" s="17">
        <v>25600</v>
      </c>
      <c r="L17" s="18">
        <f>ROUND((AVERAGE(E17,F17,G17,I17,J17,K17)),0)</f>
        <v>24917</v>
      </c>
    </row>
    <row r="18" spans="1:12" ht="51">
      <c r="A18" s="13">
        <v>12</v>
      </c>
      <c r="B18" s="14" t="s">
        <v>40</v>
      </c>
      <c r="C18" s="15" t="s">
        <v>41</v>
      </c>
      <c r="D18" s="16" t="s">
        <v>22</v>
      </c>
      <c r="E18" s="17">
        <v>12960</v>
      </c>
      <c r="F18" s="17">
        <v>27500</v>
      </c>
      <c r="G18" s="17">
        <v>28080</v>
      </c>
      <c r="H18" s="17">
        <v>53550</v>
      </c>
      <c r="I18" s="17">
        <v>15660</v>
      </c>
      <c r="J18" s="17">
        <v>16740</v>
      </c>
      <c r="K18" s="17">
        <v>29500</v>
      </c>
      <c r="L18" s="18">
        <f>ROUND((AVERAGE(E18,F18,G18,I18,J18,K18)),0)</f>
        <v>21740</v>
      </c>
    </row>
    <row r="19" spans="1:12" ht="38.25">
      <c r="A19" s="13">
        <v>13</v>
      </c>
      <c r="B19" s="14" t="s">
        <v>42</v>
      </c>
      <c r="C19" s="15" t="s">
        <v>43</v>
      </c>
      <c r="D19" s="16" t="s">
        <v>22</v>
      </c>
      <c r="E19" s="17">
        <v>6264</v>
      </c>
      <c r="F19" s="17">
        <v>6000</v>
      </c>
      <c r="G19" s="17">
        <v>3780</v>
      </c>
      <c r="H19" s="17">
        <v>34510</v>
      </c>
      <c r="I19" s="17">
        <v>9180</v>
      </c>
      <c r="J19" s="17">
        <v>9720</v>
      </c>
      <c r="K19" s="17">
        <v>15600</v>
      </c>
      <c r="L19" s="18">
        <f>ROUND((AVERAGE(E19,F19,G19,I19,J19,K19)),0)</f>
        <v>8424</v>
      </c>
    </row>
    <row r="20" spans="1:12" ht="51">
      <c r="A20" s="13">
        <v>14</v>
      </c>
      <c r="B20" s="14" t="s">
        <v>44</v>
      </c>
      <c r="C20" s="15" t="s">
        <v>45</v>
      </c>
      <c r="D20" s="16">
        <v>1</v>
      </c>
      <c r="E20" s="17">
        <v>7020</v>
      </c>
      <c r="F20" s="17">
        <v>8500</v>
      </c>
      <c r="G20" s="17">
        <v>4104</v>
      </c>
      <c r="H20" s="17">
        <v>46410</v>
      </c>
      <c r="I20" s="17">
        <v>27000</v>
      </c>
      <c r="J20" s="17">
        <v>28080</v>
      </c>
      <c r="K20" s="17">
        <v>19600</v>
      </c>
      <c r="L20" s="18">
        <f>ROUND((AVERAGE(E20,F20,G20,I20,J20,K20)),0)</f>
        <v>15717</v>
      </c>
    </row>
    <row r="21" spans="1:12" ht="25.5">
      <c r="A21" s="13">
        <v>15</v>
      </c>
      <c r="B21" s="14" t="s">
        <v>46</v>
      </c>
      <c r="C21" s="15" t="s">
        <v>47</v>
      </c>
      <c r="D21" s="16" t="s">
        <v>22</v>
      </c>
      <c r="E21" s="17">
        <v>22680</v>
      </c>
      <c r="F21" s="17">
        <v>55000</v>
      </c>
      <c r="G21" s="17">
        <v>243000</v>
      </c>
      <c r="H21" s="17"/>
      <c r="I21" s="17">
        <v>27000</v>
      </c>
      <c r="J21" s="17">
        <v>28080</v>
      </c>
      <c r="K21" s="17">
        <v>95000</v>
      </c>
      <c r="L21" s="18">
        <f>ROUND((AVERAGE(E21,F21,I21,J21)),0)</f>
        <v>33190</v>
      </c>
    </row>
    <row r="22" spans="1:12" ht="15.75">
      <c r="A22" s="13">
        <v>16</v>
      </c>
      <c r="B22" s="14" t="s">
        <v>48</v>
      </c>
      <c r="C22" s="15" t="s">
        <v>49</v>
      </c>
      <c r="D22" s="16" t="s">
        <v>22</v>
      </c>
      <c r="E22" s="17">
        <v>41040</v>
      </c>
      <c r="F22" s="17">
        <v>33000</v>
      </c>
      <c r="G22" s="17">
        <v>77760</v>
      </c>
      <c r="H22" s="17"/>
      <c r="I22" s="17">
        <v>45360</v>
      </c>
      <c r="J22" s="17">
        <v>45900</v>
      </c>
      <c r="K22" s="17">
        <v>60000</v>
      </c>
      <c r="L22" s="18">
        <f>ROUND((AVERAGE(E22,F22,G22,I22,J22,K22)),0)</f>
        <v>50510</v>
      </c>
    </row>
    <row r="23" spans="1:12" ht="15.75">
      <c r="A23" s="13">
        <v>17</v>
      </c>
      <c r="B23" s="14" t="s">
        <v>50</v>
      </c>
      <c r="C23" s="15" t="s">
        <v>51</v>
      </c>
      <c r="D23" s="16" t="s">
        <v>22</v>
      </c>
      <c r="E23" s="17">
        <v>58320</v>
      </c>
      <c r="F23" s="17">
        <v>55000</v>
      </c>
      <c r="G23" s="17">
        <v>99360</v>
      </c>
      <c r="H23" s="17"/>
      <c r="I23" s="17">
        <v>64800</v>
      </c>
      <c r="J23" s="17">
        <v>67500</v>
      </c>
      <c r="K23" s="17">
        <v>6800</v>
      </c>
      <c r="L23" s="18">
        <f>ROUND((AVERAGE(E23,F23,G23,I23,J23)),0)</f>
        <v>68996</v>
      </c>
    </row>
    <row r="24" spans="1:12" ht="15.75">
      <c r="A24" s="13">
        <v>18</v>
      </c>
      <c r="B24" s="14" t="s">
        <v>52</v>
      </c>
      <c r="C24" s="15" t="s">
        <v>53</v>
      </c>
      <c r="D24" s="16" t="s">
        <v>22</v>
      </c>
      <c r="E24" s="17">
        <v>1728</v>
      </c>
      <c r="F24" s="17">
        <v>3300</v>
      </c>
      <c r="G24" s="17">
        <v>3240</v>
      </c>
      <c r="H24" s="17">
        <v>11781</v>
      </c>
      <c r="I24" s="17">
        <v>1944</v>
      </c>
      <c r="J24" s="17">
        <v>2160</v>
      </c>
      <c r="K24" s="17">
        <v>3100</v>
      </c>
      <c r="L24" s="18">
        <f>ROUND((AVERAGE(E24,F24,G24,I24,J24,K24)),0)</f>
        <v>2579</v>
      </c>
    </row>
    <row r="25" spans="1:12" ht="25.5">
      <c r="A25" s="13">
        <v>19</v>
      </c>
      <c r="B25" s="14" t="s">
        <v>54</v>
      </c>
      <c r="C25" s="15" t="s">
        <v>55</v>
      </c>
      <c r="D25" s="16" t="s">
        <v>22</v>
      </c>
      <c r="E25" s="17">
        <v>810000</v>
      </c>
      <c r="F25" s="17">
        <v>1650000</v>
      </c>
      <c r="G25" s="17">
        <v>972000</v>
      </c>
      <c r="H25" s="17"/>
      <c r="I25" s="17">
        <v>1026000</v>
      </c>
      <c r="J25" s="17">
        <v>1080000</v>
      </c>
      <c r="K25" s="17">
        <v>1000000</v>
      </c>
      <c r="L25" s="18">
        <f>ROUND((AVERAGE(E25,F25,G25,I25,J25,K25)),0)</f>
        <v>1089667</v>
      </c>
    </row>
    <row r="26" spans="1:12" ht="25.5">
      <c r="A26" s="13">
        <v>20</v>
      </c>
      <c r="B26" s="14" t="s">
        <v>56</v>
      </c>
      <c r="C26" s="15" t="s">
        <v>55</v>
      </c>
      <c r="D26" s="16" t="s">
        <v>22</v>
      </c>
      <c r="E26" s="17">
        <v>1674000</v>
      </c>
      <c r="F26" s="17">
        <v>3100000</v>
      </c>
      <c r="G26" s="17">
        <v>1620000</v>
      </c>
      <c r="H26" s="17"/>
      <c r="I26" s="17">
        <v>2052000</v>
      </c>
      <c r="J26" s="17">
        <v>2160000</v>
      </c>
      <c r="K26" s="17">
        <v>1850000</v>
      </c>
      <c r="L26" s="18">
        <f>ROUND((AVERAGE(E26,F26,G26,I26,J26,K26)),0)</f>
        <v>2076000</v>
      </c>
    </row>
    <row r="27" spans="1:12" ht="15.75">
      <c r="A27" s="13">
        <v>21</v>
      </c>
      <c r="B27" s="14" t="s">
        <v>57</v>
      </c>
      <c r="C27" s="15" t="s">
        <v>58</v>
      </c>
      <c r="D27" s="16">
        <v>1</v>
      </c>
      <c r="E27" s="17">
        <v>2618</v>
      </c>
      <c r="F27" s="17">
        <v>2800</v>
      </c>
      <c r="G27" s="17"/>
      <c r="H27" s="17">
        <v>41650</v>
      </c>
      <c r="I27" s="17">
        <v>4046</v>
      </c>
      <c r="J27" s="17">
        <v>5236</v>
      </c>
      <c r="K27" s="17">
        <v>8500</v>
      </c>
      <c r="L27" s="18">
        <f>ROUND((AVERAGE(E27,F27,I27,J27,K27)),0)</f>
        <v>4640</v>
      </c>
    </row>
    <row r="28" spans="1:12" ht="15.75">
      <c r="A28" s="13">
        <v>22</v>
      </c>
      <c r="B28" s="14" t="s">
        <v>59</v>
      </c>
      <c r="C28" s="15" t="s">
        <v>60</v>
      </c>
      <c r="D28" s="16">
        <v>1</v>
      </c>
      <c r="E28" s="17">
        <v>47600</v>
      </c>
      <c r="F28" s="17">
        <v>33000</v>
      </c>
      <c r="G28" s="17"/>
      <c r="H28" s="17">
        <v>190400</v>
      </c>
      <c r="I28" s="17">
        <v>51170</v>
      </c>
      <c r="J28" s="17">
        <v>52955</v>
      </c>
      <c r="K28" s="17">
        <v>95000</v>
      </c>
      <c r="L28" s="18">
        <f>ROUND((AVERAGE(E28,F28,I28,J28,K28)),0)</f>
        <v>55945</v>
      </c>
    </row>
    <row r="29" spans="1:12" ht="15.75">
      <c r="A29" s="13">
        <v>23</v>
      </c>
      <c r="B29" s="14" t="s">
        <v>61</v>
      </c>
      <c r="C29" s="15" t="s">
        <v>62</v>
      </c>
      <c r="D29" s="16">
        <v>1</v>
      </c>
      <c r="E29" s="17">
        <v>14280</v>
      </c>
      <c r="F29" s="17">
        <v>11000</v>
      </c>
      <c r="G29" s="17"/>
      <c r="H29" s="17">
        <v>29750</v>
      </c>
      <c r="I29" s="17">
        <v>16660</v>
      </c>
      <c r="J29" s="17">
        <v>18088</v>
      </c>
      <c r="K29" s="17">
        <v>35000</v>
      </c>
      <c r="L29" s="18">
        <f>ROUND((AVERAGE(E29,F29,H29,I29,J29,K29)),0)</f>
        <v>20796</v>
      </c>
    </row>
    <row r="30" spans="1:12" ht="15.75">
      <c r="A30" s="13">
        <v>24</v>
      </c>
      <c r="B30" s="14" t="s">
        <v>63</v>
      </c>
      <c r="C30" s="15" t="s">
        <v>64</v>
      </c>
      <c r="D30" s="16">
        <v>1</v>
      </c>
      <c r="E30" s="17">
        <v>136850</v>
      </c>
      <c r="F30" s="17">
        <v>110000</v>
      </c>
      <c r="G30" s="17">
        <v>226800</v>
      </c>
      <c r="H30" s="17">
        <v>226100</v>
      </c>
      <c r="I30" s="17">
        <v>178500</v>
      </c>
      <c r="J30" s="17">
        <v>214200</v>
      </c>
      <c r="K30" s="17">
        <v>150000</v>
      </c>
      <c r="L30" s="18">
        <f>ROUND((AVERAGE(E30,F30,G30,H30,I30,J30,K30)),0)</f>
        <v>177493</v>
      </c>
    </row>
    <row r="31" spans="1:12" ht="15.75">
      <c r="A31" s="13">
        <v>25</v>
      </c>
      <c r="B31" s="14" t="s">
        <v>63</v>
      </c>
      <c r="C31" s="15" t="s">
        <v>65</v>
      </c>
      <c r="D31" s="19">
        <v>1</v>
      </c>
      <c r="E31" s="17">
        <v>202300</v>
      </c>
      <c r="F31" s="17">
        <v>200000</v>
      </c>
      <c r="G31" s="17">
        <v>313200</v>
      </c>
      <c r="H31" s="17">
        <v>226100</v>
      </c>
      <c r="I31" s="17">
        <v>357000</v>
      </c>
      <c r="J31" s="17">
        <v>428400</v>
      </c>
      <c r="K31" s="17">
        <v>250000</v>
      </c>
      <c r="L31" s="18">
        <f>ROUND((AVERAGE(E31,F31,G31,H31,I31,J31,K31)),0)</f>
        <v>282429</v>
      </c>
    </row>
  </sheetData>
  <mergeCells count="8">
    <mergeCell ref="A5:A6"/>
    <mergeCell ref="B5:B6"/>
    <mergeCell ref="C5:C6"/>
    <mergeCell ref="D5:D6"/>
    <mergeCell ref="A1:L1"/>
    <mergeCell ref="A2:L2"/>
    <mergeCell ref="A3:L3"/>
    <mergeCell ref="A4:L4"/>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8CN40707GB</dc:creator>
  <cp:lastModifiedBy>Olga Pineda Suarez</cp:lastModifiedBy>
  <dcterms:created xsi:type="dcterms:W3CDTF">2025-05-13T22:24:05Z</dcterms:created>
  <dcterms:modified xsi:type="dcterms:W3CDTF">2026-09-16T01:14:31Z</dcterms:modified>
</cp:coreProperties>
</file>