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CFBD1562-3451-44EA-9104-F9D4F8507434}" xr6:coauthVersionLast="47" xr6:coauthVersionMax="47" xr10:uidLastSave="{00000000-0000-0000-0000-000000000000}"/>
  <bookViews>
    <workbookView xWindow="-120" yWindow="-120" windowWidth="20730" windowHeight="11160" tabRatio="826" firstSheet="15" activeTab="19" xr2:uid="{00000000-000D-0000-FFFF-FFFF00000000}"/>
  </bookViews>
  <sheets>
    <sheet name="Analisis (SECTOR SALUD)" sheetId="10" state="hidden" r:id="rId1"/>
    <sheet name="Analisis  PEDIDO INDIVIDUA  (2)" sheetId="13" state="hidden" r:id="rId2"/>
    <sheet name="1. CB 190R 2,0" sheetId="56" r:id="rId3"/>
    <sheet name="2. HONDA XRE190" sheetId="54" r:id="rId4"/>
    <sheet name="3 HONDA300" sheetId="18" r:id="rId5"/>
    <sheet name="4 HONDA300 ABS" sheetId="39" r:id="rId6"/>
    <sheet name="5. XRE300 SAHARA" sheetId="55" r:id="rId7"/>
    <sheet name="6. SUZUKI DL650 XT" sheetId="43" r:id="rId8"/>
    <sheet name="7. SUZUKI DR200" sheetId="48" r:id="rId9"/>
    <sheet name="8. SUZUKI DR650" sheetId="53" r:id="rId10"/>
    <sheet name="9. DR-X 200" sheetId="57" r:id="rId11"/>
    <sheet name="10. GIXXER" sheetId="50" r:id="rId12"/>
    <sheet name="11. GIXXER 250" sheetId="58" r:id="rId13"/>
    <sheet name="12. SUZUKI GS150" sheetId="51" r:id="rId14"/>
    <sheet name="13. SUZUKI GS 150 R " sheetId="59" r:id="rId15"/>
    <sheet name="14. YAMAHA FZ150" sheetId="45" r:id="rId16"/>
    <sheet name="15. YAMAHA SZ16R 150" sheetId="46" r:id="rId17"/>
    <sheet name="16. YAMAHA XTZ125" sheetId="47" r:id="rId18"/>
    <sheet name="17. YAMAHA XTZ250" sheetId="44" r:id="rId19"/>
    <sheet name="18. YAMAHA XTZ150-2(XTZ150)" sheetId="52" r:id="rId20"/>
  </sheets>
  <definedNames>
    <definedName name="_xlnm._FilterDatabase" localSheetId="2" hidden="1">'1. CB 190R 2,0'!$A$1:$I$390</definedName>
    <definedName name="_xlnm._FilterDatabase" localSheetId="11" hidden="1">'10. GIXXER'!$A$4:$F$387</definedName>
    <definedName name="_xlnm._FilterDatabase" localSheetId="13" hidden="1">'12. SUZUKI GS150'!$A$4:$F$387</definedName>
    <definedName name="_xlnm._FilterDatabase" localSheetId="15" hidden="1">'14. YAMAHA FZ150'!$A$4:$F$384</definedName>
    <definedName name="_xlnm._FilterDatabase" localSheetId="16" hidden="1">'15. YAMAHA SZ16R 150'!$A$4:$F$384</definedName>
    <definedName name="_xlnm._FilterDatabase" localSheetId="17" hidden="1">'16. YAMAHA XTZ125'!$A$4:$F$382</definedName>
    <definedName name="_xlnm._FilterDatabase" localSheetId="18" hidden="1">'17. YAMAHA XTZ250'!$A$4:$F$384</definedName>
    <definedName name="_xlnm._FilterDatabase" localSheetId="19" hidden="1">'18. YAMAHA XTZ150-2(XTZ150)'!$A$4:$F$384</definedName>
    <definedName name="_xlnm._FilterDatabase" localSheetId="3" hidden="1">'2. HONDA XRE190'!$A$4:$F$390</definedName>
    <definedName name="_xlnm._FilterDatabase" localSheetId="4" hidden="1">'3 HONDA300'!$A$4:$F$390</definedName>
    <definedName name="_xlnm._FilterDatabase" localSheetId="5" hidden="1">'4 HONDA300 ABS'!$A$4:$G$399</definedName>
    <definedName name="_xlnm._FilterDatabase" localSheetId="8" hidden="1">'7. SUZUKI DR200'!$A$4:$F$382</definedName>
    <definedName name="_xlnm._FilterDatabase" localSheetId="9" hidden="1">'8. SUZUKI DR650'!$A$4:$F$390</definedName>
    <definedName name="_xlnm._FilterDatabase" localSheetId="0" hidden="1">'Analisis (SECTOR SALUD)'!$A$2:$AK$340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36" i="13" l="1"/>
  <c r="X36" i="13" s="1"/>
  <c r="AA36" i="13" s="1"/>
  <c r="W36" i="13"/>
  <c r="Y52" i="13"/>
  <c r="W52" i="13"/>
  <c r="V52" i="13"/>
  <c r="X52" i="13" s="1"/>
  <c r="AA52" i="13" s="1"/>
  <c r="Y51" i="13"/>
  <c r="W51" i="13"/>
  <c r="V51" i="13"/>
  <c r="X51" i="13" s="1"/>
  <c r="AA51" i="13" s="1"/>
  <c r="Y50" i="13"/>
  <c r="W50" i="13"/>
  <c r="V50" i="13"/>
  <c r="Y49" i="13"/>
  <c r="W49" i="13"/>
  <c r="V49" i="13"/>
  <c r="Y48" i="13"/>
  <c r="W48" i="13"/>
  <c r="V48" i="13"/>
  <c r="X48" i="13" s="1"/>
  <c r="AA48" i="13" s="1"/>
  <c r="Y47" i="13"/>
  <c r="W47" i="13"/>
  <c r="V47" i="13"/>
  <c r="Y46" i="13"/>
  <c r="W46" i="13"/>
  <c r="V46" i="13"/>
  <c r="Y45" i="13"/>
  <c r="W45" i="13"/>
  <c r="V45" i="13"/>
  <c r="Y44" i="13"/>
  <c r="W44" i="13"/>
  <c r="V44" i="13"/>
  <c r="X44" i="13" s="1"/>
  <c r="AA44" i="13" s="1"/>
  <c r="Y43" i="13"/>
  <c r="W43" i="13"/>
  <c r="V43" i="13"/>
  <c r="X43" i="13" s="1"/>
  <c r="AA43" i="13" s="1"/>
  <c r="Y42" i="13"/>
  <c r="W42" i="13"/>
  <c r="V42" i="13"/>
  <c r="Y41" i="13"/>
  <c r="W41" i="13"/>
  <c r="V41" i="13"/>
  <c r="Y40" i="13"/>
  <c r="W40" i="13"/>
  <c r="V40" i="13"/>
  <c r="X40" i="13" s="1"/>
  <c r="AA40" i="13" s="1"/>
  <c r="Y39" i="13"/>
  <c r="W39" i="13"/>
  <c r="V39" i="13"/>
  <c r="X39" i="13" s="1"/>
  <c r="AA39" i="13" s="1"/>
  <c r="Y38" i="13"/>
  <c r="W38" i="13"/>
  <c r="V38" i="13"/>
  <c r="Y37" i="13"/>
  <c r="W37" i="13"/>
  <c r="V37" i="13"/>
  <c r="Y36" i="13"/>
  <c r="Y35" i="13"/>
  <c r="W35" i="13"/>
  <c r="V35" i="13"/>
  <c r="X35" i="13" s="1"/>
  <c r="AA35" i="13" s="1"/>
  <c r="Y34" i="13"/>
  <c r="W34" i="13"/>
  <c r="X34" i="13" s="1"/>
  <c r="AA34" i="13" s="1"/>
  <c r="V34" i="13"/>
  <c r="Y33" i="13"/>
  <c r="W33" i="13"/>
  <c r="V33" i="13"/>
  <c r="Y32" i="13"/>
  <c r="V32" i="13"/>
  <c r="W32" i="13"/>
  <c r="Y31" i="13"/>
  <c r="W31" i="13"/>
  <c r="V31" i="13"/>
  <c r="Y30" i="13"/>
  <c r="W30" i="13"/>
  <c r="X30" i="13" s="1"/>
  <c r="AA30" i="13" s="1"/>
  <c r="V30" i="13"/>
  <c r="Y29" i="13"/>
  <c r="W29" i="13"/>
  <c r="V29" i="13"/>
  <c r="Y28" i="13"/>
  <c r="W28" i="13"/>
  <c r="X28" i="13" s="1"/>
  <c r="AA28" i="13" s="1"/>
  <c r="V28" i="13"/>
  <c r="Y27" i="13"/>
  <c r="W27" i="13"/>
  <c r="V27" i="13"/>
  <c r="Y26" i="13"/>
  <c r="W26" i="13"/>
  <c r="X26" i="13" s="1"/>
  <c r="AA26" i="13" s="1"/>
  <c r="V26" i="13"/>
  <c r="Y25" i="13"/>
  <c r="W25" i="13"/>
  <c r="V25" i="13"/>
  <c r="Y24" i="13"/>
  <c r="W24" i="13"/>
  <c r="V24" i="13"/>
  <c r="X24" i="13" s="1"/>
  <c r="AA24" i="13" s="1"/>
  <c r="Y23" i="13"/>
  <c r="W23" i="13"/>
  <c r="X23" i="13" s="1"/>
  <c r="AA23" i="13" s="1"/>
  <c r="V23" i="13"/>
  <c r="Y22" i="13"/>
  <c r="W22" i="13"/>
  <c r="V22" i="13"/>
  <c r="Y21" i="13"/>
  <c r="W21" i="13"/>
  <c r="V21" i="13"/>
  <c r="Y20" i="13"/>
  <c r="W20" i="13"/>
  <c r="V20" i="13"/>
  <c r="X20" i="13"/>
  <c r="AA20" i="13" s="1"/>
  <c r="Y19" i="13"/>
  <c r="W19" i="13"/>
  <c r="V19" i="13"/>
  <c r="X19" i="13" s="1"/>
  <c r="AA19" i="13" s="1"/>
  <c r="Y18" i="13"/>
  <c r="W18" i="13"/>
  <c r="V18" i="13"/>
  <c r="Y17" i="13"/>
  <c r="W17" i="13"/>
  <c r="V17" i="13"/>
  <c r="Y16" i="13"/>
  <c r="W16" i="13"/>
  <c r="V16" i="13"/>
  <c r="Y15" i="13"/>
  <c r="W15" i="13"/>
  <c r="V15" i="13"/>
  <c r="Y14" i="13"/>
  <c r="W14" i="13"/>
  <c r="V14" i="13"/>
  <c r="X14" i="13" s="1"/>
  <c r="AA14" i="13" s="1"/>
  <c r="Y13" i="13"/>
  <c r="W13" i="13"/>
  <c r="V13" i="13"/>
  <c r="X13" i="13" s="1"/>
  <c r="AA13" i="13" s="1"/>
  <c r="Y12" i="13"/>
  <c r="V12" i="13"/>
  <c r="W12" i="13"/>
  <c r="Y11" i="13"/>
  <c r="W11" i="13"/>
  <c r="V11" i="13"/>
  <c r="Y10" i="13"/>
  <c r="W10" i="13"/>
  <c r="V10" i="13"/>
  <c r="Y9" i="13"/>
  <c r="W9" i="13"/>
  <c r="V9" i="13"/>
  <c r="Y8" i="13"/>
  <c r="V8" i="13"/>
  <c r="W8" i="13"/>
  <c r="Y7" i="13"/>
  <c r="W7" i="13"/>
  <c r="V7" i="13"/>
  <c r="X7" i="13" s="1"/>
  <c r="AA7" i="13" s="1"/>
  <c r="Y6" i="13"/>
  <c r="W6" i="13"/>
  <c r="V6" i="13"/>
  <c r="X6" i="13" s="1"/>
  <c r="AA6" i="13" s="1"/>
  <c r="Y5" i="13"/>
  <c r="W5" i="13"/>
  <c r="V5" i="13"/>
  <c r="X33" i="13"/>
  <c r="AA33" i="13" s="1"/>
  <c r="X50" i="13"/>
  <c r="AA50" i="13" s="1"/>
  <c r="X5" i="13"/>
  <c r="AA5" i="13" s="1"/>
  <c r="X46" i="13"/>
  <c r="AA46" i="13" s="1"/>
  <c r="X25" i="13"/>
  <c r="AA25" i="13" s="1"/>
  <c r="X42" i="13"/>
  <c r="AA42" i="13" s="1"/>
  <c r="X49" i="13"/>
  <c r="AA49" i="13" s="1"/>
  <c r="X17" i="13"/>
  <c r="AA17" i="13" s="1"/>
  <c r="X41" i="13"/>
  <c r="AA41" i="13" s="1"/>
  <c r="Y4" i="13"/>
  <c r="W4" i="13"/>
  <c r="V4" i="13"/>
  <c r="O3" i="13"/>
  <c r="O46" i="13" s="1"/>
  <c r="N3" i="13"/>
  <c r="M15" i="13" s="1"/>
  <c r="M3" i="13"/>
  <c r="AA2" i="13"/>
  <c r="Z2" i="13"/>
  <c r="O24" i="13"/>
  <c r="O34" i="13"/>
  <c r="O32" i="13"/>
  <c r="O52" i="13"/>
  <c r="O50" i="13"/>
  <c r="O39" i="13"/>
  <c r="O25" i="13"/>
  <c r="O20" i="13"/>
  <c r="O38" i="13"/>
  <c r="O15" i="13"/>
  <c r="O8" i="13"/>
  <c r="M6" i="13"/>
  <c r="Q6" i="13" s="1"/>
  <c r="M26" i="13"/>
  <c r="N35" i="13"/>
  <c r="V5" i="10"/>
  <c r="W5" i="10"/>
  <c r="Y5" i="10"/>
  <c r="Z5" i="10"/>
  <c r="V6" i="10"/>
  <c r="W6" i="10"/>
  <c r="Y6" i="10"/>
  <c r="Z6" i="10"/>
  <c r="V7" i="10"/>
  <c r="W7" i="10"/>
  <c r="Y7" i="10"/>
  <c r="Z7" i="10"/>
  <c r="V8" i="10"/>
  <c r="X8" i="10" s="1"/>
  <c r="W8" i="10"/>
  <c r="Y8" i="10"/>
  <c r="Z8" i="10"/>
  <c r="V9" i="10"/>
  <c r="W9" i="10"/>
  <c r="Y9" i="10"/>
  <c r="Z9" i="10"/>
  <c r="V10" i="10"/>
  <c r="W10" i="10"/>
  <c r="Y10" i="10"/>
  <c r="Z10" i="10"/>
  <c r="V11" i="10"/>
  <c r="X11" i="10" s="1"/>
  <c r="AA11" i="10" s="1"/>
  <c r="AC11" i="10" s="1"/>
  <c r="W11" i="10"/>
  <c r="Y11" i="10"/>
  <c r="Z11" i="10"/>
  <c r="V12" i="10"/>
  <c r="W12" i="10"/>
  <c r="Y12" i="10"/>
  <c r="Z12" i="10"/>
  <c r="V13" i="10"/>
  <c r="W13" i="10"/>
  <c r="Y13" i="10"/>
  <c r="Z13" i="10"/>
  <c r="V14" i="10"/>
  <c r="W14" i="10"/>
  <c r="X14" i="10" s="1"/>
  <c r="AA14" i="10" s="1"/>
  <c r="Y14" i="10"/>
  <c r="Z14" i="10"/>
  <c r="V15" i="10"/>
  <c r="W15" i="10"/>
  <c r="X15" i="10" s="1"/>
  <c r="AA15" i="10" s="1"/>
  <c r="Y15" i="10"/>
  <c r="Z15" i="10"/>
  <c r="V16" i="10"/>
  <c r="W16" i="10"/>
  <c r="Y16" i="10"/>
  <c r="Z16" i="10"/>
  <c r="V17" i="10"/>
  <c r="W17" i="10"/>
  <c r="Y17" i="10"/>
  <c r="Z17" i="10"/>
  <c r="V18" i="10"/>
  <c r="W18" i="10"/>
  <c r="X18" i="10" s="1"/>
  <c r="AA18" i="10" s="1"/>
  <c r="Y18" i="10"/>
  <c r="Z18" i="10"/>
  <c r="V19" i="10"/>
  <c r="W19" i="10"/>
  <c r="Y19" i="10"/>
  <c r="Z19" i="10"/>
  <c r="V20" i="10"/>
  <c r="W20" i="10"/>
  <c r="X20" i="10" s="1"/>
  <c r="AA20" i="10" s="1"/>
  <c r="Y20" i="10"/>
  <c r="Z20" i="10"/>
  <c r="V21" i="10"/>
  <c r="W21" i="10"/>
  <c r="Y21" i="10"/>
  <c r="Z21" i="10"/>
  <c r="V22" i="10"/>
  <c r="W22" i="10"/>
  <c r="Y22" i="10"/>
  <c r="Z22" i="10"/>
  <c r="V23" i="10"/>
  <c r="W23" i="10"/>
  <c r="Y23" i="10"/>
  <c r="Z23" i="10"/>
  <c r="V24" i="10"/>
  <c r="W24" i="10"/>
  <c r="Y24" i="10"/>
  <c r="Z24" i="10"/>
  <c r="V25" i="10"/>
  <c r="W25" i="10"/>
  <c r="Y25" i="10"/>
  <c r="Z25" i="10"/>
  <c r="V26" i="10"/>
  <c r="W26" i="10"/>
  <c r="X26" i="10" s="1"/>
  <c r="AA26" i="10" s="1"/>
  <c r="Y26" i="10"/>
  <c r="Z26" i="10"/>
  <c r="V27" i="10"/>
  <c r="W27" i="10"/>
  <c r="Y27" i="10"/>
  <c r="Z27" i="10"/>
  <c r="V28" i="10"/>
  <c r="W28" i="10"/>
  <c r="X28" i="10"/>
  <c r="AA28" i="10" s="1"/>
  <c r="Y28" i="10"/>
  <c r="Z28" i="10"/>
  <c r="V29" i="10"/>
  <c r="W29" i="10"/>
  <c r="X29" i="10" s="1"/>
  <c r="AA29" i="10" s="1"/>
  <c r="Y29" i="10"/>
  <c r="Z29" i="10"/>
  <c r="V30" i="10"/>
  <c r="W30" i="10"/>
  <c r="X30" i="10" s="1"/>
  <c r="AA30" i="10" s="1"/>
  <c r="Y30" i="10"/>
  <c r="Z30" i="10"/>
  <c r="V31" i="10"/>
  <c r="W31" i="10"/>
  <c r="Y31" i="10"/>
  <c r="Z31" i="10"/>
  <c r="V32" i="10"/>
  <c r="W32" i="10"/>
  <c r="Y32" i="10"/>
  <c r="Z32" i="10"/>
  <c r="V33" i="10"/>
  <c r="W33" i="10"/>
  <c r="Y33" i="10"/>
  <c r="Z33" i="10"/>
  <c r="V34" i="10"/>
  <c r="W34" i="10"/>
  <c r="Y34" i="10"/>
  <c r="Z34" i="10"/>
  <c r="V35" i="10"/>
  <c r="W35" i="10"/>
  <c r="Y35" i="10"/>
  <c r="Z35" i="10"/>
  <c r="V36" i="10"/>
  <c r="W36" i="10"/>
  <c r="X36" i="10" s="1"/>
  <c r="AA36" i="10" s="1"/>
  <c r="AB36" i="10" s="1"/>
  <c r="Y36" i="10"/>
  <c r="Z36" i="10"/>
  <c r="V37" i="10"/>
  <c r="W37" i="10"/>
  <c r="Y37" i="10"/>
  <c r="Z37" i="10"/>
  <c r="V38" i="10"/>
  <c r="W38" i="10"/>
  <c r="Y38" i="10"/>
  <c r="Z38" i="10"/>
  <c r="V39" i="10"/>
  <c r="X39" i="10" s="1"/>
  <c r="AA39" i="10" s="1"/>
  <c r="W39" i="10"/>
  <c r="Y39" i="10"/>
  <c r="Z39" i="10"/>
  <c r="V40" i="10"/>
  <c r="W40" i="10"/>
  <c r="Y40" i="10"/>
  <c r="Z40" i="10"/>
  <c r="V41" i="10"/>
  <c r="W41" i="10"/>
  <c r="Y41" i="10"/>
  <c r="Z41" i="10"/>
  <c r="V42" i="10"/>
  <c r="W42" i="10"/>
  <c r="Y42" i="10"/>
  <c r="Z42" i="10"/>
  <c r="V43" i="10"/>
  <c r="W43" i="10"/>
  <c r="Y43" i="10"/>
  <c r="Z43" i="10"/>
  <c r="V44" i="10"/>
  <c r="W44" i="10"/>
  <c r="Y44" i="10"/>
  <c r="Z44" i="10"/>
  <c r="V45" i="10"/>
  <c r="W45" i="10"/>
  <c r="X45" i="10" s="1"/>
  <c r="AA45" i="10" s="1"/>
  <c r="Y45" i="10"/>
  <c r="Z45" i="10"/>
  <c r="V46" i="10"/>
  <c r="W46" i="10"/>
  <c r="Y46" i="10"/>
  <c r="Z46" i="10"/>
  <c r="V47" i="10"/>
  <c r="W47" i="10"/>
  <c r="Y47" i="10"/>
  <c r="Z47" i="10"/>
  <c r="V48" i="10"/>
  <c r="W48" i="10"/>
  <c r="Y48" i="10"/>
  <c r="Z48" i="10"/>
  <c r="V49" i="10"/>
  <c r="X49" i="10" s="1"/>
  <c r="AA49" i="10" s="1"/>
  <c r="W49" i="10"/>
  <c r="Y49" i="10"/>
  <c r="Z49" i="10"/>
  <c r="V50" i="10"/>
  <c r="W50" i="10"/>
  <c r="Y50" i="10"/>
  <c r="Z50" i="10"/>
  <c r="V51" i="10"/>
  <c r="W51" i="10"/>
  <c r="Y51" i="10"/>
  <c r="Z51" i="10"/>
  <c r="V52" i="10"/>
  <c r="W52" i="10"/>
  <c r="Y52" i="10"/>
  <c r="Z52" i="10"/>
  <c r="V53" i="10"/>
  <c r="W53" i="10"/>
  <c r="Y53" i="10"/>
  <c r="Z53" i="10"/>
  <c r="V54" i="10"/>
  <c r="W54" i="10"/>
  <c r="Y54" i="10"/>
  <c r="Z54" i="10"/>
  <c r="V55" i="10"/>
  <c r="W55" i="10"/>
  <c r="Y55" i="10"/>
  <c r="Z55" i="10"/>
  <c r="V56" i="10"/>
  <c r="W56" i="10"/>
  <c r="Y56" i="10"/>
  <c r="Z56" i="10"/>
  <c r="V57" i="10"/>
  <c r="W57" i="10"/>
  <c r="X57" i="10" s="1"/>
  <c r="AA57" i="10" s="1"/>
  <c r="Y57" i="10"/>
  <c r="Z57" i="10"/>
  <c r="V58" i="10"/>
  <c r="X58" i="10" s="1"/>
  <c r="AA58" i="10" s="1"/>
  <c r="W58" i="10"/>
  <c r="Y58" i="10"/>
  <c r="Z58" i="10"/>
  <c r="V59" i="10"/>
  <c r="W59" i="10"/>
  <c r="Y59" i="10"/>
  <c r="Z59" i="10"/>
  <c r="V60" i="10"/>
  <c r="W60" i="10"/>
  <c r="Y60" i="10"/>
  <c r="Z60" i="10"/>
  <c r="V61" i="10"/>
  <c r="W61" i="10"/>
  <c r="Y61" i="10"/>
  <c r="Z61" i="10"/>
  <c r="V62" i="10"/>
  <c r="W62" i="10"/>
  <c r="X62" i="10"/>
  <c r="AA62" i="10" s="1"/>
  <c r="Y62" i="10"/>
  <c r="Z62" i="10"/>
  <c r="V63" i="10"/>
  <c r="X63" i="10" s="1"/>
  <c r="AA63" i="10" s="1"/>
  <c r="AC63" i="10" s="1"/>
  <c r="W63" i="10"/>
  <c r="Y63" i="10"/>
  <c r="Z63" i="10"/>
  <c r="V64" i="10"/>
  <c r="W64" i="10"/>
  <c r="Y64" i="10"/>
  <c r="Z64" i="10"/>
  <c r="V65" i="10"/>
  <c r="W65" i="10"/>
  <c r="Y65" i="10"/>
  <c r="Z65" i="10"/>
  <c r="V66" i="10"/>
  <c r="W66" i="10"/>
  <c r="Y66" i="10"/>
  <c r="Z66" i="10"/>
  <c r="V67" i="10"/>
  <c r="W67" i="10"/>
  <c r="Y67" i="10"/>
  <c r="Z67" i="10"/>
  <c r="V68" i="10"/>
  <c r="W68" i="10"/>
  <c r="X68" i="10" s="1"/>
  <c r="AA68" i="10" s="1"/>
  <c r="Y68" i="10"/>
  <c r="Z68" i="10"/>
  <c r="V69" i="10"/>
  <c r="W69" i="10"/>
  <c r="Y69" i="10"/>
  <c r="Z69" i="10"/>
  <c r="V70" i="10"/>
  <c r="X70" i="10" s="1"/>
  <c r="AA70" i="10" s="1"/>
  <c r="W70" i="10"/>
  <c r="Y70" i="10"/>
  <c r="Z70" i="10"/>
  <c r="V71" i="10"/>
  <c r="W71" i="10"/>
  <c r="Y71" i="10"/>
  <c r="Z71" i="10"/>
  <c r="V72" i="10"/>
  <c r="W72" i="10"/>
  <c r="Y72" i="10"/>
  <c r="Z72" i="10"/>
  <c r="V73" i="10"/>
  <c r="X73" i="10" s="1"/>
  <c r="AA73" i="10" s="1"/>
  <c r="W73" i="10"/>
  <c r="Y73" i="10"/>
  <c r="Z73" i="10"/>
  <c r="V74" i="10"/>
  <c r="W74" i="10"/>
  <c r="Y74" i="10"/>
  <c r="Z74" i="10"/>
  <c r="V75" i="10"/>
  <c r="X75" i="10" s="1"/>
  <c r="AA75" i="10" s="1"/>
  <c r="W75" i="10"/>
  <c r="Y75" i="10"/>
  <c r="Z75" i="10"/>
  <c r="V76" i="10"/>
  <c r="W76" i="10"/>
  <c r="Y76" i="10"/>
  <c r="Z76" i="10"/>
  <c r="V77" i="10"/>
  <c r="W77" i="10"/>
  <c r="X77" i="10" s="1"/>
  <c r="AA77" i="10" s="1"/>
  <c r="Y77" i="10"/>
  <c r="Z77" i="10"/>
  <c r="V78" i="10"/>
  <c r="X78" i="10" s="1"/>
  <c r="AA78" i="10" s="1"/>
  <c r="W78" i="10"/>
  <c r="Y78" i="10"/>
  <c r="Z78" i="10"/>
  <c r="V79" i="10"/>
  <c r="W79" i="10"/>
  <c r="Y79" i="10"/>
  <c r="Z79" i="10"/>
  <c r="V80" i="10"/>
  <c r="W80" i="10"/>
  <c r="Y80" i="10"/>
  <c r="Z80" i="10"/>
  <c r="V81" i="10"/>
  <c r="W81" i="10"/>
  <c r="Y81" i="10"/>
  <c r="Z81" i="10"/>
  <c r="V82" i="10"/>
  <c r="W82" i="10"/>
  <c r="Y82" i="10"/>
  <c r="Z82" i="10"/>
  <c r="V83" i="10"/>
  <c r="W83" i="10"/>
  <c r="X83" i="10" s="1"/>
  <c r="AA83" i="10" s="1"/>
  <c r="Y83" i="10"/>
  <c r="Z83" i="10"/>
  <c r="V84" i="10"/>
  <c r="W84" i="10"/>
  <c r="Y84" i="10"/>
  <c r="Z84" i="10"/>
  <c r="V85" i="10"/>
  <c r="W85" i="10"/>
  <c r="Y85" i="10"/>
  <c r="Z85" i="10"/>
  <c r="V86" i="10"/>
  <c r="W86" i="10"/>
  <c r="Y86" i="10"/>
  <c r="Z86" i="10"/>
  <c r="V87" i="10"/>
  <c r="W87" i="10"/>
  <c r="Y87" i="10"/>
  <c r="Z87" i="10"/>
  <c r="V88" i="10"/>
  <c r="W88" i="10"/>
  <c r="Y88" i="10"/>
  <c r="Z88" i="10"/>
  <c r="V89" i="10"/>
  <c r="W89" i="10"/>
  <c r="X89" i="10" s="1"/>
  <c r="AA89" i="10" s="1"/>
  <c r="AB89" i="10" s="1"/>
  <c r="Y89" i="10"/>
  <c r="Z89" i="10"/>
  <c r="V90" i="10"/>
  <c r="X90" i="10" s="1"/>
  <c r="AA90" i="10" s="1"/>
  <c r="AB90" i="10" s="1"/>
  <c r="W90" i="10"/>
  <c r="Y90" i="10"/>
  <c r="Z90" i="10"/>
  <c r="V91" i="10"/>
  <c r="W91" i="10"/>
  <c r="Y91" i="10"/>
  <c r="Z91" i="10"/>
  <c r="V92" i="10"/>
  <c r="W92" i="10"/>
  <c r="Y92" i="10"/>
  <c r="Z92" i="10"/>
  <c r="V93" i="10"/>
  <c r="W93" i="10"/>
  <c r="Y93" i="10"/>
  <c r="Z93" i="10"/>
  <c r="V94" i="10"/>
  <c r="X94" i="10" s="1"/>
  <c r="AA94" i="10" s="1"/>
  <c r="W94" i="10"/>
  <c r="Y94" i="10"/>
  <c r="Z94" i="10"/>
  <c r="V95" i="10"/>
  <c r="W95" i="10"/>
  <c r="Y95" i="10"/>
  <c r="Z95" i="10"/>
  <c r="V96" i="10"/>
  <c r="X96" i="10" s="1"/>
  <c r="AA96" i="10" s="1"/>
  <c r="W96" i="10"/>
  <c r="Y96" i="10"/>
  <c r="Z96" i="10"/>
  <c r="V97" i="10"/>
  <c r="X97" i="10" s="1"/>
  <c r="W97" i="10"/>
  <c r="Y97" i="10"/>
  <c r="Z97" i="10"/>
  <c r="V98" i="10"/>
  <c r="W98" i="10"/>
  <c r="Y98" i="10"/>
  <c r="Z98" i="10"/>
  <c r="V99" i="10"/>
  <c r="W99" i="10"/>
  <c r="Y99" i="10"/>
  <c r="Z99" i="10"/>
  <c r="V100" i="10"/>
  <c r="W100" i="10"/>
  <c r="Y100" i="10"/>
  <c r="Z100" i="10"/>
  <c r="V101" i="10"/>
  <c r="W101" i="10"/>
  <c r="Y101" i="10"/>
  <c r="Z101" i="10"/>
  <c r="V102" i="10"/>
  <c r="X102" i="10" s="1"/>
  <c r="AA102" i="10" s="1"/>
  <c r="W102" i="10"/>
  <c r="Y102" i="10"/>
  <c r="Z102" i="10"/>
  <c r="V103" i="10"/>
  <c r="W103" i="10"/>
  <c r="X103" i="10"/>
  <c r="AA103" i="10" s="1"/>
  <c r="Y103" i="10"/>
  <c r="Z103" i="10"/>
  <c r="V104" i="10"/>
  <c r="X104" i="10" s="1"/>
  <c r="AA104" i="10" s="1"/>
  <c r="W104" i="10"/>
  <c r="Y104" i="10"/>
  <c r="Z104" i="10"/>
  <c r="V105" i="10"/>
  <c r="W105" i="10"/>
  <c r="X105" i="10" s="1"/>
  <c r="AA105" i="10" s="1"/>
  <c r="AB105" i="10" s="1"/>
  <c r="Y105" i="10"/>
  <c r="Z105" i="10"/>
  <c r="V106" i="10"/>
  <c r="W106" i="10"/>
  <c r="Y106" i="10"/>
  <c r="Z106" i="10"/>
  <c r="V107" i="10"/>
  <c r="W107" i="10"/>
  <c r="Y107" i="10"/>
  <c r="Z107" i="10"/>
  <c r="V108" i="10"/>
  <c r="W108" i="10"/>
  <c r="Y108" i="10"/>
  <c r="Z108" i="10"/>
  <c r="V109" i="10"/>
  <c r="W109" i="10"/>
  <c r="Y109" i="10"/>
  <c r="Z109" i="10"/>
  <c r="V110" i="10"/>
  <c r="W110" i="10"/>
  <c r="Y110" i="10"/>
  <c r="Z110" i="10"/>
  <c r="V111" i="10"/>
  <c r="W111" i="10"/>
  <c r="Y111" i="10"/>
  <c r="Z111" i="10"/>
  <c r="V112" i="10"/>
  <c r="W112" i="10"/>
  <c r="Y112" i="10"/>
  <c r="Z112" i="10"/>
  <c r="V113" i="10"/>
  <c r="W113" i="10"/>
  <c r="X113" i="10" s="1"/>
  <c r="AA113" i="10" s="1"/>
  <c r="AC113" i="10" s="1"/>
  <c r="Y113" i="10"/>
  <c r="Z113" i="10"/>
  <c r="V114" i="10"/>
  <c r="W114" i="10"/>
  <c r="Y114" i="10"/>
  <c r="Z114" i="10"/>
  <c r="V115" i="10"/>
  <c r="W115" i="10"/>
  <c r="X115" i="10" s="1"/>
  <c r="AA115" i="10" s="1"/>
  <c r="Y115" i="10"/>
  <c r="Z115" i="10"/>
  <c r="V116" i="10"/>
  <c r="W116" i="10"/>
  <c r="X116" i="10" s="1"/>
  <c r="AA116" i="10" s="1"/>
  <c r="Y116" i="10"/>
  <c r="Z116" i="10"/>
  <c r="V117" i="10"/>
  <c r="W117" i="10"/>
  <c r="Y117" i="10"/>
  <c r="Z117" i="10"/>
  <c r="V118" i="10"/>
  <c r="W118" i="10"/>
  <c r="Y118" i="10"/>
  <c r="Z118" i="10"/>
  <c r="V119" i="10"/>
  <c r="W119" i="10"/>
  <c r="Y119" i="10"/>
  <c r="Z119" i="10"/>
  <c r="V120" i="10"/>
  <c r="W120" i="10"/>
  <c r="Y120" i="10"/>
  <c r="Z120" i="10"/>
  <c r="V121" i="10"/>
  <c r="W121" i="10"/>
  <c r="Y121" i="10"/>
  <c r="Z121" i="10"/>
  <c r="V122" i="10"/>
  <c r="W122" i="10"/>
  <c r="Y122" i="10"/>
  <c r="Z122" i="10"/>
  <c r="V123" i="10"/>
  <c r="W123" i="10"/>
  <c r="Y123" i="10"/>
  <c r="Z123" i="10"/>
  <c r="V124" i="10"/>
  <c r="W124" i="10"/>
  <c r="Y124" i="10"/>
  <c r="Z124" i="10"/>
  <c r="V125" i="10"/>
  <c r="W125" i="10"/>
  <c r="X125" i="10" s="1"/>
  <c r="AA125" i="10" s="1"/>
  <c r="Y125" i="10"/>
  <c r="Z125" i="10"/>
  <c r="V126" i="10"/>
  <c r="W126" i="10"/>
  <c r="Y126" i="10"/>
  <c r="Z126" i="10"/>
  <c r="V127" i="10"/>
  <c r="W127" i="10"/>
  <c r="X127" i="10" s="1"/>
  <c r="AA127" i="10" s="1"/>
  <c r="Y127" i="10"/>
  <c r="Z127" i="10"/>
  <c r="V128" i="10"/>
  <c r="W128" i="10"/>
  <c r="X128" i="10" s="1"/>
  <c r="AA128" i="10" s="1"/>
  <c r="AB128" i="10" s="1"/>
  <c r="Y128" i="10"/>
  <c r="Z128" i="10"/>
  <c r="V129" i="10"/>
  <c r="W129" i="10"/>
  <c r="Y129" i="10"/>
  <c r="Z129" i="10"/>
  <c r="V130" i="10"/>
  <c r="W130" i="10"/>
  <c r="Y130" i="10"/>
  <c r="Z130" i="10"/>
  <c r="V131" i="10"/>
  <c r="W131" i="10"/>
  <c r="Y131" i="10"/>
  <c r="Z131" i="10"/>
  <c r="V132" i="10"/>
  <c r="W132" i="10"/>
  <c r="Y132" i="10"/>
  <c r="Z132" i="10"/>
  <c r="V133" i="10"/>
  <c r="W133" i="10"/>
  <c r="Y133" i="10"/>
  <c r="Z133" i="10"/>
  <c r="V134" i="10"/>
  <c r="W134" i="10"/>
  <c r="Y134" i="10"/>
  <c r="Z134" i="10"/>
  <c r="V135" i="10"/>
  <c r="W135" i="10"/>
  <c r="Y135" i="10"/>
  <c r="Z135" i="10"/>
  <c r="V136" i="10"/>
  <c r="W136" i="10"/>
  <c r="X136" i="10" s="1"/>
  <c r="AA136" i="10" s="1"/>
  <c r="Y136" i="10"/>
  <c r="Z136" i="10"/>
  <c r="V137" i="10"/>
  <c r="W137" i="10"/>
  <c r="Y137" i="10"/>
  <c r="Z137" i="10"/>
  <c r="V138" i="10"/>
  <c r="W138" i="10"/>
  <c r="Y138" i="10"/>
  <c r="Z138" i="10"/>
  <c r="V139" i="10"/>
  <c r="W139" i="10"/>
  <c r="Y139" i="10"/>
  <c r="Z139" i="10"/>
  <c r="V140" i="10"/>
  <c r="W140" i="10"/>
  <c r="Y140" i="10"/>
  <c r="Z140" i="10"/>
  <c r="V141" i="10"/>
  <c r="X141" i="10" s="1"/>
  <c r="AA141" i="10" s="1"/>
  <c r="W141" i="10"/>
  <c r="Y141" i="10"/>
  <c r="Z141" i="10"/>
  <c r="V142" i="10"/>
  <c r="W142" i="10"/>
  <c r="Y142" i="10"/>
  <c r="Z142" i="10"/>
  <c r="V143" i="10"/>
  <c r="W143" i="10"/>
  <c r="Y143" i="10"/>
  <c r="Z143" i="10"/>
  <c r="V144" i="10"/>
  <c r="W144" i="10"/>
  <c r="X144" i="10" s="1"/>
  <c r="AA144" i="10" s="1"/>
  <c r="Y144" i="10"/>
  <c r="Z144" i="10"/>
  <c r="V145" i="10"/>
  <c r="W145" i="10"/>
  <c r="Y145" i="10"/>
  <c r="Z145" i="10"/>
  <c r="V146" i="10"/>
  <c r="X146" i="10" s="1"/>
  <c r="AA146" i="10" s="1"/>
  <c r="W146" i="10"/>
  <c r="Y146" i="10"/>
  <c r="Z146" i="10"/>
  <c r="V147" i="10"/>
  <c r="W147" i="10"/>
  <c r="X147" i="10" s="1"/>
  <c r="AA147" i="10" s="1"/>
  <c r="Y147" i="10"/>
  <c r="Z147" i="10"/>
  <c r="V148" i="10"/>
  <c r="W148" i="10"/>
  <c r="Y148" i="10"/>
  <c r="Z148" i="10"/>
  <c r="V149" i="10"/>
  <c r="X149" i="10" s="1"/>
  <c r="AA149" i="10" s="1"/>
  <c r="AC149" i="10" s="1"/>
  <c r="W149" i="10"/>
  <c r="Y149" i="10"/>
  <c r="Z149" i="10"/>
  <c r="V150" i="10"/>
  <c r="W150" i="10"/>
  <c r="Y150" i="10"/>
  <c r="Z150" i="10"/>
  <c r="V151" i="10"/>
  <c r="W151" i="10"/>
  <c r="Y151" i="10"/>
  <c r="Z151" i="10"/>
  <c r="V152" i="10"/>
  <c r="W152" i="10"/>
  <c r="Y152" i="10"/>
  <c r="Z152" i="10"/>
  <c r="V153" i="10"/>
  <c r="W153" i="10"/>
  <c r="Y153" i="10"/>
  <c r="Z153" i="10"/>
  <c r="V154" i="10"/>
  <c r="X154" i="10" s="1"/>
  <c r="AA154" i="10" s="1"/>
  <c r="AB154" i="10" s="1"/>
  <c r="W154" i="10"/>
  <c r="Y154" i="10"/>
  <c r="Z154" i="10"/>
  <c r="V155" i="10"/>
  <c r="W155" i="10"/>
  <c r="Y155" i="10"/>
  <c r="Z155" i="10"/>
  <c r="V156" i="10"/>
  <c r="X156" i="10" s="1"/>
  <c r="AA156" i="10" s="1"/>
  <c r="W156" i="10"/>
  <c r="Y156" i="10"/>
  <c r="Z156" i="10"/>
  <c r="V157" i="10"/>
  <c r="W157" i="10"/>
  <c r="Y157" i="10"/>
  <c r="Z157" i="10"/>
  <c r="AB157" i="10" s="1"/>
  <c r="V158" i="10"/>
  <c r="W158" i="10"/>
  <c r="Y158" i="10"/>
  <c r="Z158" i="10"/>
  <c r="V159" i="10"/>
  <c r="X159" i="10" s="1"/>
  <c r="AA159" i="10" s="1"/>
  <c r="W159" i="10"/>
  <c r="Y159" i="10"/>
  <c r="Z159" i="10"/>
  <c r="V160" i="10"/>
  <c r="X160" i="10" s="1"/>
  <c r="AA160" i="10" s="1"/>
  <c r="W160" i="10"/>
  <c r="Y160" i="10"/>
  <c r="AC160" i="10" s="1"/>
  <c r="Z160" i="10"/>
  <c r="V161" i="10"/>
  <c r="W161" i="10"/>
  <c r="Y161" i="10"/>
  <c r="Z161" i="10"/>
  <c r="V162" i="10"/>
  <c r="W162" i="10"/>
  <c r="Y162" i="10"/>
  <c r="Z162" i="10"/>
  <c r="V163" i="10"/>
  <c r="W163" i="10"/>
  <c r="Y163" i="10"/>
  <c r="Z163" i="10"/>
  <c r="V164" i="10"/>
  <c r="W164" i="10"/>
  <c r="Y164" i="10"/>
  <c r="Z164" i="10"/>
  <c r="V165" i="10"/>
  <c r="W165" i="10"/>
  <c r="Y165" i="10"/>
  <c r="Z165" i="10"/>
  <c r="V166" i="10"/>
  <c r="W166" i="10"/>
  <c r="Y166" i="10"/>
  <c r="Z166" i="10"/>
  <c r="V167" i="10"/>
  <c r="W167" i="10"/>
  <c r="Y167" i="10"/>
  <c r="Z167" i="10"/>
  <c r="V168" i="10"/>
  <c r="X168" i="10" s="1"/>
  <c r="AA168" i="10" s="1"/>
  <c r="AC168" i="10" s="1"/>
  <c r="W168" i="10"/>
  <c r="Y168" i="10"/>
  <c r="Z168" i="10"/>
  <c r="V169" i="10"/>
  <c r="W169" i="10"/>
  <c r="Y169" i="10"/>
  <c r="Z169" i="10"/>
  <c r="V170" i="10"/>
  <c r="W170" i="10"/>
  <c r="X170" i="10" s="1"/>
  <c r="AA170" i="10" s="1"/>
  <c r="AB170" i="10" s="1"/>
  <c r="Y170" i="10"/>
  <c r="Z170" i="10"/>
  <c r="V171" i="10"/>
  <c r="W171" i="10"/>
  <c r="X171" i="10"/>
  <c r="AA171" i="10" s="1"/>
  <c r="Y171" i="10"/>
  <c r="Z171" i="10"/>
  <c r="V172" i="10"/>
  <c r="W172" i="10"/>
  <c r="Y172" i="10"/>
  <c r="Z172" i="10"/>
  <c r="V173" i="10"/>
  <c r="W173" i="10"/>
  <c r="Y173" i="10"/>
  <c r="Z173" i="10"/>
  <c r="V174" i="10"/>
  <c r="W174" i="10"/>
  <c r="Y174" i="10"/>
  <c r="Z174" i="10"/>
  <c r="V175" i="10"/>
  <c r="W175" i="10"/>
  <c r="Y175" i="10"/>
  <c r="Z175" i="10"/>
  <c r="V176" i="10"/>
  <c r="W176" i="10"/>
  <c r="Y176" i="10"/>
  <c r="AB176" i="10" s="1"/>
  <c r="Z176" i="10"/>
  <c r="V177" i="10"/>
  <c r="W177" i="10"/>
  <c r="X177" i="10" s="1"/>
  <c r="AA177" i="10" s="1"/>
  <c r="Y177" i="10"/>
  <c r="Z177" i="10"/>
  <c r="V178" i="10"/>
  <c r="W178" i="10"/>
  <c r="X178" i="10" s="1"/>
  <c r="AA178" i="10" s="1"/>
  <c r="Y178" i="10"/>
  <c r="Z178" i="10"/>
  <c r="V179" i="10"/>
  <c r="W179" i="10"/>
  <c r="X179" i="10"/>
  <c r="AA179" i="10" s="1"/>
  <c r="Y179" i="10"/>
  <c r="Z179" i="10"/>
  <c r="V180" i="10"/>
  <c r="X180" i="10" s="1"/>
  <c r="AA180" i="10" s="1"/>
  <c r="W180" i="10"/>
  <c r="Y180" i="10"/>
  <c r="Z180" i="10"/>
  <c r="V181" i="10"/>
  <c r="W181" i="10"/>
  <c r="Y181" i="10"/>
  <c r="Z181" i="10"/>
  <c r="V182" i="10"/>
  <c r="W182" i="10"/>
  <c r="Y182" i="10"/>
  <c r="Z182" i="10"/>
  <c r="V183" i="10"/>
  <c r="W183" i="10"/>
  <c r="Y183" i="10"/>
  <c r="Z183" i="10"/>
  <c r="V184" i="10"/>
  <c r="X184" i="10" s="1"/>
  <c r="AA184" i="10" s="1"/>
  <c r="AB184" i="10" s="1"/>
  <c r="W184" i="10"/>
  <c r="Y184" i="10"/>
  <c r="Z184" i="10"/>
  <c r="V185" i="10"/>
  <c r="X185" i="10" s="1"/>
  <c r="AA185" i="10" s="1"/>
  <c r="W185" i="10"/>
  <c r="Y185" i="10"/>
  <c r="AB185" i="10" s="1"/>
  <c r="Z185" i="10"/>
  <c r="V186" i="10"/>
  <c r="W186" i="10"/>
  <c r="Y186" i="10"/>
  <c r="Z186" i="10"/>
  <c r="V187" i="10"/>
  <c r="W187" i="10"/>
  <c r="X187" i="10" s="1"/>
  <c r="AA187" i="10" s="1"/>
  <c r="Y187" i="10"/>
  <c r="Z187" i="10"/>
  <c r="V188" i="10"/>
  <c r="X188" i="10" s="1"/>
  <c r="AA188" i="10" s="1"/>
  <c r="W188" i="10"/>
  <c r="Y188" i="10"/>
  <c r="Z188" i="10"/>
  <c r="V189" i="10"/>
  <c r="W189" i="10"/>
  <c r="Y189" i="10"/>
  <c r="Z189" i="10"/>
  <c r="AB189" i="10" s="1"/>
  <c r="V190" i="10"/>
  <c r="W190" i="10"/>
  <c r="X190" i="10" s="1"/>
  <c r="AA190" i="10" s="1"/>
  <c r="Y190" i="10"/>
  <c r="Z190" i="10"/>
  <c r="V191" i="10"/>
  <c r="W191" i="10"/>
  <c r="Y191" i="10"/>
  <c r="Z191" i="10"/>
  <c r="V192" i="10"/>
  <c r="X192" i="10" s="1"/>
  <c r="AA192" i="10" s="1"/>
  <c r="W192" i="10"/>
  <c r="Y192" i="10"/>
  <c r="Z192" i="10"/>
  <c r="V193" i="10"/>
  <c r="W193" i="10"/>
  <c r="Y193" i="10"/>
  <c r="Z193" i="10"/>
  <c r="V194" i="10"/>
  <c r="X194" i="10" s="1"/>
  <c r="AA194" i="10" s="1"/>
  <c r="W194" i="10"/>
  <c r="Y194" i="10"/>
  <c r="Z194" i="10"/>
  <c r="V195" i="10"/>
  <c r="W195" i="10"/>
  <c r="Y195" i="10"/>
  <c r="Z195" i="10"/>
  <c r="V196" i="10"/>
  <c r="W196" i="10"/>
  <c r="Y196" i="10"/>
  <c r="Z196" i="10"/>
  <c r="V197" i="10"/>
  <c r="W197" i="10"/>
  <c r="X197" i="10"/>
  <c r="AA197" i="10" s="1"/>
  <c r="Y197" i="10"/>
  <c r="Z197" i="10"/>
  <c r="V198" i="10"/>
  <c r="W198" i="10"/>
  <c r="Y198" i="10"/>
  <c r="Z198" i="10"/>
  <c r="V199" i="10"/>
  <c r="X199" i="10" s="1"/>
  <c r="AA199" i="10" s="1"/>
  <c r="W199" i="10"/>
  <c r="Y199" i="10"/>
  <c r="Z199" i="10"/>
  <c r="V200" i="10"/>
  <c r="W200" i="10"/>
  <c r="Y200" i="10"/>
  <c r="Z200" i="10"/>
  <c r="V201" i="10"/>
  <c r="W201" i="10"/>
  <c r="Y201" i="10"/>
  <c r="Z201" i="10"/>
  <c r="V202" i="10"/>
  <c r="W202" i="10"/>
  <c r="Y202" i="10"/>
  <c r="Z202" i="10"/>
  <c r="V203" i="10"/>
  <c r="W203" i="10"/>
  <c r="X203" i="10"/>
  <c r="AA203" i="10" s="1"/>
  <c r="Y203" i="10"/>
  <c r="Z203" i="10"/>
  <c r="V204" i="10"/>
  <c r="W204" i="10"/>
  <c r="Y204" i="10"/>
  <c r="Z204" i="10"/>
  <c r="V205" i="10"/>
  <c r="W205" i="10"/>
  <c r="Y205" i="10"/>
  <c r="Z205" i="10"/>
  <c r="V206" i="10"/>
  <c r="W206" i="10"/>
  <c r="Y206" i="10"/>
  <c r="Z206" i="10"/>
  <c r="V207" i="10"/>
  <c r="W207" i="10"/>
  <c r="Y207" i="10"/>
  <c r="Z207" i="10"/>
  <c r="V208" i="10"/>
  <c r="W208" i="10"/>
  <c r="Y208" i="10"/>
  <c r="Z208" i="10"/>
  <c r="V209" i="10"/>
  <c r="W209" i="10"/>
  <c r="Y209" i="10"/>
  <c r="Z209" i="10"/>
  <c r="V210" i="10"/>
  <c r="W210" i="10"/>
  <c r="Y210" i="10"/>
  <c r="Z210" i="10"/>
  <c r="V211" i="10"/>
  <c r="W211" i="10"/>
  <c r="X211" i="10" s="1"/>
  <c r="AA211" i="10" s="1"/>
  <c r="Y211" i="10"/>
  <c r="Z211" i="10"/>
  <c r="V212" i="10"/>
  <c r="W212" i="10"/>
  <c r="Y212" i="10"/>
  <c r="Z212" i="10"/>
  <c r="V213" i="10"/>
  <c r="X213" i="10" s="1"/>
  <c r="AA213" i="10" s="1"/>
  <c r="W213" i="10"/>
  <c r="Y213" i="10"/>
  <c r="Z213" i="10"/>
  <c r="V214" i="10"/>
  <c r="W214" i="10"/>
  <c r="Y214" i="10"/>
  <c r="Z214" i="10"/>
  <c r="V215" i="10"/>
  <c r="W215" i="10"/>
  <c r="Y215" i="10"/>
  <c r="Z215" i="10"/>
  <c r="V216" i="10"/>
  <c r="X216" i="10" s="1"/>
  <c r="AA216" i="10" s="1"/>
  <c r="W216" i="10"/>
  <c r="Y216" i="10"/>
  <c r="Z216" i="10"/>
  <c r="V217" i="10"/>
  <c r="W217" i="10"/>
  <c r="Y217" i="10"/>
  <c r="Z217" i="10"/>
  <c r="V218" i="10"/>
  <c r="W218" i="10"/>
  <c r="Y218" i="10"/>
  <c r="Z218" i="10"/>
  <c r="V219" i="10"/>
  <c r="X219" i="10" s="1"/>
  <c r="AA219" i="10" s="1"/>
  <c r="W219" i="10"/>
  <c r="Y219" i="10"/>
  <c r="Z219" i="10"/>
  <c r="V220" i="10"/>
  <c r="W220" i="10"/>
  <c r="Y220" i="10"/>
  <c r="Z220" i="10"/>
  <c r="V221" i="10"/>
  <c r="W221" i="10"/>
  <c r="Y221" i="10"/>
  <c r="Z221" i="10"/>
  <c r="V222" i="10"/>
  <c r="W222" i="10"/>
  <c r="Y222" i="10"/>
  <c r="Z222" i="10"/>
  <c r="V223" i="10"/>
  <c r="X223" i="10" s="1"/>
  <c r="AA223" i="10" s="1"/>
  <c r="AB223" i="10" s="1"/>
  <c r="W223" i="10"/>
  <c r="Y223" i="10"/>
  <c r="Z223" i="10"/>
  <c r="V224" i="10"/>
  <c r="W224" i="10"/>
  <c r="Y224" i="10"/>
  <c r="Z224" i="10"/>
  <c r="V225" i="10"/>
  <c r="W225" i="10"/>
  <c r="Y225" i="10"/>
  <c r="Z225" i="10"/>
  <c r="V226" i="10"/>
  <c r="X226" i="10" s="1"/>
  <c r="AA226" i="10" s="1"/>
  <c r="AC226" i="10" s="1"/>
  <c r="W226" i="10"/>
  <c r="Y226" i="10"/>
  <c r="Z226" i="10"/>
  <c r="V227" i="10"/>
  <c r="W227" i="10"/>
  <c r="Y227" i="10"/>
  <c r="Z227" i="10"/>
  <c r="V228" i="10"/>
  <c r="W228" i="10"/>
  <c r="Y228" i="10"/>
  <c r="Z228" i="10"/>
  <c r="V229" i="10"/>
  <c r="X229" i="10" s="1"/>
  <c r="AA229" i="10" s="1"/>
  <c r="AB229" i="10" s="1"/>
  <c r="W229" i="10"/>
  <c r="Y229" i="10"/>
  <c r="Z229" i="10"/>
  <c r="V230" i="10"/>
  <c r="X230" i="10" s="1"/>
  <c r="AA230" i="10" s="1"/>
  <c r="W230" i="10"/>
  <c r="Y230" i="10"/>
  <c r="Z230" i="10"/>
  <c r="V231" i="10"/>
  <c r="W231" i="10"/>
  <c r="X231" i="10" s="1"/>
  <c r="AA231" i="10" s="1"/>
  <c r="AC231" i="10" s="1"/>
  <c r="Y231" i="10"/>
  <c r="AB231" i="10" s="1"/>
  <c r="AD231" i="10" s="1"/>
  <c r="Z231" i="10"/>
  <c r="V232" i="10"/>
  <c r="W232" i="10"/>
  <c r="Y232" i="10"/>
  <c r="Z232" i="10"/>
  <c r="V233" i="10"/>
  <c r="X233" i="10" s="1"/>
  <c r="W233" i="10"/>
  <c r="AA233" i="10"/>
  <c r="Y233" i="10"/>
  <c r="Z233" i="10"/>
  <c r="V234" i="10"/>
  <c r="X234" i="10" s="1"/>
  <c r="AA234" i="10" s="1"/>
  <c r="AC234" i="10" s="1"/>
  <c r="W234" i="10"/>
  <c r="Y234" i="10"/>
  <c r="Z234" i="10"/>
  <c r="V235" i="10"/>
  <c r="X235" i="10" s="1"/>
  <c r="AA235" i="10" s="1"/>
  <c r="AC235" i="10" s="1"/>
  <c r="W235" i="10"/>
  <c r="Y235" i="10"/>
  <c r="Z235" i="10"/>
  <c r="V236" i="10"/>
  <c r="W236" i="10"/>
  <c r="Y236" i="10"/>
  <c r="Z236" i="10"/>
  <c r="V237" i="10"/>
  <c r="W237" i="10"/>
  <c r="Y237" i="10"/>
  <c r="Z237" i="10"/>
  <c r="V238" i="10"/>
  <c r="W238" i="10"/>
  <c r="Y238" i="10"/>
  <c r="Z238" i="10"/>
  <c r="V239" i="10"/>
  <c r="X239" i="10" s="1"/>
  <c r="AA239" i="10" s="1"/>
  <c r="AB239" i="10" s="1"/>
  <c r="W239" i="10"/>
  <c r="Y239" i="10"/>
  <c r="Z239" i="10"/>
  <c r="V240" i="10"/>
  <c r="X240" i="10" s="1"/>
  <c r="AA240" i="10" s="1"/>
  <c r="W240" i="10"/>
  <c r="Y240" i="10"/>
  <c r="Z240" i="10"/>
  <c r="V241" i="10"/>
  <c r="W241" i="10"/>
  <c r="Y241" i="10"/>
  <c r="Z241" i="10"/>
  <c r="V242" i="10"/>
  <c r="W242" i="10"/>
  <c r="Y242" i="10"/>
  <c r="Z242" i="10"/>
  <c r="V243" i="10"/>
  <c r="W243" i="10"/>
  <c r="Y243" i="10"/>
  <c r="Z243" i="10"/>
  <c r="V244" i="10"/>
  <c r="W244" i="10"/>
  <c r="Y244" i="10"/>
  <c r="Z244" i="10"/>
  <c r="V245" i="10"/>
  <c r="W245" i="10"/>
  <c r="X245" i="10" s="1"/>
  <c r="AA245" i="10" s="1"/>
  <c r="AB245" i="10" s="1"/>
  <c r="Y245" i="10"/>
  <c r="Z245" i="10"/>
  <c r="V246" i="10"/>
  <c r="W246" i="10"/>
  <c r="Y246" i="10"/>
  <c r="Z246" i="10"/>
  <c r="V247" i="10"/>
  <c r="W247" i="10"/>
  <c r="X247" i="10" s="1"/>
  <c r="AA247" i="10" s="1"/>
  <c r="Y247" i="10"/>
  <c r="Z247" i="10"/>
  <c r="V248" i="10"/>
  <c r="W248" i="10"/>
  <c r="Y248" i="10"/>
  <c r="Z248" i="10"/>
  <c r="V249" i="10"/>
  <c r="W249" i="10"/>
  <c r="Y249" i="10"/>
  <c r="Z249" i="10"/>
  <c r="V250" i="10"/>
  <c r="W250" i="10"/>
  <c r="Y250" i="10"/>
  <c r="Z250" i="10"/>
  <c r="V251" i="10"/>
  <c r="W251" i="10"/>
  <c r="Y251" i="10"/>
  <c r="Z251" i="10"/>
  <c r="V252" i="10"/>
  <c r="X252" i="10" s="1"/>
  <c r="AA252" i="10" s="1"/>
  <c r="W252" i="10"/>
  <c r="Y252" i="10"/>
  <c r="Z252" i="10"/>
  <c r="V253" i="10"/>
  <c r="W253" i="10"/>
  <c r="Y253" i="10"/>
  <c r="Z253" i="10"/>
  <c r="V254" i="10"/>
  <c r="W254" i="10"/>
  <c r="Y254" i="10"/>
  <c r="Z254" i="10"/>
  <c r="V255" i="10"/>
  <c r="W255" i="10"/>
  <c r="X255" i="10"/>
  <c r="AA255" i="10" s="1"/>
  <c r="Y255" i="10"/>
  <c r="Z255" i="10"/>
  <c r="V256" i="10"/>
  <c r="W256" i="10"/>
  <c r="X256" i="10" s="1"/>
  <c r="AA256" i="10" s="1"/>
  <c r="Y256" i="10"/>
  <c r="Z256" i="10"/>
  <c r="V257" i="10"/>
  <c r="X257" i="10" s="1"/>
  <c r="AA257" i="10" s="1"/>
  <c r="W257" i="10"/>
  <c r="Y257" i="10"/>
  <c r="Z257" i="10"/>
  <c r="V258" i="10"/>
  <c r="W258" i="10"/>
  <c r="Y258" i="10"/>
  <c r="Z258" i="10"/>
  <c r="V259" i="10"/>
  <c r="W259" i="10"/>
  <c r="Y259" i="10"/>
  <c r="Z259" i="10"/>
  <c r="V260" i="10"/>
  <c r="X260" i="10" s="1"/>
  <c r="AA260" i="10" s="1"/>
  <c r="W260" i="10"/>
  <c r="Y260" i="10"/>
  <c r="Z260" i="10"/>
  <c r="V261" i="10"/>
  <c r="W261" i="10"/>
  <c r="X261" i="10" s="1"/>
  <c r="AA261" i="10" s="1"/>
  <c r="Y261" i="10"/>
  <c r="Z261" i="10"/>
  <c r="V262" i="10"/>
  <c r="W262" i="10"/>
  <c r="Y262" i="10"/>
  <c r="Z262" i="10"/>
  <c r="V263" i="10"/>
  <c r="W263" i="10"/>
  <c r="Y263" i="10"/>
  <c r="Z263" i="10"/>
  <c r="V264" i="10"/>
  <c r="W264" i="10"/>
  <c r="X264" i="10" s="1"/>
  <c r="AA264" i="10" s="1"/>
  <c r="Y264" i="10"/>
  <c r="Z264" i="10"/>
  <c r="V265" i="10"/>
  <c r="W265" i="10"/>
  <c r="Y265" i="10"/>
  <c r="Z265" i="10"/>
  <c r="V266" i="10"/>
  <c r="X266" i="10" s="1"/>
  <c r="AA266" i="10" s="1"/>
  <c r="W266" i="10"/>
  <c r="Y266" i="10"/>
  <c r="Z266" i="10"/>
  <c r="V267" i="10"/>
  <c r="W267" i="10"/>
  <c r="Y267" i="10"/>
  <c r="Z267" i="10"/>
  <c r="V268" i="10"/>
  <c r="W268" i="10"/>
  <c r="Y268" i="10"/>
  <c r="Z268" i="10"/>
  <c r="V269" i="10"/>
  <c r="X269" i="10" s="1"/>
  <c r="AA269" i="10" s="1"/>
  <c r="AC269" i="10" s="1"/>
  <c r="W269" i="10"/>
  <c r="Y269" i="10"/>
  <c r="Z269" i="10"/>
  <c r="V270" i="10"/>
  <c r="W270" i="10"/>
  <c r="Y270" i="10"/>
  <c r="Z270" i="10"/>
  <c r="V271" i="10"/>
  <c r="W271" i="10"/>
  <c r="Y271" i="10"/>
  <c r="Z271" i="10"/>
  <c r="V272" i="10"/>
  <c r="W272" i="10"/>
  <c r="X272" i="10" s="1"/>
  <c r="AA272" i="10" s="1"/>
  <c r="Y272" i="10"/>
  <c r="Z272" i="10"/>
  <c r="V273" i="10"/>
  <c r="X273" i="10" s="1"/>
  <c r="AA273" i="10" s="1"/>
  <c r="W273" i="10"/>
  <c r="Y273" i="10"/>
  <c r="Z273" i="10"/>
  <c r="V274" i="10"/>
  <c r="W274" i="10"/>
  <c r="Y274" i="10"/>
  <c r="Z274" i="10"/>
  <c r="V275" i="10"/>
  <c r="X275" i="10" s="1"/>
  <c r="AA275" i="10" s="1"/>
  <c r="W275" i="10"/>
  <c r="Y275" i="10"/>
  <c r="Z275" i="10"/>
  <c r="V276" i="10"/>
  <c r="W276" i="10"/>
  <c r="Y276" i="10"/>
  <c r="Z276" i="10"/>
  <c r="V277" i="10"/>
  <c r="W277" i="10"/>
  <c r="Y277" i="10"/>
  <c r="Z277" i="10"/>
  <c r="V278" i="10"/>
  <c r="X278" i="10" s="1"/>
  <c r="AA278" i="10" s="1"/>
  <c r="W278" i="10"/>
  <c r="Y278" i="10"/>
  <c r="Z278" i="10"/>
  <c r="V279" i="10"/>
  <c r="W279" i="10"/>
  <c r="Y279" i="10"/>
  <c r="Z279" i="10"/>
  <c r="V280" i="10"/>
  <c r="X280" i="10" s="1"/>
  <c r="AA280" i="10" s="1"/>
  <c r="W280" i="10"/>
  <c r="Y280" i="10"/>
  <c r="Z280" i="10"/>
  <c r="V281" i="10"/>
  <c r="W281" i="10"/>
  <c r="Y281" i="10"/>
  <c r="Z281" i="10"/>
  <c r="V282" i="10"/>
  <c r="W282" i="10"/>
  <c r="Y282" i="10"/>
  <c r="Z282" i="10"/>
  <c r="V283" i="10"/>
  <c r="X283" i="10" s="1"/>
  <c r="AA283" i="10" s="1"/>
  <c r="AC283" i="10" s="1"/>
  <c r="W283" i="10"/>
  <c r="Y283" i="10"/>
  <c r="Z283" i="10"/>
  <c r="V284" i="10"/>
  <c r="X284" i="10" s="1"/>
  <c r="AA284" i="10" s="1"/>
  <c r="W284" i="10"/>
  <c r="Y284" i="10"/>
  <c r="Z284" i="10"/>
  <c r="V285" i="10"/>
  <c r="W285" i="10"/>
  <c r="Y285" i="10"/>
  <c r="Z285" i="10"/>
  <c r="V286" i="10"/>
  <c r="W286" i="10"/>
  <c r="Y286" i="10"/>
  <c r="Z286" i="10"/>
  <c r="V287" i="10"/>
  <c r="W287" i="10"/>
  <c r="Y287" i="10"/>
  <c r="Z287" i="10"/>
  <c r="V288" i="10"/>
  <c r="W288" i="10"/>
  <c r="Y288" i="10"/>
  <c r="Z288" i="10"/>
  <c r="V289" i="10"/>
  <c r="W289" i="10"/>
  <c r="X289" i="10" s="1"/>
  <c r="AA289" i="10" s="1"/>
  <c r="Y289" i="10"/>
  <c r="Z289" i="10"/>
  <c r="V290" i="10"/>
  <c r="W290" i="10"/>
  <c r="Y290" i="10"/>
  <c r="Z290" i="10"/>
  <c r="V291" i="10"/>
  <c r="W291" i="10"/>
  <c r="Y291" i="10"/>
  <c r="Z291" i="10"/>
  <c r="V292" i="10"/>
  <c r="W292" i="10"/>
  <c r="X292" i="10" s="1"/>
  <c r="AA292" i="10" s="1"/>
  <c r="Y292" i="10"/>
  <c r="Z292" i="10"/>
  <c r="V293" i="10"/>
  <c r="W293" i="10"/>
  <c r="Y293" i="10"/>
  <c r="Z293" i="10"/>
  <c r="V294" i="10"/>
  <c r="W294" i="10"/>
  <c r="Y294" i="10"/>
  <c r="Z294" i="10"/>
  <c r="V295" i="10"/>
  <c r="W295" i="10"/>
  <c r="Y295" i="10"/>
  <c r="Z295" i="10"/>
  <c r="V296" i="10"/>
  <c r="X296" i="10" s="1"/>
  <c r="AA296" i="10" s="1"/>
  <c r="W296" i="10"/>
  <c r="Y296" i="10"/>
  <c r="Z296" i="10"/>
  <c r="V297" i="10"/>
  <c r="W297" i="10"/>
  <c r="Y297" i="10"/>
  <c r="Z297" i="10"/>
  <c r="V298" i="10"/>
  <c r="W298" i="10"/>
  <c r="Y298" i="10"/>
  <c r="Z298" i="10"/>
  <c r="V299" i="10"/>
  <c r="W299" i="10"/>
  <c r="Y299" i="10"/>
  <c r="Z299" i="10"/>
  <c r="V300" i="10"/>
  <c r="W300" i="10"/>
  <c r="Y300" i="10"/>
  <c r="Z300" i="10"/>
  <c r="V301" i="10"/>
  <c r="W301" i="10"/>
  <c r="Y301" i="10"/>
  <c r="Z301" i="10"/>
  <c r="V302" i="10"/>
  <c r="W302" i="10"/>
  <c r="Y302" i="10"/>
  <c r="Z302" i="10"/>
  <c r="V303" i="10"/>
  <c r="W303" i="10"/>
  <c r="X303" i="10" s="1"/>
  <c r="AA303" i="10" s="1"/>
  <c r="Y303" i="10"/>
  <c r="Z303" i="10"/>
  <c r="V304" i="10"/>
  <c r="W304" i="10"/>
  <c r="Y304" i="10"/>
  <c r="Z304" i="10"/>
  <c r="V305" i="10"/>
  <c r="W305" i="10"/>
  <c r="X305" i="10" s="1"/>
  <c r="AA305" i="10" s="1"/>
  <c r="Y305" i="10"/>
  <c r="Z305" i="10"/>
  <c r="V306" i="10"/>
  <c r="W306" i="10"/>
  <c r="Y306" i="10"/>
  <c r="Z306" i="10"/>
  <c r="V307" i="10"/>
  <c r="X307" i="10" s="1"/>
  <c r="AA307" i="10" s="1"/>
  <c r="W307" i="10"/>
  <c r="Y307" i="10"/>
  <c r="Z307" i="10"/>
  <c r="V308" i="10"/>
  <c r="W308" i="10"/>
  <c r="Y308" i="10"/>
  <c r="Z308" i="10"/>
  <c r="V309" i="10"/>
  <c r="W309" i="10"/>
  <c r="X309" i="10" s="1"/>
  <c r="AA309" i="10" s="1"/>
  <c r="Y309" i="10"/>
  <c r="Z309" i="10"/>
  <c r="V310" i="10"/>
  <c r="W310" i="10"/>
  <c r="Y310" i="10"/>
  <c r="Z310" i="10"/>
  <c r="V311" i="10"/>
  <c r="W311" i="10"/>
  <c r="Y311" i="10"/>
  <c r="Z311" i="10"/>
  <c r="V312" i="10"/>
  <c r="W312" i="10"/>
  <c r="Y312" i="10"/>
  <c r="Z312" i="10"/>
  <c r="V313" i="10"/>
  <c r="W313" i="10"/>
  <c r="Y313" i="10"/>
  <c r="Z313" i="10"/>
  <c r="V314" i="10"/>
  <c r="W314" i="10"/>
  <c r="Y314" i="10"/>
  <c r="Z314" i="10"/>
  <c r="V315" i="10"/>
  <c r="W315" i="10"/>
  <c r="Y315" i="10"/>
  <c r="Z315" i="10"/>
  <c r="V316" i="10"/>
  <c r="W316" i="10"/>
  <c r="Y316" i="10"/>
  <c r="Z316" i="10"/>
  <c r="V317" i="10"/>
  <c r="W317" i="10"/>
  <c r="Y317" i="10"/>
  <c r="Z317" i="10"/>
  <c r="V318" i="10"/>
  <c r="W318" i="10"/>
  <c r="Y318" i="10"/>
  <c r="Z318" i="10"/>
  <c r="V319" i="10"/>
  <c r="X319" i="10" s="1"/>
  <c r="AA319" i="10" s="1"/>
  <c r="W319" i="10"/>
  <c r="Y319" i="10"/>
  <c r="Z319" i="10"/>
  <c r="V320" i="10"/>
  <c r="W320" i="10"/>
  <c r="X320" i="10"/>
  <c r="AA320" i="10" s="1"/>
  <c r="Y320" i="10"/>
  <c r="Z320" i="10"/>
  <c r="V321" i="10"/>
  <c r="X321" i="10" s="1"/>
  <c r="AA321" i="10" s="1"/>
  <c r="W321" i="10"/>
  <c r="Y321" i="10"/>
  <c r="Z321" i="10"/>
  <c r="V322" i="10"/>
  <c r="W322" i="10"/>
  <c r="Y322" i="10"/>
  <c r="Z322" i="10"/>
  <c r="V323" i="10"/>
  <c r="W323" i="10"/>
  <c r="Y323" i="10"/>
  <c r="Z323" i="10"/>
  <c r="V324" i="10"/>
  <c r="X324" i="10" s="1"/>
  <c r="AA324" i="10" s="1"/>
  <c r="W324" i="10"/>
  <c r="Y324" i="10"/>
  <c r="Z324" i="10"/>
  <c r="V325" i="10"/>
  <c r="X325" i="10" s="1"/>
  <c r="AA325" i="10" s="1"/>
  <c r="W325" i="10"/>
  <c r="Y325" i="10"/>
  <c r="Z325" i="10"/>
  <c r="V326" i="10"/>
  <c r="W326" i="10"/>
  <c r="Y326" i="10"/>
  <c r="Z326" i="10"/>
  <c r="V327" i="10"/>
  <c r="W327" i="10"/>
  <c r="Y327" i="10"/>
  <c r="Z327" i="10"/>
  <c r="V328" i="10"/>
  <c r="W328" i="10"/>
  <c r="Y328" i="10"/>
  <c r="Z328" i="10"/>
  <c r="V329" i="10"/>
  <c r="W329" i="10"/>
  <c r="Y329" i="10"/>
  <c r="Z329" i="10"/>
  <c r="V330" i="10"/>
  <c r="W330" i="10"/>
  <c r="Y330" i="10"/>
  <c r="Z330" i="10"/>
  <c r="V331" i="10"/>
  <c r="W331" i="10"/>
  <c r="Y331" i="10"/>
  <c r="Z331" i="10"/>
  <c r="V332" i="10"/>
  <c r="W332" i="10"/>
  <c r="X332" i="10"/>
  <c r="AA332" i="10" s="1"/>
  <c r="Y332" i="10"/>
  <c r="Z332" i="10"/>
  <c r="V333" i="10"/>
  <c r="W333" i="10"/>
  <c r="Y333" i="10"/>
  <c r="Z333" i="10"/>
  <c r="V334" i="10"/>
  <c r="W334" i="10"/>
  <c r="Y334" i="10"/>
  <c r="Z334" i="10"/>
  <c r="V335" i="10"/>
  <c r="W335" i="10"/>
  <c r="Y335" i="10"/>
  <c r="Z335" i="10"/>
  <c r="V336" i="10"/>
  <c r="W336" i="10"/>
  <c r="Y336" i="10"/>
  <c r="Z336" i="10"/>
  <c r="V337" i="10"/>
  <c r="W337" i="10"/>
  <c r="Y337" i="10"/>
  <c r="Z337" i="10"/>
  <c r="V338" i="10"/>
  <c r="W338" i="10"/>
  <c r="Y338" i="10"/>
  <c r="Z338" i="10"/>
  <c r="V339" i="10"/>
  <c r="X339" i="10" s="1"/>
  <c r="AA339" i="10" s="1"/>
  <c r="W339" i="10"/>
  <c r="Y339" i="10"/>
  <c r="Z339" i="10"/>
  <c r="V340" i="10"/>
  <c r="W340" i="10"/>
  <c r="Y340" i="10"/>
  <c r="Z340" i="10"/>
  <c r="V4" i="10"/>
  <c r="W4" i="10"/>
  <c r="Y4" i="10"/>
  <c r="X67" i="10"/>
  <c r="AA67" i="10" s="1"/>
  <c r="AB67" i="10" s="1"/>
  <c r="X38" i="10"/>
  <c r="AA38" i="10" s="1"/>
  <c r="X9" i="10"/>
  <c r="AA9" i="10" s="1"/>
  <c r="X286" i="10"/>
  <c r="AA286" i="10" s="1"/>
  <c r="X21" i="10"/>
  <c r="AA21" i="10" s="1"/>
  <c r="X322" i="10"/>
  <c r="AA322" i="10" s="1"/>
  <c r="X189" i="10"/>
  <c r="AA189" i="10" s="1"/>
  <c r="X176" i="10"/>
  <c r="AA176" i="10" s="1"/>
  <c r="X117" i="10"/>
  <c r="AA117" i="10" s="1"/>
  <c r="AA97" i="10"/>
  <c r="X6" i="10"/>
  <c r="AA6" i="10" s="1"/>
  <c r="X111" i="10"/>
  <c r="AA111" i="10" s="1"/>
  <c r="AB111" i="10" s="1"/>
  <c r="X86" i="10"/>
  <c r="AA86" i="10" s="1"/>
  <c r="X55" i="10"/>
  <c r="AA55" i="10" s="1"/>
  <c r="AB55" i="10" s="1"/>
  <c r="X206" i="10"/>
  <c r="AA206" i="10" s="1"/>
  <c r="X148" i="10"/>
  <c r="AA148" i="10" s="1"/>
  <c r="AC148" i="10" s="1"/>
  <c r="X108" i="10"/>
  <c r="AA108" i="10"/>
  <c r="AC108" i="10" s="1"/>
  <c r="X69" i="10"/>
  <c r="AA69" i="10" s="1"/>
  <c r="X64" i="10"/>
  <c r="AA64" i="10" s="1"/>
  <c r="AB64" i="10" s="1"/>
  <c r="X47" i="10"/>
  <c r="AA47" i="10"/>
  <c r="X191" i="10"/>
  <c r="AA191" i="10" s="1"/>
  <c r="AB191" i="10" s="1"/>
  <c r="X56" i="10"/>
  <c r="AA56" i="10"/>
  <c r="AC56" i="10" s="1"/>
  <c r="X24" i="10"/>
  <c r="AA24" i="10" s="1"/>
  <c r="AB24" i="10" s="1"/>
  <c r="X16" i="10"/>
  <c r="AA16" i="10" s="1"/>
  <c r="AB16" i="10" s="1"/>
  <c r="X12" i="10"/>
  <c r="AA12" i="10" s="1"/>
  <c r="AA8" i="10"/>
  <c r="AB8" i="10" s="1"/>
  <c r="AC8" i="10"/>
  <c r="AC187" i="10"/>
  <c r="X293" i="10"/>
  <c r="AA293" i="10" s="1"/>
  <c r="X285" i="10"/>
  <c r="AA285" i="10" s="1"/>
  <c r="AB187" i="10"/>
  <c r="AB197" i="10"/>
  <c r="X227" i="10"/>
  <c r="AA227" i="10" s="1"/>
  <c r="AC185" i="10"/>
  <c r="X157" i="10"/>
  <c r="AA157" i="10" s="1"/>
  <c r="X109" i="10"/>
  <c r="AA109" i="10" s="1"/>
  <c r="AC90" i="10"/>
  <c r="X101" i="10"/>
  <c r="AA101" i="10" s="1"/>
  <c r="AC97" i="10"/>
  <c r="AB63" i="10"/>
  <c r="AD63" i="10" s="1"/>
  <c r="AB49" i="10"/>
  <c r="AC70" i="10"/>
  <c r="AC62" i="10"/>
  <c r="X44" i="10"/>
  <c r="AA44" i="10" s="1"/>
  <c r="AB44" i="10" s="1"/>
  <c r="AC26" i="10"/>
  <c r="X40" i="10"/>
  <c r="AA40" i="10" s="1"/>
  <c r="X32" i="10"/>
  <c r="AA32" i="10" s="1"/>
  <c r="AC32" i="10" s="1"/>
  <c r="AB32" i="10"/>
  <c r="AD32" i="10" s="1"/>
  <c r="O3" i="10"/>
  <c r="N3" i="10"/>
  <c r="M3" i="10"/>
  <c r="AA2" i="10"/>
  <c r="Z2" i="10"/>
  <c r="O4" i="10"/>
  <c r="AC303" i="10" l="1"/>
  <c r="AB226" i="10"/>
  <c r="AC39" i="10"/>
  <c r="AB39" i="10"/>
  <c r="AD185" i="10"/>
  <c r="AJ185" i="10" s="1"/>
  <c r="X274" i="10"/>
  <c r="AA274" i="10" s="1"/>
  <c r="AC274" i="10" s="1"/>
  <c r="AC203" i="10"/>
  <c r="X29" i="13"/>
  <c r="AA29" i="13" s="1"/>
  <c r="X242" i="10"/>
  <c r="AA242" i="10" s="1"/>
  <c r="X323" i="10"/>
  <c r="AA323" i="10" s="1"/>
  <c r="X282" i="10"/>
  <c r="AA282" i="10" s="1"/>
  <c r="AB282" i="10" s="1"/>
  <c r="X268" i="10"/>
  <c r="AA268" i="10" s="1"/>
  <c r="AB268" i="10" s="1"/>
  <c r="X262" i="10"/>
  <c r="AA262" i="10" s="1"/>
  <c r="AB262" i="10" s="1"/>
  <c r="AC247" i="10"/>
  <c r="X215" i="10"/>
  <c r="AA215" i="10" s="1"/>
  <c r="AB215" i="10" s="1"/>
  <c r="X212" i="10"/>
  <c r="AA212" i="10" s="1"/>
  <c r="AB212" i="10" s="1"/>
  <c r="AC197" i="10"/>
  <c r="AB177" i="10"/>
  <c r="X142" i="10"/>
  <c r="AA142" i="10" s="1"/>
  <c r="AC83" i="10"/>
  <c r="AB68" i="10"/>
  <c r="X315" i="10"/>
  <c r="AA315" i="10" s="1"/>
  <c r="AB315" i="10" s="1"/>
  <c r="X254" i="10"/>
  <c r="AA254" i="10" s="1"/>
  <c r="X265" i="10"/>
  <c r="AA265" i="10" s="1"/>
  <c r="AC265" i="10" s="1"/>
  <c r="X337" i="10"/>
  <c r="AA337" i="10" s="1"/>
  <c r="X314" i="10"/>
  <c r="AA314" i="10" s="1"/>
  <c r="AB314" i="10" s="1"/>
  <c r="X276" i="10"/>
  <c r="AA276" i="10" s="1"/>
  <c r="X200" i="10"/>
  <c r="AA200" i="10" s="1"/>
  <c r="X174" i="10"/>
  <c r="AA174" i="10" s="1"/>
  <c r="AC174" i="10" s="1"/>
  <c r="AC136" i="10"/>
  <c r="AC103" i="10"/>
  <c r="X95" i="10"/>
  <c r="AA95" i="10" s="1"/>
  <c r="AB95" i="10" s="1"/>
  <c r="X80" i="10"/>
  <c r="AA80" i="10" s="1"/>
  <c r="AC80" i="10" s="1"/>
  <c r="X71" i="10"/>
  <c r="AA71" i="10" s="1"/>
  <c r="AB71" i="10" s="1"/>
  <c r="AC29" i="10"/>
  <c r="O26" i="13"/>
  <c r="O41" i="13"/>
  <c r="AC233" i="10"/>
  <c r="AC305" i="10"/>
  <c r="X334" i="10"/>
  <c r="AA334" i="10" s="1"/>
  <c r="AB334" i="10" s="1"/>
  <c r="X317" i="10"/>
  <c r="AA317" i="10" s="1"/>
  <c r="X279" i="10"/>
  <c r="AA279" i="10" s="1"/>
  <c r="AB279" i="10" s="1"/>
  <c r="M4" i="10"/>
  <c r="P4" i="10" s="1" a="1"/>
  <c r="P4" i="10" s="1"/>
  <c r="X331" i="10"/>
  <c r="AA331" i="10" s="1"/>
  <c r="X328" i="10"/>
  <c r="AA328" i="10" s="1"/>
  <c r="X302" i="10"/>
  <c r="AA302" i="10" s="1"/>
  <c r="X299" i="10"/>
  <c r="AA299" i="10" s="1"/>
  <c r="X290" i="10"/>
  <c r="AA290" i="10" s="1"/>
  <c r="AB290" i="10" s="1"/>
  <c r="AC275" i="10"/>
  <c r="AB234" i="10"/>
  <c r="X220" i="10"/>
  <c r="AA220" i="10" s="1"/>
  <c r="X165" i="10"/>
  <c r="AA165" i="10" s="1"/>
  <c r="AC165" i="10" s="1"/>
  <c r="X139" i="10"/>
  <c r="AA139" i="10" s="1"/>
  <c r="X130" i="10"/>
  <c r="AA130" i="10" s="1"/>
  <c r="AC130" i="10" s="1"/>
  <c r="X106" i="10"/>
  <c r="AA106" i="10" s="1"/>
  <c r="AB106" i="10" s="1"/>
  <c r="AD106" i="10" s="1"/>
  <c r="AB70" i="10"/>
  <c r="AD70" i="10" s="1"/>
  <c r="X50" i="10"/>
  <c r="AA50" i="10" s="1"/>
  <c r="O27" i="13"/>
  <c r="O23" i="13"/>
  <c r="X335" i="10"/>
  <c r="AA335" i="10" s="1"/>
  <c r="AC335" i="10" s="1"/>
  <c r="X333" i="10"/>
  <c r="AA333" i="10" s="1"/>
  <c r="AB333" i="10" s="1"/>
  <c r="X267" i="10"/>
  <c r="AA267" i="10" s="1"/>
  <c r="X249" i="10"/>
  <c r="AA249" i="10" s="1"/>
  <c r="X217" i="10"/>
  <c r="AA217" i="10" s="1"/>
  <c r="AC217" i="10" s="1"/>
  <c r="X202" i="10"/>
  <c r="AA202" i="10" s="1"/>
  <c r="AC202" i="10" s="1"/>
  <c r="X182" i="10"/>
  <c r="AA182" i="10" s="1"/>
  <c r="X173" i="10"/>
  <c r="AA173" i="10" s="1"/>
  <c r="X85" i="10"/>
  <c r="AA85" i="10" s="1"/>
  <c r="X76" i="10"/>
  <c r="AA76" i="10" s="1"/>
  <c r="AB76" i="10" s="1"/>
  <c r="O18" i="13"/>
  <c r="O36" i="13"/>
  <c r="AC278" i="10"/>
  <c r="AB275" i="10"/>
  <c r="AC219" i="10"/>
  <c r="AB190" i="10"/>
  <c r="X129" i="10"/>
  <c r="AA129" i="10" s="1"/>
  <c r="AC129" i="10" s="1"/>
  <c r="X126" i="10"/>
  <c r="AA126" i="10" s="1"/>
  <c r="AB126" i="10" s="1"/>
  <c r="X114" i="10"/>
  <c r="AA114" i="10" s="1"/>
  <c r="AC94" i="10"/>
  <c r="X46" i="10"/>
  <c r="AA46" i="10" s="1"/>
  <c r="AB46" i="10" s="1"/>
  <c r="X34" i="10"/>
  <c r="AA34" i="10" s="1"/>
  <c r="X31" i="10"/>
  <c r="AA31" i="10" s="1"/>
  <c r="AC31" i="10" s="1"/>
  <c r="X5" i="10"/>
  <c r="AA5" i="10" s="1"/>
  <c r="O9" i="13"/>
  <c r="O22" i="13"/>
  <c r="X27" i="13"/>
  <c r="AA27" i="13" s="1"/>
  <c r="AD187" i="10"/>
  <c r="AG187" i="10" s="1"/>
  <c r="X301" i="10"/>
  <c r="AA301" i="10" s="1"/>
  <c r="AB301" i="10" s="1"/>
  <c r="AD197" i="10"/>
  <c r="AG197" i="10" s="1"/>
  <c r="X330" i="10"/>
  <c r="AA330" i="10" s="1"/>
  <c r="X304" i="10"/>
  <c r="AA304" i="10" s="1"/>
  <c r="AC304" i="10" s="1"/>
  <c r="AC254" i="10"/>
  <c r="AC216" i="10"/>
  <c r="AB254" i="10"/>
  <c r="X225" i="10"/>
  <c r="AA225" i="10" s="1"/>
  <c r="X222" i="10"/>
  <c r="AA222" i="10" s="1"/>
  <c r="AC222" i="10" s="1"/>
  <c r="X207" i="10"/>
  <c r="AA207" i="10" s="1"/>
  <c r="X181" i="10"/>
  <c r="AA181" i="10" s="1"/>
  <c r="X167" i="10"/>
  <c r="AA167" i="10" s="1"/>
  <c r="AB167" i="10" s="1"/>
  <c r="X158" i="10"/>
  <c r="AA158" i="10" s="1"/>
  <c r="AC158" i="10" s="1"/>
  <c r="X152" i="10"/>
  <c r="AA152" i="10" s="1"/>
  <c r="N29" i="13"/>
  <c r="O14" i="13"/>
  <c r="O48" i="13"/>
  <c r="X16" i="13"/>
  <c r="AA16" i="13" s="1"/>
  <c r="X87" i="10"/>
  <c r="AA87" i="10" s="1"/>
  <c r="AB87" i="10" s="1"/>
  <c r="X81" i="10"/>
  <c r="AA81" i="10" s="1"/>
  <c r="X236" i="10"/>
  <c r="AA236" i="10" s="1"/>
  <c r="AB236" i="10" s="1"/>
  <c r="X201" i="10"/>
  <c r="AA201" i="10" s="1"/>
  <c r="X198" i="10"/>
  <c r="AA198" i="10" s="1"/>
  <c r="AB192" i="10"/>
  <c r="X172" i="10"/>
  <c r="AA172" i="10" s="1"/>
  <c r="AC172" i="10" s="1"/>
  <c r="X329" i="10"/>
  <c r="AA329" i="10" s="1"/>
  <c r="X326" i="10"/>
  <c r="AA326" i="10" s="1"/>
  <c r="AB326" i="10" s="1"/>
  <c r="X306" i="10"/>
  <c r="AA306" i="10" s="1"/>
  <c r="X297" i="10"/>
  <c r="AA297" i="10" s="1"/>
  <c r="AC297" i="10" s="1"/>
  <c r="X291" i="10"/>
  <c r="AA291" i="10" s="1"/>
  <c r="X288" i="10"/>
  <c r="AA288" i="10" s="1"/>
  <c r="AB265" i="10"/>
  <c r="X221" i="10"/>
  <c r="AA221" i="10" s="1"/>
  <c r="AB221" i="10" s="1"/>
  <c r="X195" i="10"/>
  <c r="AA195" i="10" s="1"/>
  <c r="AC195" i="10" s="1"/>
  <c r="X186" i="10"/>
  <c r="AA186" i="10" s="1"/>
  <c r="AC186" i="10" s="1"/>
  <c r="X169" i="10"/>
  <c r="AA169" i="10" s="1"/>
  <c r="X166" i="10"/>
  <c r="AA166" i="10" s="1"/>
  <c r="AC166" i="10" s="1"/>
  <c r="X137" i="10"/>
  <c r="AA137" i="10" s="1"/>
  <c r="X134" i="10"/>
  <c r="AA134" i="10" s="1"/>
  <c r="X131" i="10"/>
  <c r="AA131" i="10" s="1"/>
  <c r="AB131" i="10" s="1"/>
  <c r="X107" i="10"/>
  <c r="AA107" i="10" s="1"/>
  <c r="X60" i="10"/>
  <c r="AA60" i="10" s="1"/>
  <c r="AB60" i="10" s="1"/>
  <c r="X54" i="10"/>
  <c r="AA54" i="10" s="1"/>
  <c r="AC54" i="10" s="1"/>
  <c r="X51" i="10"/>
  <c r="AA51" i="10" s="1"/>
  <c r="AC51" i="10" s="1"/>
  <c r="X10" i="10"/>
  <c r="AA10" i="10" s="1"/>
  <c r="X9" i="13"/>
  <c r="AA9" i="13" s="1"/>
  <c r="P15" i="13" a="1"/>
  <c r="P15" i="13" s="1"/>
  <c r="R15" i="13" s="1"/>
  <c r="Z15" i="13" s="1"/>
  <c r="AB15" i="13" s="1"/>
  <c r="Q15" i="13"/>
  <c r="AB266" i="10"/>
  <c r="AC266" i="10"/>
  <c r="AC282" i="10"/>
  <c r="AD282" i="10" s="1"/>
  <c r="AB12" i="10"/>
  <c r="AC12" i="10"/>
  <c r="AC334" i="10"/>
  <c r="AC156" i="10"/>
  <c r="AB156" i="10"/>
  <c r="AC309" i="10"/>
  <c r="AB309" i="10"/>
  <c r="AB257" i="10"/>
  <c r="AC257" i="10"/>
  <c r="AB109" i="10"/>
  <c r="AD109" i="10" s="1"/>
  <c r="AC109" i="10"/>
  <c r="AC293" i="10"/>
  <c r="AB293" i="10"/>
  <c r="AD334" i="10"/>
  <c r="AB320" i="10"/>
  <c r="AB319" i="10"/>
  <c r="AC319" i="10"/>
  <c r="AB188" i="10"/>
  <c r="AG70" i="10"/>
  <c r="AJ70" i="10"/>
  <c r="AC16" i="10"/>
  <c r="X338" i="10"/>
  <c r="AA338" i="10" s="1"/>
  <c r="AC338" i="10" s="1"/>
  <c r="AB307" i="10"/>
  <c r="AC284" i="10"/>
  <c r="AB255" i="10"/>
  <c r="AJ187" i="10"/>
  <c r="AD8" i="10"/>
  <c r="AB335" i="10"/>
  <c r="AD335" i="10" s="1"/>
  <c r="AC333" i="10"/>
  <c r="AD333" i="10" s="1"/>
  <c r="X270" i="10"/>
  <c r="AA270" i="10" s="1"/>
  <c r="X208" i="10"/>
  <c r="AA208" i="10" s="1"/>
  <c r="AC208" i="10" s="1"/>
  <c r="X204" i="10"/>
  <c r="AA204" i="10" s="1"/>
  <c r="AC204" i="10" s="1"/>
  <c r="X193" i="10"/>
  <c r="AA193" i="10" s="1"/>
  <c r="AC193" i="10" s="1"/>
  <c r="X155" i="10"/>
  <c r="AA155" i="10" s="1"/>
  <c r="X153" i="10"/>
  <c r="AA153" i="10" s="1"/>
  <c r="X151" i="10"/>
  <c r="AA151" i="10" s="1"/>
  <c r="AC151" i="10" s="1"/>
  <c r="AC134" i="10"/>
  <c r="AC107" i="10"/>
  <c r="AB101" i="10"/>
  <c r="X17" i="10"/>
  <c r="AA17" i="10" s="1"/>
  <c r="P6" i="13" a="1"/>
  <c r="P6" i="13" s="1"/>
  <c r="R6" i="13" s="1"/>
  <c r="Z6" i="13" s="1"/>
  <c r="AC6" i="13" s="1"/>
  <c r="N41" i="13"/>
  <c r="M52" i="13"/>
  <c r="AB272" i="10"/>
  <c r="X259" i="10"/>
  <c r="AA259" i="10" s="1"/>
  <c r="AB259" i="10" s="1"/>
  <c r="AC67" i="10"/>
  <c r="AD67" i="10" s="1"/>
  <c r="AC191" i="10"/>
  <c r="AC211" i="10"/>
  <c r="AB141" i="10"/>
  <c r="N36" i="13"/>
  <c r="M7" i="13"/>
  <c r="AD226" i="10"/>
  <c r="AJ226" i="10" s="1"/>
  <c r="AD254" i="10"/>
  <c r="X336" i="10"/>
  <c r="AA336" i="10" s="1"/>
  <c r="AB336" i="10" s="1"/>
  <c r="X298" i="10"/>
  <c r="AA298" i="10" s="1"/>
  <c r="AB298" i="10" s="1"/>
  <c r="X263" i="10"/>
  <c r="AA263" i="10" s="1"/>
  <c r="AB263" i="10" s="1"/>
  <c r="AC192" i="10"/>
  <c r="AB305" i="10"/>
  <c r="X4" i="10"/>
  <c r="AA4" i="10" s="1"/>
  <c r="X316" i="10"/>
  <c r="AA316" i="10" s="1"/>
  <c r="AC316" i="10" s="1"/>
  <c r="AB285" i="10"/>
  <c r="X253" i="10"/>
  <c r="AA253" i="10" s="1"/>
  <c r="AB253" i="10" s="1"/>
  <c r="X251" i="10"/>
  <c r="AA251" i="10" s="1"/>
  <c r="AC251" i="10" s="1"/>
  <c r="X243" i="10"/>
  <c r="AA243" i="10" s="1"/>
  <c r="X241" i="10"/>
  <c r="AA241" i="10" s="1"/>
  <c r="X145" i="10"/>
  <c r="AA145" i="10" s="1"/>
  <c r="X143" i="10"/>
  <c r="AA143" i="10" s="1"/>
  <c r="AC143" i="10" s="1"/>
  <c r="AC106" i="10"/>
  <c r="AC81" i="10"/>
  <c r="AB81" i="10"/>
  <c r="AB58" i="10"/>
  <c r="X48" i="10"/>
  <c r="AA48" i="10" s="1"/>
  <c r="AB48" i="10" s="1"/>
  <c r="X42" i="10"/>
  <c r="AA42" i="10" s="1"/>
  <c r="X7" i="10"/>
  <c r="AA7" i="10" s="1"/>
  <c r="AC7" i="10" s="1"/>
  <c r="N16" i="13"/>
  <c r="M40" i="13"/>
  <c r="N4" i="13"/>
  <c r="AB148" i="10"/>
  <c r="AD148" i="10" s="1"/>
  <c r="N51" i="13"/>
  <c r="M29" i="13"/>
  <c r="AC188" i="10"/>
  <c r="AB168" i="10"/>
  <c r="AD168" i="10" s="1"/>
  <c r="AJ168" i="10" s="1"/>
  <c r="AC190" i="10"/>
  <c r="AD190" i="10" s="1"/>
  <c r="AB269" i="10"/>
  <c r="AD269" i="10" s="1"/>
  <c r="AG269" i="10" s="1"/>
  <c r="AC24" i="10"/>
  <c r="AD24" i="10" s="1"/>
  <c r="AC180" i="10"/>
  <c r="AB325" i="10"/>
  <c r="X312" i="10"/>
  <c r="AA312" i="10" s="1"/>
  <c r="AB312" i="10" s="1"/>
  <c r="X310" i="10"/>
  <c r="AA310" i="10" s="1"/>
  <c r="AC310" i="10" s="1"/>
  <c r="X308" i="10"/>
  <c r="AA308" i="10" s="1"/>
  <c r="AB308" i="10" s="1"/>
  <c r="X295" i="10"/>
  <c r="AA295" i="10" s="1"/>
  <c r="AC295" i="10" s="1"/>
  <c r="X287" i="10"/>
  <c r="AA287" i="10" s="1"/>
  <c r="AB287" i="10" s="1"/>
  <c r="X271" i="10"/>
  <c r="AA271" i="10" s="1"/>
  <c r="AC225" i="10"/>
  <c r="AC212" i="10"/>
  <c r="X196" i="10"/>
  <c r="AA196" i="10" s="1"/>
  <c r="AB196" i="10" s="1"/>
  <c r="X183" i="10"/>
  <c r="AA183" i="10" s="1"/>
  <c r="AC171" i="10"/>
  <c r="X163" i="10"/>
  <c r="AA163" i="10" s="1"/>
  <c r="AB163" i="10" s="1"/>
  <c r="X150" i="10"/>
  <c r="AA150" i="10" s="1"/>
  <c r="AB150" i="10" s="1"/>
  <c r="AB139" i="10"/>
  <c r="AC137" i="10"/>
  <c r="X135" i="10"/>
  <c r="AA135" i="10" s="1"/>
  <c r="X133" i="10"/>
  <c r="AA133" i="10" s="1"/>
  <c r="AC133" i="10" s="1"/>
  <c r="X124" i="10"/>
  <c r="AA124" i="10" s="1"/>
  <c r="X122" i="10"/>
  <c r="AA122" i="10" s="1"/>
  <c r="AB122" i="10" s="1"/>
  <c r="X120" i="10"/>
  <c r="AA120" i="10" s="1"/>
  <c r="AB120" i="10" s="1"/>
  <c r="X118" i="10"/>
  <c r="AA118" i="10" s="1"/>
  <c r="X65" i="10"/>
  <c r="AA65" i="10" s="1"/>
  <c r="AB65" i="10" s="1"/>
  <c r="N26" i="13"/>
  <c r="M19" i="13"/>
  <c r="AD191" i="10"/>
  <c r="AB217" i="10"/>
  <c r="X250" i="10"/>
  <c r="AA250" i="10" s="1"/>
  <c r="AB250" i="10" s="1"/>
  <c r="X248" i="10"/>
  <c r="AA248" i="10" s="1"/>
  <c r="X246" i="10"/>
  <c r="AA246" i="10" s="1"/>
  <c r="AB246" i="10" s="1"/>
  <c r="X244" i="10"/>
  <c r="AA244" i="10" s="1"/>
  <c r="AB132" i="10"/>
  <c r="AC78" i="10"/>
  <c r="N19" i="13"/>
  <c r="AB240" i="10"/>
  <c r="X214" i="10"/>
  <c r="AA214" i="10" s="1"/>
  <c r="AC178" i="10"/>
  <c r="AB169" i="10"/>
  <c r="AB147" i="10"/>
  <c r="X100" i="10"/>
  <c r="AA100" i="10" s="1"/>
  <c r="AB100" i="10" s="1"/>
  <c r="X84" i="10"/>
  <c r="AA84" i="10" s="1"/>
  <c r="AB84" i="10" s="1"/>
  <c r="X82" i="10"/>
  <c r="AA82" i="10" s="1"/>
  <c r="AC82" i="10" s="1"/>
  <c r="M9" i="13"/>
  <c r="M45" i="13"/>
  <c r="M8" i="13"/>
  <c r="N52" i="13"/>
  <c r="N38" i="13"/>
  <c r="N21" i="13"/>
  <c r="N10" i="13"/>
  <c r="N42" i="13"/>
  <c r="M32" i="13"/>
  <c r="M51" i="13"/>
  <c r="M36" i="13"/>
  <c r="Q36" i="13" s="1"/>
  <c r="M46" i="13"/>
  <c r="N37" i="13"/>
  <c r="N27" i="13"/>
  <c r="N12" i="13"/>
  <c r="N33" i="13"/>
  <c r="M30" i="13"/>
  <c r="M49" i="13"/>
  <c r="M34" i="13"/>
  <c r="Q34" i="13" s="1"/>
  <c r="M35" i="13"/>
  <c r="N28" i="13"/>
  <c r="N25" i="13"/>
  <c r="N43" i="13"/>
  <c r="N31" i="13"/>
  <c r="M44" i="13"/>
  <c r="M25" i="13"/>
  <c r="M21" i="13"/>
  <c r="M4" i="13"/>
  <c r="P4" i="13" s="1" a="1"/>
  <c r="P4" i="13" s="1"/>
  <c r="N13" i="13"/>
  <c r="N5" i="13"/>
  <c r="N46" i="13"/>
  <c r="N44" i="13"/>
  <c r="M42" i="13"/>
  <c r="Q42" i="13" s="1"/>
  <c r="M16" i="13"/>
  <c r="M50" i="13"/>
  <c r="M12" i="13"/>
  <c r="N8" i="13"/>
  <c r="N47" i="13"/>
  <c r="N9" i="13"/>
  <c r="M31" i="13"/>
  <c r="Q31" i="13" s="1"/>
  <c r="M14" i="13"/>
  <c r="M39" i="13"/>
  <c r="M48" i="13"/>
  <c r="N6" i="13"/>
  <c r="N45" i="13"/>
  <c r="N48" i="13"/>
  <c r="X13" i="10"/>
  <c r="AA13" i="10" s="1"/>
  <c r="X12" i="13"/>
  <c r="AA12" i="13" s="1"/>
  <c r="X112" i="10"/>
  <c r="AA112" i="10" s="1"/>
  <c r="AB112" i="10" s="1"/>
  <c r="X110" i="10"/>
  <c r="AA110" i="10" s="1"/>
  <c r="AC110" i="10" s="1"/>
  <c r="AB104" i="10"/>
  <c r="AC87" i="10"/>
  <c r="AD87" i="10" s="1"/>
  <c r="X61" i="10"/>
  <c r="AA61" i="10" s="1"/>
  <c r="AB61" i="10" s="1"/>
  <c r="AB26" i="10"/>
  <c r="AD26" i="10" s="1"/>
  <c r="O31" i="13"/>
  <c r="O44" i="13"/>
  <c r="O10" i="13"/>
  <c r="O45" i="13"/>
  <c r="X22" i="13"/>
  <c r="AA22" i="13" s="1"/>
  <c r="X32" i="13"/>
  <c r="AA32" i="13" s="1"/>
  <c r="X38" i="13"/>
  <c r="AA38" i="13" s="1"/>
  <c r="AB324" i="10"/>
  <c r="AD324" i="10" s="1"/>
  <c r="X318" i="10"/>
  <c r="AA318" i="10" s="1"/>
  <c r="AB318" i="10" s="1"/>
  <c r="X313" i="10"/>
  <c r="AA313" i="10" s="1"/>
  <c r="X311" i="10"/>
  <c r="AA311" i="10" s="1"/>
  <c r="AC311" i="10" s="1"/>
  <c r="X294" i="10"/>
  <c r="AA294" i="10" s="1"/>
  <c r="AB294" i="10" s="1"/>
  <c r="X281" i="10"/>
  <c r="AA281" i="10" s="1"/>
  <c r="AC281" i="10" s="1"/>
  <c r="AB273" i="10"/>
  <c r="X228" i="10"/>
  <c r="AA228" i="10" s="1"/>
  <c r="AB228" i="10" s="1"/>
  <c r="X175" i="10"/>
  <c r="AA175" i="10" s="1"/>
  <c r="AC175" i="10" s="1"/>
  <c r="X161" i="10"/>
  <c r="AA161" i="10" s="1"/>
  <c r="X138" i="10"/>
  <c r="AA138" i="10" s="1"/>
  <c r="X132" i="10"/>
  <c r="AA132" i="10" s="1"/>
  <c r="X99" i="10"/>
  <c r="AA99" i="10" s="1"/>
  <c r="AB99" i="10" s="1"/>
  <c r="X74" i="10"/>
  <c r="AA74" i="10" s="1"/>
  <c r="AB74" i="10" s="1"/>
  <c r="X59" i="10"/>
  <c r="AA59" i="10" s="1"/>
  <c r="AB59" i="10" s="1"/>
  <c r="X53" i="10"/>
  <c r="AA53" i="10" s="1"/>
  <c r="AB53" i="10" s="1"/>
  <c r="O16" i="13"/>
  <c r="O7" i="13"/>
  <c r="O30" i="13"/>
  <c r="O11" i="13"/>
  <c r="X10" i="13"/>
  <c r="AA10" i="13" s="1"/>
  <c r="X15" i="13"/>
  <c r="AA15" i="13" s="1"/>
  <c r="AC96" i="10"/>
  <c r="X93" i="10"/>
  <c r="AA93" i="10" s="1"/>
  <c r="AC93" i="10" s="1"/>
  <c r="X91" i="10"/>
  <c r="AA91" i="10" s="1"/>
  <c r="AC91" i="10" s="1"/>
  <c r="X79" i="10"/>
  <c r="AA79" i="10" s="1"/>
  <c r="X66" i="10"/>
  <c r="AA66" i="10" s="1"/>
  <c r="AC66" i="10" s="1"/>
  <c r="X43" i="10"/>
  <c r="AA43" i="10" s="1"/>
  <c r="AB43" i="10" s="1"/>
  <c r="X41" i="10"/>
  <c r="AA41" i="10" s="1"/>
  <c r="AB41" i="10" s="1"/>
  <c r="X35" i="10"/>
  <c r="AA35" i="10" s="1"/>
  <c r="AB35" i="10" s="1"/>
  <c r="X33" i="10"/>
  <c r="AA33" i="10" s="1"/>
  <c r="AB10" i="10"/>
  <c r="X8" i="13"/>
  <c r="AA8" i="13" s="1"/>
  <c r="X11" i="13"/>
  <c r="AA11" i="13" s="1"/>
  <c r="X18" i="13"/>
  <c r="AA18" i="13" s="1"/>
  <c r="X47" i="13"/>
  <c r="AA47" i="13" s="1"/>
  <c r="AC264" i="10"/>
  <c r="AB235" i="10"/>
  <c r="AD235" i="10" s="1"/>
  <c r="AC230" i="10"/>
  <c r="X218" i="10"/>
  <c r="AA218" i="10" s="1"/>
  <c r="AC218" i="10" s="1"/>
  <c r="X209" i="10"/>
  <c r="AA209" i="10" s="1"/>
  <c r="AC209" i="10" s="1"/>
  <c r="X205" i="10"/>
  <c r="AA205" i="10" s="1"/>
  <c r="AC205" i="10" s="1"/>
  <c r="X164" i="10"/>
  <c r="AA164" i="10" s="1"/>
  <c r="AC164" i="10" s="1"/>
  <c r="X162" i="10"/>
  <c r="AA162" i="10" s="1"/>
  <c r="AC162" i="10" s="1"/>
  <c r="AB151" i="10"/>
  <c r="AD151" i="10" s="1"/>
  <c r="AG151" i="10" s="1"/>
  <c r="AB144" i="10"/>
  <c r="X123" i="10"/>
  <c r="AA123" i="10" s="1"/>
  <c r="AC123" i="10" s="1"/>
  <c r="X121" i="10"/>
  <c r="AA121" i="10" s="1"/>
  <c r="AB121" i="10" s="1"/>
  <c r="X119" i="10"/>
  <c r="AA119" i="10" s="1"/>
  <c r="AB119" i="10" s="1"/>
  <c r="AB94" i="10"/>
  <c r="AD94" i="10" s="1"/>
  <c r="AB69" i="10"/>
  <c r="X25" i="10"/>
  <c r="AA25" i="10" s="1"/>
  <c r="AC25" i="10" s="1"/>
  <c r="X19" i="10"/>
  <c r="AA19" i="10" s="1"/>
  <c r="AB19" i="10" s="1"/>
  <c r="O49" i="13"/>
  <c r="O29" i="13"/>
  <c r="O43" i="13"/>
  <c r="O33" i="13"/>
  <c r="X4" i="13"/>
  <c r="AA4" i="13" s="1"/>
  <c r="X21" i="13"/>
  <c r="AA21" i="13" s="1"/>
  <c r="X31" i="13"/>
  <c r="AA31" i="13" s="1"/>
  <c r="X37" i="13"/>
  <c r="AA37" i="13" s="1"/>
  <c r="X52" i="10"/>
  <c r="AA52" i="10" s="1"/>
  <c r="AB52" i="10" s="1"/>
  <c r="AC46" i="10"/>
  <c r="AD46" i="10" s="1"/>
  <c r="AC44" i="10"/>
  <c r="AD44" i="10" s="1"/>
  <c r="AC42" i="10"/>
  <c r="X45" i="13"/>
  <c r="AA45" i="13" s="1"/>
  <c r="AJ333" i="10"/>
  <c r="AG333" i="10"/>
  <c r="AC48" i="10"/>
  <c r="AJ32" i="10"/>
  <c r="AG32" i="10"/>
  <c r="AJ231" i="10"/>
  <c r="AG231" i="10"/>
  <c r="AG226" i="10"/>
  <c r="AJ151" i="10"/>
  <c r="AC77" i="10"/>
  <c r="AB77" i="10"/>
  <c r="AG63" i="10"/>
  <c r="AJ63" i="10"/>
  <c r="AB286" i="10"/>
  <c r="AC286" i="10"/>
  <c r="AC270" i="10"/>
  <c r="AB270" i="10"/>
  <c r="AD270" i="10" s="1"/>
  <c r="AB241" i="10"/>
  <c r="AC241" i="10"/>
  <c r="AB125" i="10"/>
  <c r="AC125" i="10"/>
  <c r="AC173" i="10"/>
  <c r="AB173" i="10"/>
  <c r="AD16" i="10"/>
  <c r="AC182" i="10"/>
  <c r="AB182" i="10"/>
  <c r="AD182" i="10" s="1"/>
  <c r="AB34" i="10"/>
  <c r="AC34" i="10"/>
  <c r="AB14" i="10"/>
  <c r="AC14" i="10"/>
  <c r="N4" i="10"/>
  <c r="AB80" i="10"/>
  <c r="AD80" i="10" s="1"/>
  <c r="AC128" i="10"/>
  <c r="AD128" i="10" s="1"/>
  <c r="AB180" i="10"/>
  <c r="AD180" i="10" s="1"/>
  <c r="AB134" i="10"/>
  <c r="AD134" i="10" s="1"/>
  <c r="AC307" i="10"/>
  <c r="AD307" i="10" s="1"/>
  <c r="AC328" i="10"/>
  <c r="AB328" i="10"/>
  <c r="AC38" i="10"/>
  <c r="AB38" i="10"/>
  <c r="AC315" i="10"/>
  <c r="AD315" i="10" s="1"/>
  <c r="AC287" i="10"/>
  <c r="AB276" i="10"/>
  <c r="AC276" i="10"/>
  <c r="AB242" i="10"/>
  <c r="AC242" i="10"/>
  <c r="AB204" i="10"/>
  <c r="AD204" i="10" s="1"/>
  <c r="AB198" i="10"/>
  <c r="AC198" i="10"/>
  <c r="AC177" i="10"/>
  <c r="AD177" i="10" s="1"/>
  <c r="AB175" i="10"/>
  <c r="AC126" i="10"/>
  <c r="AC114" i="10"/>
  <c r="AB114" i="10"/>
  <c r="AB66" i="10"/>
  <c r="AC40" i="10"/>
  <c r="AB40" i="10"/>
  <c r="AC248" i="10"/>
  <c r="AB248" i="10"/>
  <c r="AD248" i="10" s="1"/>
  <c r="AG185" i="10"/>
  <c r="AC36" i="10"/>
  <c r="AD36" i="10" s="1"/>
  <c r="AB208" i="10"/>
  <c r="AD208" i="10" s="1"/>
  <c r="AC206" i="10"/>
  <c r="AB206" i="10"/>
  <c r="AB295" i="10"/>
  <c r="AD295" i="10" s="1"/>
  <c r="AB288" i="10"/>
  <c r="AC288" i="10"/>
  <c r="AB267" i="10"/>
  <c r="AC267" i="10"/>
  <c r="AB249" i="10"/>
  <c r="AC249" i="10"/>
  <c r="AB209" i="10"/>
  <c r="AB199" i="10"/>
  <c r="AC199" i="10"/>
  <c r="AC183" i="10"/>
  <c r="AB183" i="10"/>
  <c r="AB159" i="10"/>
  <c r="AC159" i="10"/>
  <c r="AB137" i="10"/>
  <c r="AD137" i="10" s="1"/>
  <c r="AB91" i="10"/>
  <c r="AB85" i="10"/>
  <c r="AB79" i="10"/>
  <c r="AC57" i="10"/>
  <c r="AB57" i="10"/>
  <c r="AB25" i="10"/>
  <c r="AC19" i="10"/>
  <c r="AB15" i="10"/>
  <c r="AD15" i="10" s="1"/>
  <c r="AC15" i="10"/>
  <c r="AJ254" i="10"/>
  <c r="AG254" i="10"/>
  <c r="AC260" i="10"/>
  <c r="AB260" i="10"/>
  <c r="AB165" i="10"/>
  <c r="AD165" i="10" s="1"/>
  <c r="AB331" i="10"/>
  <c r="AC331" i="10"/>
  <c r="AB271" i="10"/>
  <c r="AC271" i="10"/>
  <c r="AG168" i="10"/>
  <c r="AB174" i="10"/>
  <c r="AD174" i="10" s="1"/>
  <c r="AB220" i="10"/>
  <c r="AC220" i="10"/>
  <c r="AB213" i="10"/>
  <c r="AD213" i="10" s="1"/>
  <c r="AC213" i="10"/>
  <c r="AB339" i="10"/>
  <c r="AD339" i="10" s="1"/>
  <c r="AC339" i="10"/>
  <c r="AC329" i="10"/>
  <c r="AB329" i="10"/>
  <c r="AC280" i="10"/>
  <c r="AB280" i="10"/>
  <c r="AC255" i="10"/>
  <c r="AB207" i="10"/>
  <c r="AC207" i="10"/>
  <c r="AC200" i="10"/>
  <c r="AB200" i="10"/>
  <c r="AC181" i="10"/>
  <c r="AB181" i="10"/>
  <c r="AC179" i="10"/>
  <c r="AB145" i="10"/>
  <c r="AB127" i="10"/>
  <c r="AC127" i="10"/>
  <c r="AC122" i="10"/>
  <c r="AD122" i="10" s="1"/>
  <c r="AB115" i="10"/>
  <c r="AC115" i="10"/>
  <c r="AD90" i="10"/>
  <c r="AC75" i="10"/>
  <c r="AB75" i="10"/>
  <c r="AC58" i="10"/>
  <c r="AC45" i="10"/>
  <c r="AC317" i="10"/>
  <c r="AB317" i="10"/>
  <c r="AB306" i="10"/>
  <c r="AD306" i="10" s="1"/>
  <c r="AC306" i="10"/>
  <c r="AC296" i="10"/>
  <c r="AB296" i="10"/>
  <c r="AB116" i="10"/>
  <c r="AC116" i="10"/>
  <c r="AD12" i="10"/>
  <c r="AB86" i="10"/>
  <c r="AC86" i="10"/>
  <c r="AB31" i="10"/>
  <c r="AD31" i="10" s="1"/>
  <c r="AC227" i="10"/>
  <c r="AB227" i="10"/>
  <c r="AB113" i="10"/>
  <c r="AD113" i="10" s="1"/>
  <c r="AD39" i="10"/>
  <c r="AC240" i="10"/>
  <c r="AD240" i="10" s="1"/>
  <c r="AD234" i="10"/>
  <c r="AB284" i="10"/>
  <c r="AD284" i="10" s="1"/>
  <c r="AC245" i="10"/>
  <c r="AD245" i="10" s="1"/>
  <c r="AD305" i="10"/>
  <c r="AC6" i="10"/>
  <c r="AB6" i="10"/>
  <c r="AB330" i="10"/>
  <c r="AC330" i="10"/>
  <c r="AD275" i="10"/>
  <c r="AC323" i="10"/>
  <c r="AB321" i="10"/>
  <c r="AC321" i="10"/>
  <c r="AB302" i="10"/>
  <c r="AC302" i="10"/>
  <c r="AC261" i="10"/>
  <c r="AB261" i="10"/>
  <c r="AD261" i="10" s="1"/>
  <c r="AC256" i="10"/>
  <c r="AC250" i="10"/>
  <c r="AB244" i="10"/>
  <c r="AC244" i="10"/>
  <c r="AB201" i="10"/>
  <c r="AC201" i="10"/>
  <c r="AB193" i="10"/>
  <c r="AD193" i="10" s="1"/>
  <c r="AB146" i="10"/>
  <c r="AB102" i="10"/>
  <c r="AC21" i="10"/>
  <c r="AC20" i="10"/>
  <c r="AB20" i="10"/>
  <c r="AD212" i="10"/>
  <c r="AC292" i="10"/>
  <c r="AB292" i="10"/>
  <c r="AB291" i="10"/>
  <c r="AC289" i="10"/>
  <c r="AC272" i="10"/>
  <c r="AD272" i="10" s="1"/>
  <c r="AB252" i="10"/>
  <c r="AC55" i="10"/>
  <c r="AD55" i="10" s="1"/>
  <c r="AB45" i="10"/>
  <c r="AB93" i="10"/>
  <c r="AD93" i="10" s="1"/>
  <c r="AC79" i="10"/>
  <c r="AB171" i="10"/>
  <c r="AD171" i="10" s="1"/>
  <c r="AB205" i="10"/>
  <c r="AC215" i="10"/>
  <c r="AD215" i="10" s="1"/>
  <c r="AC228" i="10"/>
  <c r="AC259" i="10"/>
  <c r="AB78" i="10"/>
  <c r="AD78" i="10" s="1"/>
  <c r="AC229" i="10"/>
  <c r="AD229" i="10" s="1"/>
  <c r="AC324" i="10"/>
  <c r="X327" i="10"/>
  <c r="AA327" i="10" s="1"/>
  <c r="AC327" i="10" s="1"/>
  <c r="AC325" i="10"/>
  <c r="AD325" i="10" s="1"/>
  <c r="AB323" i="10"/>
  <c r="AB322" i="10"/>
  <c r="AC322" i="10"/>
  <c r="X300" i="10"/>
  <c r="AA300" i="10" s="1"/>
  <c r="AB278" i="10"/>
  <c r="AD278" i="10" s="1"/>
  <c r="X277" i="10"/>
  <c r="AA277" i="10" s="1"/>
  <c r="X258" i="10"/>
  <c r="AA258" i="10" s="1"/>
  <c r="AB258" i="10" s="1"/>
  <c r="AB256" i="10"/>
  <c r="X237" i="10"/>
  <c r="AA237" i="10" s="1"/>
  <c r="X232" i="10"/>
  <c r="AA232" i="10" s="1"/>
  <c r="AB230" i="10"/>
  <c r="X224" i="10"/>
  <c r="AA224" i="10" s="1"/>
  <c r="AC224" i="10" s="1"/>
  <c r="AC221" i="10"/>
  <c r="AD221" i="10" s="1"/>
  <c r="AB216" i="10"/>
  <c r="AD216" i="10" s="1"/>
  <c r="X210" i="10"/>
  <c r="AA210" i="10" s="1"/>
  <c r="AC210" i="10" s="1"/>
  <c r="AC194" i="10"/>
  <c r="AB194" i="10"/>
  <c r="AB179" i="10"/>
  <c r="AB178" i="10"/>
  <c r="AC176" i="10"/>
  <c r="AD176" i="10" s="1"/>
  <c r="AC170" i="10"/>
  <c r="AD170" i="10" s="1"/>
  <c r="AC169" i="10"/>
  <c r="AD169" i="10" s="1"/>
  <c r="AC157" i="10"/>
  <c r="AD157" i="10" s="1"/>
  <c r="AC147" i="10"/>
  <c r="AD147" i="10" s="1"/>
  <c r="AC146" i="10"/>
  <c r="AC145" i="10"/>
  <c r="X140" i="10"/>
  <c r="AA140" i="10" s="1"/>
  <c r="AB123" i="10"/>
  <c r="AD123" i="10" s="1"/>
  <c r="AC117" i="10"/>
  <c r="AB117" i="10"/>
  <c r="AC111" i="10"/>
  <c r="AD111" i="10" s="1"/>
  <c r="AB107" i="10"/>
  <c r="AD107" i="10" s="1"/>
  <c r="AC105" i="10"/>
  <c r="AD105" i="10" s="1"/>
  <c r="AC104" i="10"/>
  <c r="AD104" i="10" s="1"/>
  <c r="AB103" i="10"/>
  <c r="AD103" i="10" s="1"/>
  <c r="AC102" i="10"/>
  <c r="AC101" i="10"/>
  <c r="AD101" i="10" s="1"/>
  <c r="X98" i="10"/>
  <c r="AA98" i="10" s="1"/>
  <c r="AB98" i="10" s="1"/>
  <c r="AB96" i="10"/>
  <c r="X88" i="10"/>
  <c r="AA88" i="10" s="1"/>
  <c r="AC88" i="10" s="1"/>
  <c r="AC85" i="10"/>
  <c r="X72" i="10"/>
  <c r="AA72" i="10" s="1"/>
  <c r="AB42" i="10"/>
  <c r="AD42" i="10" s="1"/>
  <c r="X37" i="10"/>
  <c r="AA37" i="10" s="1"/>
  <c r="AC35" i="10"/>
  <c r="X23" i="10"/>
  <c r="AA23" i="10" s="1"/>
  <c r="AB23" i="10" s="1"/>
  <c r="AB21" i="10"/>
  <c r="P36" i="13" a="1"/>
  <c r="P36" i="13" s="1"/>
  <c r="R36" i="13" s="1"/>
  <c r="Z36" i="13" s="1"/>
  <c r="P26" i="13" a="1"/>
  <c r="P26" i="13" s="1"/>
  <c r="Q26" i="13"/>
  <c r="AC285" i="10"/>
  <c r="AD285" i="10" s="1"/>
  <c r="AC290" i="10"/>
  <c r="AB233" i="10"/>
  <c r="AD233" i="10" s="1"/>
  <c r="AC132" i="10"/>
  <c r="AB310" i="10"/>
  <c r="AB274" i="10"/>
  <c r="AD274" i="10" s="1"/>
  <c r="X238" i="10"/>
  <c r="AA238" i="10" s="1"/>
  <c r="AB238" i="10" s="1"/>
  <c r="AB195" i="10"/>
  <c r="AB164" i="10"/>
  <c r="AD164" i="10" s="1"/>
  <c r="AB158" i="10"/>
  <c r="AC139" i="10"/>
  <c r="AB133" i="10"/>
  <c r="AD133" i="10" s="1"/>
  <c r="AC112" i="10"/>
  <c r="AD112" i="10" s="1"/>
  <c r="AB97" i="10"/>
  <c r="AD97" i="10" s="1"/>
  <c r="AC65" i="10"/>
  <c r="AD65" i="10" s="1"/>
  <c r="AC64" i="10"/>
  <c r="AD64" i="10" s="1"/>
  <c r="AC60" i="10"/>
  <c r="AD60" i="10" s="1"/>
  <c r="AC52" i="10"/>
  <c r="AD52" i="10" s="1"/>
  <c r="AB51" i="10"/>
  <c r="AD51" i="10" s="1"/>
  <c r="AC47" i="10"/>
  <c r="AB47" i="10"/>
  <c r="AC10" i="10"/>
  <c r="AD10" i="10" s="1"/>
  <c r="AC273" i="10"/>
  <c r="AD273" i="10" s="1"/>
  <c r="AB289" i="10"/>
  <c r="AC314" i="10"/>
  <c r="AD314" i="10" s="1"/>
  <c r="AB316" i="10"/>
  <c r="AB225" i="10"/>
  <c r="AD225" i="10" s="1"/>
  <c r="AC95" i="10"/>
  <c r="AC184" i="10"/>
  <c r="AD184" i="10" s="1"/>
  <c r="AC73" i="10"/>
  <c r="AB73" i="10"/>
  <c r="AC337" i="10"/>
  <c r="AB337" i="10"/>
  <c r="AC332" i="10"/>
  <c r="AB332" i="10"/>
  <c r="AC326" i="10"/>
  <c r="AD326" i="10" s="1"/>
  <c r="AC312" i="10"/>
  <c r="AD312" i="10" s="1"/>
  <c r="AB311" i="10"/>
  <c r="AB303" i="10"/>
  <c r="AD303" i="10" s="1"/>
  <c r="AB247" i="10"/>
  <c r="AD247" i="10" s="1"/>
  <c r="AC246" i="10"/>
  <c r="AD246" i="10" s="1"/>
  <c r="AC223" i="10"/>
  <c r="AD223" i="10" s="1"/>
  <c r="AB222" i="10"/>
  <c r="AD222" i="10" s="1"/>
  <c r="AB202" i="10"/>
  <c r="AB172" i="10"/>
  <c r="AD172" i="10" s="1"/>
  <c r="AB108" i="10"/>
  <c r="AD108" i="10" s="1"/>
  <c r="AC76" i="10"/>
  <c r="AD76" i="10" s="1"/>
  <c r="AC61" i="10"/>
  <c r="AD61" i="10" s="1"/>
  <c r="AB56" i="10"/>
  <c r="AD56" i="10" s="1"/>
  <c r="AB30" i="10"/>
  <c r="AC30" i="10"/>
  <c r="AB29" i="10"/>
  <c r="AD29" i="10" s="1"/>
  <c r="AC28" i="10"/>
  <c r="AB28" i="10"/>
  <c r="AC18" i="10"/>
  <c r="AB18" i="10"/>
  <c r="AC17" i="10"/>
  <c r="AB17" i="10"/>
  <c r="AB11" i="10"/>
  <c r="AD11" i="10" s="1"/>
  <c r="AC9" i="10"/>
  <c r="AB9" i="10"/>
  <c r="AD9" i="10" s="1"/>
  <c r="AC144" i="10"/>
  <c r="AD144" i="10" s="1"/>
  <c r="AC150" i="10"/>
  <c r="AD150" i="10" s="1"/>
  <c r="AB166" i="10"/>
  <c r="AD166" i="10" s="1"/>
  <c r="AC238" i="10"/>
  <c r="AB162" i="10"/>
  <c r="AC291" i="10"/>
  <c r="AB297" i="10"/>
  <c r="AD297" i="10" s="1"/>
  <c r="AB338" i="10"/>
  <c r="AD338" i="10" s="1"/>
  <c r="AC89" i="10"/>
  <c r="AD89" i="10" s="1"/>
  <c r="X340" i="10"/>
  <c r="AA340" i="10" s="1"/>
  <c r="AB340" i="10" s="1"/>
  <c r="AB283" i="10"/>
  <c r="AD283" i="10" s="1"/>
  <c r="AC268" i="10"/>
  <c r="AD268" i="10" s="1"/>
  <c r="AC263" i="10"/>
  <c r="AD263" i="10" s="1"/>
  <c r="AC262" i="10"/>
  <c r="AD262" i="10" s="1"/>
  <c r="AB219" i="10"/>
  <c r="AD219" i="10" s="1"/>
  <c r="AB203" i="10"/>
  <c r="AD203" i="10" s="1"/>
  <c r="AB160" i="10"/>
  <c r="AD160" i="10" s="1"/>
  <c r="AB149" i="10"/>
  <c r="AD149" i="10" s="1"/>
  <c r="X92" i="10"/>
  <c r="AA92" i="10" s="1"/>
  <c r="AB62" i="10"/>
  <c r="AD62" i="10" s="1"/>
  <c r="AC49" i="10"/>
  <c r="AD49" i="10" s="1"/>
  <c r="Q4" i="13"/>
  <c r="P12" i="13" a="1"/>
  <c r="P12" i="13" s="1"/>
  <c r="Q12" i="13"/>
  <c r="P32" i="13" a="1"/>
  <c r="P32" i="13" s="1"/>
  <c r="Q32" i="13"/>
  <c r="AC69" i="10"/>
  <c r="AD69" i="10" s="1"/>
  <c r="AC239" i="10"/>
  <c r="AD239" i="10" s="1"/>
  <c r="AC74" i="10"/>
  <c r="AD74" i="10" s="1"/>
  <c r="AC252" i="10"/>
  <c r="AB264" i="10"/>
  <c r="AD264" i="10" s="1"/>
  <c r="AC320" i="10"/>
  <c r="AD320" i="10" s="1"/>
  <c r="AC318" i="10"/>
  <c r="AD318" i="10" s="1"/>
  <c r="AB251" i="10"/>
  <c r="AD251" i="10" s="1"/>
  <c r="AB211" i="10"/>
  <c r="AD211" i="10" s="1"/>
  <c r="AC189" i="10"/>
  <c r="AD189" i="10" s="1"/>
  <c r="AC167" i="10"/>
  <c r="AD167" i="10" s="1"/>
  <c r="AC154" i="10"/>
  <c r="AD154" i="10" s="1"/>
  <c r="AC141" i="10"/>
  <c r="AD141" i="10" s="1"/>
  <c r="AB136" i="10"/>
  <c r="AD136" i="10" s="1"/>
  <c r="AC131" i="10"/>
  <c r="AD131" i="10" s="1"/>
  <c r="AC121" i="10"/>
  <c r="AD121" i="10" s="1"/>
  <c r="AC100" i="10"/>
  <c r="AD100" i="10" s="1"/>
  <c r="AC99" i="10"/>
  <c r="AD99" i="10" s="1"/>
  <c r="AC98" i="10"/>
  <c r="AB88" i="10"/>
  <c r="AD88" i="10" s="1"/>
  <c r="AC84" i="10"/>
  <c r="AD84" i="10" s="1"/>
  <c r="AB83" i="10"/>
  <c r="AD83" i="10" s="1"/>
  <c r="AC68" i="10"/>
  <c r="AD68" i="10" s="1"/>
  <c r="AB54" i="10"/>
  <c r="AB50" i="10"/>
  <c r="AC50" i="10"/>
  <c r="X27" i="10"/>
  <c r="AA27" i="10" s="1"/>
  <c r="AC23" i="10"/>
  <c r="X22" i="10"/>
  <c r="AA22" i="10" s="1"/>
  <c r="AC22" i="10" s="1"/>
  <c r="P34" i="13" a="1"/>
  <c r="P34" i="13" s="1"/>
  <c r="P31" i="13" a="1"/>
  <c r="P31" i="13" s="1"/>
  <c r="N11" i="13"/>
  <c r="N20" i="13"/>
  <c r="N17" i="13"/>
  <c r="N30" i="13"/>
  <c r="N23" i="13"/>
  <c r="N7" i="13"/>
  <c r="N40" i="13"/>
  <c r="N15" i="13"/>
  <c r="N39" i="13"/>
  <c r="M23" i="13"/>
  <c r="M24" i="13"/>
  <c r="M13" i="13"/>
  <c r="M11" i="13"/>
  <c r="M47" i="13"/>
  <c r="M27" i="13"/>
  <c r="M18" i="13"/>
  <c r="M10" i="13"/>
  <c r="M41" i="13"/>
  <c r="O42" i="13"/>
  <c r="O40" i="13"/>
  <c r="O6" i="13"/>
  <c r="O28" i="13"/>
  <c r="O17" i="13"/>
  <c r="O12" i="13"/>
  <c r="O47" i="13"/>
  <c r="O35" i="13"/>
  <c r="N22" i="13"/>
  <c r="N24" i="13"/>
  <c r="N18" i="13"/>
  <c r="N32" i="13"/>
  <c r="N34" i="13"/>
  <c r="N14" i="13"/>
  <c r="N49" i="13"/>
  <c r="N50" i="13"/>
  <c r="M37" i="13"/>
  <c r="M33" i="13"/>
  <c r="M28" i="13"/>
  <c r="M22" i="13"/>
  <c r="M5" i="13"/>
  <c r="M38" i="13"/>
  <c r="M20" i="13"/>
  <c r="M17" i="13"/>
  <c r="M43" i="13"/>
  <c r="O5" i="13"/>
  <c r="O51" i="13"/>
  <c r="O13" i="13"/>
  <c r="O37" i="13"/>
  <c r="O19" i="13"/>
  <c r="O21" i="13"/>
  <c r="O4" i="13"/>
  <c r="AG67" i="10" l="1"/>
  <c r="AJ67" i="10"/>
  <c r="AD45" i="10"/>
  <c r="AB6" i="13"/>
  <c r="AD227" i="10"/>
  <c r="AC294" i="10"/>
  <c r="AC279" i="10"/>
  <c r="AD279" i="10" s="1"/>
  <c r="AC152" i="10"/>
  <c r="AB152" i="10"/>
  <c r="AD152" i="10" s="1"/>
  <c r="AD158" i="10"/>
  <c r="AG158" i="10" s="1"/>
  <c r="AD217" i="10"/>
  <c r="AC258" i="10"/>
  <c r="AD310" i="10"/>
  <c r="AC253" i="10"/>
  <c r="AB142" i="10"/>
  <c r="AC142" i="10"/>
  <c r="AD142" i="10" s="1"/>
  <c r="AB281" i="10"/>
  <c r="AD281" i="10" s="1"/>
  <c r="R4" i="13"/>
  <c r="Z4" i="13" s="1"/>
  <c r="AB7" i="10"/>
  <c r="AD7" i="10" s="1"/>
  <c r="AD132" i="10"/>
  <c r="AD178" i="10"/>
  <c r="AB186" i="10"/>
  <c r="AD186" i="10" s="1"/>
  <c r="AD265" i="10"/>
  <c r="R34" i="13"/>
  <c r="Z34" i="13" s="1"/>
  <c r="AC308" i="10"/>
  <c r="AB327" i="10"/>
  <c r="AD327" i="10" s="1"/>
  <c r="AD194" i="10"/>
  <c r="AD259" i="10"/>
  <c r="AD260" i="10"/>
  <c r="AB129" i="10"/>
  <c r="AD129" i="10" s="1"/>
  <c r="AC71" i="10"/>
  <c r="AD71" i="10" s="1"/>
  <c r="R31" i="13"/>
  <c r="Z31" i="13" s="1"/>
  <c r="AC298" i="10"/>
  <c r="AD298" i="10" s="1"/>
  <c r="AG298" i="10" s="1"/>
  <c r="AD267" i="10"/>
  <c r="AB5" i="10"/>
  <c r="AC5" i="10"/>
  <c r="AD5" i="10" s="1"/>
  <c r="AB304" i="10"/>
  <c r="AD304" i="10" s="1"/>
  <c r="AD162" i="10"/>
  <c r="AD202" i="10"/>
  <c r="AD290" i="10"/>
  <c r="AD54" i="10"/>
  <c r="AC119" i="10"/>
  <c r="AD119" i="10" s="1"/>
  <c r="AC43" i="10"/>
  <c r="AD48" i="10"/>
  <c r="AJ48" i="10" s="1"/>
  <c r="AB130" i="10"/>
  <c r="AD130" i="10" s="1"/>
  <c r="AJ197" i="10"/>
  <c r="AC15" i="13"/>
  <c r="AB218" i="10"/>
  <c r="AD218" i="10" s="1"/>
  <c r="AD255" i="10"/>
  <c r="AD288" i="10"/>
  <c r="AB143" i="10"/>
  <c r="AD143" i="10" s="1"/>
  <c r="Q4" i="10"/>
  <c r="AC236" i="10"/>
  <c r="AD236" i="10" s="1"/>
  <c r="AB299" i="10"/>
  <c r="AD299" i="10" s="1"/>
  <c r="AC299" i="10"/>
  <c r="AC301" i="10"/>
  <c r="AD301" i="10" s="1"/>
  <c r="AC196" i="10"/>
  <c r="AD196" i="10" s="1"/>
  <c r="AB210" i="10"/>
  <c r="AD210" i="10" s="1"/>
  <c r="AD230" i="10"/>
  <c r="AC336" i="10"/>
  <c r="AD336" i="10" s="1"/>
  <c r="AD287" i="10"/>
  <c r="AD192" i="10"/>
  <c r="AJ192" i="10" s="1"/>
  <c r="AJ46" i="10"/>
  <c r="AG46" i="10"/>
  <c r="AG26" i="10"/>
  <c r="AJ26" i="10"/>
  <c r="AJ235" i="10"/>
  <c r="AG235" i="10"/>
  <c r="AG192" i="10"/>
  <c r="AG279" i="10"/>
  <c r="AJ279" i="10"/>
  <c r="AG44" i="10"/>
  <c r="AJ44" i="10"/>
  <c r="AJ217" i="10"/>
  <c r="AG217" i="10"/>
  <c r="AD311" i="10"/>
  <c r="AG311" i="10" s="1"/>
  <c r="AD47" i="10"/>
  <c r="AD179" i="10"/>
  <c r="AD330" i="10"/>
  <c r="AG330" i="10" s="1"/>
  <c r="AD181" i="10"/>
  <c r="AJ181" i="10" s="1"/>
  <c r="AD125" i="10"/>
  <c r="AC13" i="10"/>
  <c r="AB13" i="10"/>
  <c r="AD13" i="10" s="1"/>
  <c r="AD81" i="10"/>
  <c r="AD188" i="10"/>
  <c r="AD293" i="10"/>
  <c r="AD257" i="10"/>
  <c r="AD30" i="10"/>
  <c r="AD95" i="10"/>
  <c r="AJ269" i="10"/>
  <c r="AG191" i="10"/>
  <c r="AJ191" i="10"/>
  <c r="AB124" i="10"/>
  <c r="AC124" i="10"/>
  <c r="AB110" i="10"/>
  <c r="AD110" i="10" s="1"/>
  <c r="AG190" i="10"/>
  <c r="AJ190" i="10"/>
  <c r="AJ282" i="10"/>
  <c r="AG282" i="10"/>
  <c r="AD238" i="10"/>
  <c r="AJ238" i="10" s="1"/>
  <c r="AB33" i="10"/>
  <c r="AD33" i="10" s="1"/>
  <c r="AC33" i="10"/>
  <c r="AG24" i="10"/>
  <c r="AJ24" i="10"/>
  <c r="AC59" i="10"/>
  <c r="AC243" i="10"/>
  <c r="AB243" i="10"/>
  <c r="AD243" i="10" s="1"/>
  <c r="AD209" i="10"/>
  <c r="AJ209" i="10" s="1"/>
  <c r="AC41" i="10"/>
  <c r="AD41" i="10" s="1"/>
  <c r="AB82" i="10"/>
  <c r="AD82" i="10" s="1"/>
  <c r="AB224" i="10"/>
  <c r="AD224" i="10" s="1"/>
  <c r="AD139" i="10"/>
  <c r="P42" i="13" a="1"/>
  <c r="P42" i="13" s="1"/>
  <c r="R42" i="13" s="1"/>
  <c r="Z42" i="13" s="1"/>
  <c r="AD15" i="13"/>
  <c r="AD302" i="10"/>
  <c r="AG302" i="10" s="1"/>
  <c r="AD200" i="10"/>
  <c r="AG200" i="10" s="1"/>
  <c r="AD25" i="10"/>
  <c r="Q40" i="13"/>
  <c r="P40" i="13" a="1"/>
  <c r="P40" i="13" s="1"/>
  <c r="R40" i="13" s="1"/>
  <c r="Z40" i="13" s="1"/>
  <c r="AD309" i="10"/>
  <c r="AD266" i="10"/>
  <c r="AD256" i="10"/>
  <c r="AG256" i="10" s="1"/>
  <c r="AD146" i="10"/>
  <c r="AC163" i="10"/>
  <c r="AB138" i="10"/>
  <c r="AC138" i="10"/>
  <c r="Q35" i="13"/>
  <c r="P35" i="13" a="1"/>
  <c r="P35" i="13" s="1"/>
  <c r="P46" i="13" a="1"/>
  <c r="P46" i="13" s="1"/>
  <c r="Q46" i="13"/>
  <c r="Q19" i="13"/>
  <c r="P19" i="13" a="1"/>
  <c r="P19" i="13" s="1"/>
  <c r="AC135" i="10"/>
  <c r="AB135" i="10"/>
  <c r="AC120" i="10"/>
  <c r="AD120" i="10" s="1"/>
  <c r="Q52" i="13"/>
  <c r="P52" i="13" a="1"/>
  <c r="P52" i="13" s="1"/>
  <c r="AJ109" i="10"/>
  <c r="AG109" i="10"/>
  <c r="AD308" i="10"/>
  <c r="AD59" i="10"/>
  <c r="AG148" i="10"/>
  <c r="AJ148" i="10"/>
  <c r="AD316" i="10"/>
  <c r="AD21" i="10"/>
  <c r="AD96" i="10"/>
  <c r="AJ96" i="10" s="1"/>
  <c r="AD323" i="10"/>
  <c r="AD337" i="10"/>
  <c r="AG337" i="10" s="1"/>
  <c r="AD205" i="10"/>
  <c r="AD321" i="10"/>
  <c r="AG321" i="10" s="1"/>
  <c r="AD329" i="10"/>
  <c r="AG329" i="10" s="1"/>
  <c r="AD242" i="10"/>
  <c r="R4" i="10"/>
  <c r="Z4" i="10" s="1"/>
  <c r="AJ94" i="10"/>
  <c r="AG94" i="10"/>
  <c r="AC161" i="10"/>
  <c r="AB161" i="10"/>
  <c r="P48" i="13" a="1"/>
  <c r="P48" i="13" s="1"/>
  <c r="R48" i="13" s="1"/>
  <c r="Z48" i="13" s="1"/>
  <c r="Q48" i="13"/>
  <c r="P50" i="13" a="1"/>
  <c r="P50" i="13" s="1"/>
  <c r="Q50" i="13"/>
  <c r="P21" i="13" a="1"/>
  <c r="P21" i="13" s="1"/>
  <c r="Q21" i="13"/>
  <c r="P8" i="13" a="1"/>
  <c r="P8" i="13" s="1"/>
  <c r="Q8" i="13"/>
  <c r="P29" i="13" a="1"/>
  <c r="P29" i="13" s="1"/>
  <c r="R29" i="13" s="1"/>
  <c r="Z29" i="13" s="1"/>
  <c r="Q29" i="13"/>
  <c r="AB153" i="10"/>
  <c r="AD153" i="10" s="1"/>
  <c r="AC153" i="10"/>
  <c r="AD319" i="10"/>
  <c r="AD156" i="10"/>
  <c r="AD28" i="10"/>
  <c r="AJ28" i="10" s="1"/>
  <c r="AD195" i="10"/>
  <c r="AD35" i="10"/>
  <c r="AG35" i="10" s="1"/>
  <c r="AD58" i="10"/>
  <c r="AG58" i="10" s="1"/>
  <c r="AD183" i="10"/>
  <c r="AD66" i="10"/>
  <c r="AD175" i="10"/>
  <c r="AG175" i="10" s="1"/>
  <c r="AD173" i="10"/>
  <c r="AC313" i="10"/>
  <c r="AB313" i="10"/>
  <c r="P39" i="13" a="1"/>
  <c r="P39" i="13" s="1"/>
  <c r="R39" i="13" s="1"/>
  <c r="Z39" i="13" s="1"/>
  <c r="AB39" i="13" s="1"/>
  <c r="Q39" i="13"/>
  <c r="P16" i="13" a="1"/>
  <c r="P16" i="13" s="1"/>
  <c r="R16" i="13" s="1"/>
  <c r="Z16" i="13" s="1"/>
  <c r="Q16" i="13"/>
  <c r="P25" i="13" a="1"/>
  <c r="P25" i="13" s="1"/>
  <c r="Q25" i="13"/>
  <c r="P49" i="13" a="1"/>
  <c r="P49" i="13" s="1"/>
  <c r="Q49" i="13"/>
  <c r="Q51" i="13"/>
  <c r="P51" i="13" a="1"/>
  <c r="P51" i="13" s="1"/>
  <c r="Q45" i="13"/>
  <c r="P45" i="13" a="1"/>
  <c r="P45" i="13" s="1"/>
  <c r="AB214" i="10"/>
  <c r="AD214" i="10" s="1"/>
  <c r="AG214" i="10" s="1"/>
  <c r="AC214" i="10"/>
  <c r="AC155" i="10"/>
  <c r="AB155" i="10"/>
  <c r="AG335" i="10"/>
  <c r="AJ335" i="10"/>
  <c r="AD292" i="10"/>
  <c r="AD328" i="10"/>
  <c r="AG328" i="10" s="1"/>
  <c r="P14" i="13" a="1"/>
  <c r="P14" i="13" s="1"/>
  <c r="Q14" i="13"/>
  <c r="Q44" i="13"/>
  <c r="P44" i="13" a="1"/>
  <c r="P44" i="13" s="1"/>
  <c r="R44" i="13" s="1"/>
  <c r="Z44" i="13" s="1"/>
  <c r="P30" i="13" a="1"/>
  <c r="P30" i="13" s="1"/>
  <c r="Q30" i="13"/>
  <c r="Q9" i="13"/>
  <c r="P9" i="13" a="1"/>
  <c r="P9" i="13" s="1"/>
  <c r="R9" i="13" s="1"/>
  <c r="Z9" i="13" s="1"/>
  <c r="AC118" i="10"/>
  <c r="AB118" i="10"/>
  <c r="AC53" i="10"/>
  <c r="AD53" i="10" s="1"/>
  <c r="P7" i="13" a="1"/>
  <c r="P7" i="13" s="1"/>
  <c r="R7" i="13" s="1"/>
  <c r="Z7" i="13" s="1"/>
  <c r="Q7" i="13"/>
  <c r="AJ8" i="10"/>
  <c r="AG8" i="10"/>
  <c r="AG334" i="10"/>
  <c r="AJ334" i="10"/>
  <c r="AG131" i="10"/>
  <c r="AJ131" i="10"/>
  <c r="AJ112" i="10"/>
  <c r="AG112" i="10"/>
  <c r="AJ69" i="10"/>
  <c r="AG69" i="10"/>
  <c r="AJ246" i="10"/>
  <c r="AG246" i="10"/>
  <c r="AG52" i="10"/>
  <c r="AJ52" i="10"/>
  <c r="AJ157" i="10"/>
  <c r="AG157" i="10"/>
  <c r="AG259" i="10"/>
  <c r="AJ259" i="10"/>
  <c r="AJ240" i="10"/>
  <c r="AG240" i="10"/>
  <c r="AG122" i="10"/>
  <c r="AJ122" i="10"/>
  <c r="AJ255" i="10"/>
  <c r="AG255" i="10"/>
  <c r="AJ239" i="10"/>
  <c r="AG239" i="10"/>
  <c r="AJ307" i="10"/>
  <c r="AG307" i="10"/>
  <c r="AJ89" i="10"/>
  <c r="AG89" i="10"/>
  <c r="AJ60" i="10"/>
  <c r="AG60" i="10"/>
  <c r="AG139" i="10"/>
  <c r="AJ139" i="10"/>
  <c r="AG104" i="10"/>
  <c r="AJ104" i="10"/>
  <c r="AJ325" i="10"/>
  <c r="AG325" i="10"/>
  <c r="AG84" i="10"/>
  <c r="AJ84" i="10"/>
  <c r="AG238" i="10"/>
  <c r="AJ177" i="10"/>
  <c r="AG177" i="10"/>
  <c r="AJ262" i="10"/>
  <c r="AG262" i="10"/>
  <c r="AJ154" i="10"/>
  <c r="AG154" i="10"/>
  <c r="AJ64" i="10"/>
  <c r="AG64" i="10"/>
  <c r="AG132" i="10"/>
  <c r="AJ132" i="10"/>
  <c r="AJ298" i="10"/>
  <c r="AJ55" i="10"/>
  <c r="AG55" i="10"/>
  <c r="AB4" i="13"/>
  <c r="AC4" i="13"/>
  <c r="AJ312" i="10"/>
  <c r="AG312" i="10"/>
  <c r="AJ290" i="10"/>
  <c r="AG290" i="10"/>
  <c r="AJ100" i="10"/>
  <c r="AG100" i="10"/>
  <c r="AJ167" i="10"/>
  <c r="AG167" i="10"/>
  <c r="AG268" i="10"/>
  <c r="AJ268" i="10"/>
  <c r="AG150" i="10"/>
  <c r="AJ150" i="10"/>
  <c r="AJ65" i="10"/>
  <c r="AG65" i="10"/>
  <c r="AG245" i="10"/>
  <c r="AJ245" i="10"/>
  <c r="AG320" i="10"/>
  <c r="AJ320" i="10"/>
  <c r="AJ147" i="10"/>
  <c r="AG147" i="10"/>
  <c r="AG318" i="10"/>
  <c r="AJ318" i="10"/>
  <c r="AJ74" i="10"/>
  <c r="AG74" i="10"/>
  <c r="AG61" i="10"/>
  <c r="AJ61" i="10"/>
  <c r="AG101" i="10"/>
  <c r="AJ101" i="10"/>
  <c r="AG111" i="10"/>
  <c r="AJ111" i="10"/>
  <c r="AJ221" i="10"/>
  <c r="AG221" i="10"/>
  <c r="AJ229" i="10"/>
  <c r="AG229" i="10"/>
  <c r="AJ272" i="10"/>
  <c r="AG272" i="10"/>
  <c r="AG315" i="10"/>
  <c r="AJ315" i="10"/>
  <c r="AG172" i="10"/>
  <c r="AJ172" i="10"/>
  <c r="AG310" i="10"/>
  <c r="AJ310" i="10"/>
  <c r="AJ31" i="10"/>
  <c r="AG31" i="10"/>
  <c r="R12" i="13"/>
  <c r="Z12" i="13" s="1"/>
  <c r="AJ160" i="10"/>
  <c r="AG160" i="10"/>
  <c r="AJ281" i="10"/>
  <c r="AG281" i="10"/>
  <c r="AJ297" i="10"/>
  <c r="AG297" i="10"/>
  <c r="AG144" i="10"/>
  <c r="AJ144" i="10"/>
  <c r="AB22" i="10"/>
  <c r="AD22" i="10" s="1"/>
  <c r="AG56" i="10"/>
  <c r="AJ56" i="10"/>
  <c r="AJ202" i="10"/>
  <c r="AG202" i="10"/>
  <c r="AJ308" i="10"/>
  <c r="AG308" i="10"/>
  <c r="AJ337" i="10"/>
  <c r="AJ225" i="10"/>
  <c r="AG225" i="10"/>
  <c r="AG47" i="10"/>
  <c r="AJ47" i="10"/>
  <c r="AG164" i="10"/>
  <c r="AJ164" i="10"/>
  <c r="AD23" i="10"/>
  <c r="AJ123" i="10"/>
  <c r="AG123" i="10"/>
  <c r="AJ169" i="10"/>
  <c r="AG169" i="10"/>
  <c r="AC232" i="10"/>
  <c r="AB232" i="10"/>
  <c r="AD232" i="10" s="1"/>
  <c r="AG278" i="10"/>
  <c r="AJ278" i="10"/>
  <c r="AG45" i="10"/>
  <c r="AJ45" i="10"/>
  <c r="AD291" i="10"/>
  <c r="AG193" i="10"/>
  <c r="AJ193" i="10"/>
  <c r="AJ261" i="10"/>
  <c r="AG261" i="10"/>
  <c r="AJ39" i="10"/>
  <c r="AG39" i="10"/>
  <c r="AD116" i="10"/>
  <c r="AJ90" i="10"/>
  <c r="AG90" i="10"/>
  <c r="AD331" i="10"/>
  <c r="AJ260" i="10"/>
  <c r="AG260" i="10"/>
  <c r="AD79" i="10"/>
  <c r="AD159" i="10"/>
  <c r="AD199" i="10"/>
  <c r="AD249" i="10"/>
  <c r="AJ295" i="10"/>
  <c r="AG295" i="10"/>
  <c r="AD43" i="10"/>
  <c r="AD126" i="10"/>
  <c r="AD198" i="10"/>
  <c r="AG134" i="10"/>
  <c r="AJ134" i="10"/>
  <c r="AD14" i="10"/>
  <c r="AG173" i="10"/>
  <c r="AJ173" i="10"/>
  <c r="AD241" i="10"/>
  <c r="AD286" i="10"/>
  <c r="AB31" i="13"/>
  <c r="AC31" i="13"/>
  <c r="AG9" i="10"/>
  <c r="AJ9" i="10"/>
  <c r="AJ95" i="10"/>
  <c r="AG95" i="10"/>
  <c r="AG21" i="10"/>
  <c r="AJ21" i="10"/>
  <c r="AG230" i="10"/>
  <c r="AJ230" i="10"/>
  <c r="AJ321" i="10"/>
  <c r="AG208" i="10"/>
  <c r="AJ208" i="10"/>
  <c r="AJ328" i="10"/>
  <c r="AG128" i="10"/>
  <c r="AJ128" i="10"/>
  <c r="Q18" i="13"/>
  <c r="P18" i="13" a="1"/>
  <c r="P18" i="13" s="1"/>
  <c r="R18" i="13" s="1"/>
  <c r="Z18" i="13" s="1"/>
  <c r="AJ83" i="10"/>
  <c r="AG83" i="10"/>
  <c r="AB34" i="13"/>
  <c r="AC34" i="13"/>
  <c r="AG210" i="10"/>
  <c r="AJ210" i="10"/>
  <c r="AG203" i="10"/>
  <c r="AJ203" i="10"/>
  <c r="AG283" i="10"/>
  <c r="AJ283" i="10"/>
  <c r="AJ7" i="10"/>
  <c r="AG7" i="10"/>
  <c r="AJ11" i="10"/>
  <c r="AG11" i="10"/>
  <c r="AG28" i="10"/>
  <c r="AG222" i="10"/>
  <c r="AJ222" i="10"/>
  <c r="AG316" i="10"/>
  <c r="AJ316" i="10"/>
  <c r="AJ97" i="10"/>
  <c r="AG97" i="10"/>
  <c r="AG195" i="10"/>
  <c r="AJ195" i="10"/>
  <c r="AG233" i="10"/>
  <c r="AJ233" i="10"/>
  <c r="AG105" i="10"/>
  <c r="AJ105" i="10"/>
  <c r="AC140" i="10"/>
  <c r="AB140" i="10"/>
  <c r="AG170" i="10"/>
  <c r="AJ170" i="10"/>
  <c r="AC237" i="10"/>
  <c r="AB237" i="10"/>
  <c r="AG215" i="10"/>
  <c r="AJ215" i="10"/>
  <c r="AG292" i="10"/>
  <c r="AJ292" i="10"/>
  <c r="AD6" i="13"/>
  <c r="AD244" i="10"/>
  <c r="AG275" i="10"/>
  <c r="AJ275" i="10"/>
  <c r="AG305" i="10"/>
  <c r="AJ305" i="10"/>
  <c r="AJ113" i="10"/>
  <c r="AG113" i="10"/>
  <c r="AD127" i="10"/>
  <c r="AD220" i="10"/>
  <c r="AJ165" i="10"/>
  <c r="AG165" i="10"/>
  <c r="AD19" i="10"/>
  <c r="AD253" i="10"/>
  <c r="AJ41" i="10"/>
  <c r="AG41" i="10"/>
  <c r="AG66" i="10"/>
  <c r="AJ66" i="10"/>
  <c r="AJ204" i="10"/>
  <c r="AG204" i="10"/>
  <c r="AJ180" i="10"/>
  <c r="AG180" i="10"/>
  <c r="AJ270" i="10"/>
  <c r="AG270" i="10"/>
  <c r="P20" i="13" a="1"/>
  <c r="P20" i="13" s="1"/>
  <c r="Q20" i="13"/>
  <c r="AJ82" i="10"/>
  <c r="AG82" i="10"/>
  <c r="AG194" i="10"/>
  <c r="AJ194" i="10"/>
  <c r="AG93" i="10"/>
  <c r="AJ93" i="10"/>
  <c r="AG223" i="10"/>
  <c r="AJ223" i="10"/>
  <c r="AG213" i="10"/>
  <c r="AJ213" i="10"/>
  <c r="AJ288" i="10"/>
  <c r="AG288" i="10"/>
  <c r="AG242" i="10"/>
  <c r="AJ242" i="10"/>
  <c r="AJ176" i="10"/>
  <c r="AG176" i="10"/>
  <c r="AJ119" i="10"/>
  <c r="AG119" i="10"/>
  <c r="Q23" i="13"/>
  <c r="P23" i="13" a="1"/>
  <c r="P23" i="13" s="1"/>
  <c r="AC27" i="10"/>
  <c r="AB27" i="10"/>
  <c r="AG121" i="10"/>
  <c r="AJ121" i="10"/>
  <c r="AJ189" i="10"/>
  <c r="AG189" i="10"/>
  <c r="Q5" i="13"/>
  <c r="P5" i="13" a="1"/>
  <c r="P5" i="13" s="1"/>
  <c r="R5" i="13" s="1"/>
  <c r="Z5" i="13" s="1"/>
  <c r="P27" i="13" a="1"/>
  <c r="P27" i="13" s="1"/>
  <c r="R27" i="13" s="1"/>
  <c r="Z27" i="13" s="1"/>
  <c r="Q27" i="13"/>
  <c r="Q22" i="13"/>
  <c r="P22" i="13" a="1"/>
  <c r="P22" i="13" s="1"/>
  <c r="Q47" i="13"/>
  <c r="P47" i="13" a="1"/>
  <c r="P47" i="13" s="1"/>
  <c r="R47" i="13" s="1"/>
  <c r="Z47" i="13" s="1"/>
  <c r="AD50" i="10"/>
  <c r="AJ88" i="10"/>
  <c r="AG88" i="10"/>
  <c r="AJ136" i="10"/>
  <c r="AG136" i="10"/>
  <c r="AG211" i="10"/>
  <c r="AJ211" i="10"/>
  <c r="AG327" i="10"/>
  <c r="AJ327" i="10"/>
  <c r="AG49" i="10"/>
  <c r="AJ49" i="10"/>
  <c r="AG219" i="10"/>
  <c r="AJ219" i="10"/>
  <c r="AG162" i="10"/>
  <c r="AJ162" i="10"/>
  <c r="AD17" i="10"/>
  <c r="AJ76" i="10"/>
  <c r="AG76" i="10"/>
  <c r="AD73" i="10"/>
  <c r="AJ51" i="10"/>
  <c r="AG51" i="10"/>
  <c r="R26" i="13"/>
  <c r="Z26" i="13" s="1"/>
  <c r="AB37" i="10"/>
  <c r="AC37" i="10"/>
  <c r="AD98" i="10"/>
  <c r="AJ107" i="10"/>
  <c r="AG107" i="10"/>
  <c r="AG216" i="10"/>
  <c r="AJ216" i="10"/>
  <c r="AC300" i="10"/>
  <c r="AB300" i="10"/>
  <c r="AJ205" i="10"/>
  <c r="AG205" i="10"/>
  <c r="AD201" i="10"/>
  <c r="AD250" i="10"/>
  <c r="AD86" i="10"/>
  <c r="AD296" i="10"/>
  <c r="AD317" i="10"/>
  <c r="AD280" i="10"/>
  <c r="AG106" i="10"/>
  <c r="AJ106" i="10"/>
  <c r="AD85" i="10"/>
  <c r="AD163" i="10"/>
  <c r="AD276" i="10"/>
  <c r="AD34" i="10"/>
  <c r="AD77" i="10"/>
  <c r="Q24" i="13"/>
  <c r="P24" i="13" a="1"/>
  <c r="P24" i="13" s="1"/>
  <c r="AJ149" i="10"/>
  <c r="AG149" i="10"/>
  <c r="AG30" i="10"/>
  <c r="AJ30" i="10"/>
  <c r="AG10" i="10"/>
  <c r="AJ10" i="10"/>
  <c r="AG103" i="10"/>
  <c r="AJ103" i="10"/>
  <c r="AJ323" i="10"/>
  <c r="AG323" i="10"/>
  <c r="AG324" i="10"/>
  <c r="AJ324" i="10"/>
  <c r="AJ248" i="10"/>
  <c r="AG248" i="10"/>
  <c r="AG143" i="10"/>
  <c r="AJ143" i="10"/>
  <c r="Q38" i="13"/>
  <c r="P38" i="13" a="1"/>
  <c r="P38" i="13" s="1"/>
  <c r="R38" i="13" s="1"/>
  <c r="Z38" i="13" s="1"/>
  <c r="Q43" i="13"/>
  <c r="P43" i="13" a="1"/>
  <c r="P43" i="13" s="1"/>
  <c r="R43" i="13" s="1"/>
  <c r="Z43" i="13" s="1"/>
  <c r="P28" i="13" a="1"/>
  <c r="P28" i="13" s="1"/>
  <c r="Q28" i="13"/>
  <c r="Q11" i="13"/>
  <c r="P11" i="13" a="1"/>
  <c r="P11" i="13" s="1"/>
  <c r="AC39" i="13"/>
  <c r="AJ54" i="10"/>
  <c r="AG54" i="10"/>
  <c r="AJ141" i="10"/>
  <c r="AG141" i="10"/>
  <c r="AJ224" i="10"/>
  <c r="AG224" i="10"/>
  <c r="AJ264" i="10"/>
  <c r="AG264" i="10"/>
  <c r="AJ62" i="10"/>
  <c r="AG62" i="10"/>
  <c r="AC48" i="13"/>
  <c r="AB48" i="13"/>
  <c r="AG29" i="10"/>
  <c r="AJ29" i="10"/>
  <c r="AJ108" i="10"/>
  <c r="AG108" i="10"/>
  <c r="AG326" i="10"/>
  <c r="AJ326" i="10"/>
  <c r="AD289" i="10"/>
  <c r="AJ133" i="10"/>
  <c r="AG133" i="10"/>
  <c r="AG274" i="10"/>
  <c r="AJ274" i="10"/>
  <c r="AC36" i="13"/>
  <c r="AB36" i="13"/>
  <c r="AG42" i="10"/>
  <c r="AJ42" i="10"/>
  <c r="AG178" i="10"/>
  <c r="AJ178" i="10"/>
  <c r="AJ256" i="10"/>
  <c r="AG171" i="10"/>
  <c r="AJ171" i="10"/>
  <c r="AD252" i="10"/>
  <c r="AJ212" i="10"/>
  <c r="AG212" i="10"/>
  <c r="AD102" i="10"/>
  <c r="AJ218" i="10"/>
  <c r="AG218" i="10"/>
  <c r="AJ330" i="10"/>
  <c r="AG284" i="10"/>
  <c r="AJ284" i="10"/>
  <c r="AJ227" i="10"/>
  <c r="AG227" i="10"/>
  <c r="AD145" i="10"/>
  <c r="AJ339" i="10"/>
  <c r="AG339" i="10"/>
  <c r="AJ174" i="10"/>
  <c r="AG174" i="10"/>
  <c r="AJ25" i="10"/>
  <c r="AG25" i="10"/>
  <c r="AD91" i="10"/>
  <c r="AJ183" i="10"/>
  <c r="AG183" i="10"/>
  <c r="AG267" i="10"/>
  <c r="AJ267" i="10"/>
  <c r="AD206" i="10"/>
  <c r="AD40" i="10"/>
  <c r="AD114" i="10"/>
  <c r="AD228" i="10"/>
  <c r="AD38" i="10"/>
  <c r="AG80" i="10"/>
  <c r="AJ80" i="10"/>
  <c r="AG48" i="10"/>
  <c r="Q37" i="13"/>
  <c r="P37" i="13" a="1"/>
  <c r="P37" i="13" s="1"/>
  <c r="Q10" i="13"/>
  <c r="P10" i="13" a="1"/>
  <c r="P10" i="13" s="1"/>
  <c r="AG299" i="10"/>
  <c r="AJ299" i="10"/>
  <c r="AG303" i="10"/>
  <c r="AJ303" i="10"/>
  <c r="AC277" i="10"/>
  <c r="AB277" i="10"/>
  <c r="AD277" i="10" s="1"/>
  <c r="AG146" i="10"/>
  <c r="AJ146" i="10"/>
  <c r="AJ306" i="10"/>
  <c r="AG306" i="10"/>
  <c r="AG15" i="10"/>
  <c r="AJ15" i="10"/>
  <c r="AJ182" i="10"/>
  <c r="AG182" i="10"/>
  <c r="AG314" i="10"/>
  <c r="AJ314" i="10"/>
  <c r="Q17" i="13"/>
  <c r="P17" i="13" a="1"/>
  <c r="P17" i="13" s="1"/>
  <c r="R17" i="13" s="1"/>
  <c r="Z17" i="13" s="1"/>
  <c r="P33" i="13" a="1"/>
  <c r="P33" i="13" s="1"/>
  <c r="Q33" i="13"/>
  <c r="Q41" i="13"/>
  <c r="P41" i="13" a="1"/>
  <c r="P41" i="13" s="1"/>
  <c r="Q13" i="13"/>
  <c r="P13" i="13" a="1"/>
  <c r="P13" i="13" s="1"/>
  <c r="AG68" i="10"/>
  <c r="AJ68" i="10"/>
  <c r="AG99" i="10"/>
  <c r="AJ99" i="10"/>
  <c r="AJ251" i="10"/>
  <c r="AG251" i="10"/>
  <c r="R32" i="13"/>
  <c r="Z32" i="13" s="1"/>
  <c r="AB92" i="10"/>
  <c r="AC92" i="10"/>
  <c r="AG263" i="10"/>
  <c r="AJ263" i="10"/>
  <c r="AG338" i="10"/>
  <c r="AJ338" i="10"/>
  <c r="AG166" i="10"/>
  <c r="AJ166" i="10"/>
  <c r="AD18" i="10"/>
  <c r="AJ247" i="10"/>
  <c r="AG247" i="10"/>
  <c r="AD332" i="10"/>
  <c r="AJ184" i="10"/>
  <c r="AG184" i="10"/>
  <c r="AG273" i="10"/>
  <c r="AJ273" i="10"/>
  <c r="AC340" i="10"/>
  <c r="AD340" i="10" s="1"/>
  <c r="AJ285" i="10"/>
  <c r="AG285" i="10"/>
  <c r="AC42" i="13"/>
  <c r="AB42" i="13"/>
  <c r="AC72" i="10"/>
  <c r="AB72" i="10"/>
  <c r="AD117" i="10"/>
  <c r="AJ179" i="10"/>
  <c r="AG179" i="10"/>
  <c r="AD258" i="10"/>
  <c r="AD322" i="10"/>
  <c r="AJ78" i="10"/>
  <c r="AG78" i="10"/>
  <c r="AD20" i="10"/>
  <c r="AD6" i="10"/>
  <c r="AJ234" i="10"/>
  <c r="AG234" i="10"/>
  <c r="AG12" i="10"/>
  <c r="AJ12" i="10"/>
  <c r="AD75" i="10"/>
  <c r="AD115" i="10"/>
  <c r="AD207" i="10"/>
  <c r="AD294" i="10"/>
  <c r="AJ36" i="10"/>
  <c r="AG36" i="10"/>
  <c r="AD271" i="10"/>
  <c r="AD57" i="10"/>
  <c r="AJ137" i="10"/>
  <c r="AG137" i="10"/>
  <c r="AJ287" i="10"/>
  <c r="AG287" i="10"/>
  <c r="AJ87" i="10"/>
  <c r="AG87" i="10"/>
  <c r="AG16" i="10"/>
  <c r="AJ16" i="10"/>
  <c r="AJ125" i="10"/>
  <c r="AG125" i="10"/>
  <c r="AB4" i="10"/>
  <c r="AC4" i="10"/>
  <c r="AG301" i="10" l="1"/>
  <c r="AJ301" i="10"/>
  <c r="AG129" i="10"/>
  <c r="AJ129" i="10"/>
  <c r="AJ236" i="10"/>
  <c r="AG236" i="10"/>
  <c r="R25" i="13"/>
  <c r="Z25" i="13" s="1"/>
  <c r="AC25" i="13" s="1"/>
  <c r="R21" i="13"/>
  <c r="Z21" i="13" s="1"/>
  <c r="AJ152" i="10"/>
  <c r="AG152" i="10"/>
  <c r="R28" i="13"/>
  <c r="Z28" i="13" s="1"/>
  <c r="AJ35" i="10"/>
  <c r="R52" i="13"/>
  <c r="Z52" i="13" s="1"/>
  <c r="AD138" i="10"/>
  <c r="AG71" i="10"/>
  <c r="AJ71" i="10"/>
  <c r="R20" i="13"/>
  <c r="Z20" i="13" s="1"/>
  <c r="AJ302" i="10"/>
  <c r="AD313" i="10"/>
  <c r="AG313" i="10" s="1"/>
  <c r="AD161" i="10"/>
  <c r="AG142" i="10"/>
  <c r="AJ142" i="10"/>
  <c r="AG186" i="10"/>
  <c r="AJ186" i="10"/>
  <c r="AJ158" i="10"/>
  <c r="R14" i="13"/>
  <c r="Z14" i="13" s="1"/>
  <c r="AJ304" i="10"/>
  <c r="AG304" i="10"/>
  <c r="AJ329" i="10"/>
  <c r="AJ336" i="10"/>
  <c r="AG336" i="10"/>
  <c r="AJ5" i="10"/>
  <c r="AG5" i="10"/>
  <c r="AD4" i="10"/>
  <c r="AG181" i="10"/>
  <c r="AJ58" i="10"/>
  <c r="R13" i="13"/>
  <c r="Z13" i="13" s="1"/>
  <c r="R11" i="13"/>
  <c r="Z11" i="13" s="1"/>
  <c r="R24" i="13"/>
  <c r="Z24" i="13" s="1"/>
  <c r="R49" i="13"/>
  <c r="Z49" i="13" s="1"/>
  <c r="AD124" i="10"/>
  <c r="AG265" i="10"/>
  <c r="AJ265" i="10"/>
  <c r="AJ120" i="10"/>
  <c r="AG120" i="10"/>
  <c r="AJ110" i="10"/>
  <c r="AG110" i="10"/>
  <c r="AC9" i="13"/>
  <c r="AB9" i="13"/>
  <c r="AJ53" i="10"/>
  <c r="AG53" i="10"/>
  <c r="AG81" i="10"/>
  <c r="AJ81" i="10"/>
  <c r="R33" i="13"/>
  <c r="Z33" i="13" s="1"/>
  <c r="AJ175" i="10"/>
  <c r="R45" i="13"/>
  <c r="Z45" i="13" s="1"/>
  <c r="AC52" i="13"/>
  <c r="AB52" i="13"/>
  <c r="AD52" i="13" s="1"/>
  <c r="R46" i="13"/>
  <c r="Z46" i="13" s="1"/>
  <c r="AG243" i="10"/>
  <c r="AJ243" i="10"/>
  <c r="AG13" i="10"/>
  <c r="AJ13" i="10"/>
  <c r="AJ319" i="10"/>
  <c r="AG319" i="10"/>
  <c r="AB16" i="13"/>
  <c r="AD16" i="13" s="1"/>
  <c r="AC16" i="13"/>
  <c r="AG153" i="10"/>
  <c r="AJ153" i="10"/>
  <c r="R50" i="13"/>
  <c r="Z50" i="13" s="1"/>
  <c r="R35" i="13"/>
  <c r="Z35" i="13" s="1"/>
  <c r="AJ266" i="10"/>
  <c r="AG266" i="10"/>
  <c r="AC21" i="13"/>
  <c r="AB21" i="13"/>
  <c r="AJ214" i="10"/>
  <c r="AJ200" i="10"/>
  <c r="AD237" i="10"/>
  <c r="AG96" i="10"/>
  <c r="R30" i="13"/>
  <c r="Z30" i="13" s="1"/>
  <c r="R51" i="13"/>
  <c r="Z51" i="13" s="1"/>
  <c r="AG309" i="10"/>
  <c r="AJ309" i="10"/>
  <c r="AC44" i="13"/>
  <c r="AB44" i="13"/>
  <c r="AD44" i="13" s="1"/>
  <c r="AC29" i="13"/>
  <c r="AB29" i="13"/>
  <c r="AD135" i="10"/>
  <c r="AG130" i="10"/>
  <c r="AJ130" i="10"/>
  <c r="AC7" i="13"/>
  <c r="AB7" i="13"/>
  <c r="AG209" i="10"/>
  <c r="AJ311" i="10"/>
  <c r="AD155" i="10"/>
  <c r="AG161" i="10"/>
  <c r="AJ161" i="10"/>
  <c r="AJ59" i="10"/>
  <c r="AG59" i="10"/>
  <c r="AC40" i="13"/>
  <c r="AB40" i="13"/>
  <c r="AG257" i="10"/>
  <c r="AJ257" i="10"/>
  <c r="AD42" i="13"/>
  <c r="R41" i="13"/>
  <c r="Z41" i="13" s="1"/>
  <c r="AC41" i="13" s="1"/>
  <c r="R10" i="13"/>
  <c r="Z10" i="13" s="1"/>
  <c r="AD48" i="13"/>
  <c r="AD118" i="10"/>
  <c r="AC49" i="13"/>
  <c r="AB49" i="13"/>
  <c r="R8" i="13"/>
  <c r="Z8" i="13" s="1"/>
  <c r="R19" i="13"/>
  <c r="Z19" i="13" s="1"/>
  <c r="AJ293" i="10"/>
  <c r="AG293" i="10"/>
  <c r="AD140" i="10"/>
  <c r="AB14" i="13"/>
  <c r="AC14" i="13"/>
  <c r="AG156" i="10"/>
  <c r="AJ156" i="10"/>
  <c r="AJ33" i="10"/>
  <c r="AG33" i="10"/>
  <c r="AJ124" i="10"/>
  <c r="AG124" i="10"/>
  <c r="AJ188" i="10"/>
  <c r="AG188" i="10"/>
  <c r="AG340" i="10"/>
  <c r="AJ340" i="10"/>
  <c r="AJ207" i="10"/>
  <c r="AG207" i="10"/>
  <c r="AG228" i="10"/>
  <c r="AJ228" i="10"/>
  <c r="AG34" i="10"/>
  <c r="AJ34" i="10"/>
  <c r="AB18" i="13"/>
  <c r="AC18" i="13"/>
  <c r="AG14" i="10"/>
  <c r="AJ14" i="10"/>
  <c r="AG22" i="10"/>
  <c r="AJ22" i="10"/>
  <c r="AG57" i="10"/>
  <c r="AJ57" i="10"/>
  <c r="AJ115" i="10"/>
  <c r="AG115" i="10"/>
  <c r="AJ6" i="10"/>
  <c r="AG6" i="10"/>
  <c r="AD39" i="13"/>
  <c r="AJ276" i="10"/>
  <c r="AG276" i="10"/>
  <c r="AJ201" i="10"/>
  <c r="AG201" i="10"/>
  <c r="AD37" i="10"/>
  <c r="AD31" i="13"/>
  <c r="AG116" i="10"/>
  <c r="AJ116" i="10"/>
  <c r="AJ232" i="10"/>
  <c r="AG232" i="10"/>
  <c r="AJ23" i="10"/>
  <c r="AG23" i="10"/>
  <c r="AB43" i="13"/>
  <c r="AC43" i="13"/>
  <c r="AJ4" i="10"/>
  <c r="AG4" i="10"/>
  <c r="AC10" i="13"/>
  <c r="AB10" i="13"/>
  <c r="AD10" i="13" s="1"/>
  <c r="AG252" i="10"/>
  <c r="AJ252" i="10"/>
  <c r="AC11" i="13"/>
  <c r="AB11" i="13"/>
  <c r="AC38" i="13"/>
  <c r="AB38" i="13"/>
  <c r="AB24" i="13"/>
  <c r="AC24" i="13"/>
  <c r="AG280" i="10"/>
  <c r="AJ280" i="10"/>
  <c r="AB26" i="13"/>
  <c r="AC26" i="13"/>
  <c r="AG17" i="10"/>
  <c r="AJ17" i="10"/>
  <c r="AJ50" i="10"/>
  <c r="AG50" i="10"/>
  <c r="AB27" i="13"/>
  <c r="AC27" i="13"/>
  <c r="AJ19" i="10"/>
  <c r="AG19" i="10"/>
  <c r="AJ127" i="10"/>
  <c r="AG127" i="10"/>
  <c r="AJ140" i="10"/>
  <c r="AG140" i="10"/>
  <c r="AG286" i="10"/>
  <c r="AJ286" i="10"/>
  <c r="AG249" i="10"/>
  <c r="AJ249" i="10"/>
  <c r="AG331" i="10"/>
  <c r="AJ331" i="10"/>
  <c r="AG291" i="10"/>
  <c r="AJ291" i="10"/>
  <c r="AC17" i="13"/>
  <c r="AB17" i="13"/>
  <c r="AG145" i="10"/>
  <c r="AJ145" i="10"/>
  <c r="AG20" i="10"/>
  <c r="AJ20" i="10"/>
  <c r="AG277" i="10"/>
  <c r="AJ277" i="10"/>
  <c r="AJ332" i="10"/>
  <c r="AG332" i="10"/>
  <c r="AG114" i="10"/>
  <c r="AJ114" i="10"/>
  <c r="AG163" i="10"/>
  <c r="AJ163" i="10"/>
  <c r="AG317" i="10"/>
  <c r="AJ317" i="10"/>
  <c r="AC47" i="13"/>
  <c r="AB47" i="13"/>
  <c r="AB5" i="13"/>
  <c r="AC5" i="13"/>
  <c r="AD27" i="10"/>
  <c r="AD34" i="13"/>
  <c r="AJ241" i="10"/>
  <c r="AG241" i="10"/>
  <c r="AJ198" i="10"/>
  <c r="AG198" i="10"/>
  <c r="AG199" i="10"/>
  <c r="AJ199" i="10"/>
  <c r="AC12" i="13"/>
  <c r="AB12" i="13"/>
  <c r="AD4" i="13"/>
  <c r="AG258" i="10"/>
  <c r="AJ258" i="10"/>
  <c r="AJ18" i="10"/>
  <c r="AG18" i="10"/>
  <c r="AJ250" i="10"/>
  <c r="AG250" i="10"/>
  <c r="AJ117" i="10"/>
  <c r="AG117" i="10"/>
  <c r="AD72" i="10"/>
  <c r="AD92" i="10"/>
  <c r="R37" i="13"/>
  <c r="Z37" i="13" s="1"/>
  <c r="AJ77" i="10"/>
  <c r="AG77" i="10"/>
  <c r="AJ85" i="10"/>
  <c r="AG85" i="10"/>
  <c r="AJ296" i="10"/>
  <c r="AG296" i="10"/>
  <c r="AC20" i="13"/>
  <c r="AB20" i="13"/>
  <c r="AD20" i="13" s="1"/>
  <c r="AG244" i="10"/>
  <c r="AJ244" i="10"/>
  <c r="AG237" i="10"/>
  <c r="AJ237" i="10"/>
  <c r="AG126" i="10"/>
  <c r="AJ126" i="10"/>
  <c r="AG159" i="10"/>
  <c r="AJ159" i="10"/>
  <c r="AB13" i="13"/>
  <c r="AC13" i="13"/>
  <c r="AJ206" i="10"/>
  <c r="AG206" i="10"/>
  <c r="AG271" i="10"/>
  <c r="AJ271" i="10"/>
  <c r="AG75" i="10"/>
  <c r="AJ75" i="10"/>
  <c r="AJ294" i="10"/>
  <c r="AG294" i="10"/>
  <c r="AG322" i="10"/>
  <c r="AJ322" i="10"/>
  <c r="AC32" i="13"/>
  <c r="AB32" i="13"/>
  <c r="AB33" i="13"/>
  <c r="AC33" i="13"/>
  <c r="AG38" i="10"/>
  <c r="AJ38" i="10"/>
  <c r="AJ40" i="10"/>
  <c r="AG40" i="10"/>
  <c r="AJ91" i="10"/>
  <c r="AG91" i="10"/>
  <c r="AJ102" i="10"/>
  <c r="AG102" i="10"/>
  <c r="AD36" i="13"/>
  <c r="AJ289" i="10"/>
  <c r="AG289" i="10"/>
  <c r="AB28" i="13"/>
  <c r="AC28" i="13"/>
  <c r="AG196" i="10"/>
  <c r="AJ196" i="10"/>
  <c r="AG86" i="10"/>
  <c r="AJ86" i="10"/>
  <c r="AD300" i="10"/>
  <c r="AG98" i="10"/>
  <c r="AJ98" i="10"/>
  <c r="AJ73" i="10"/>
  <c r="AG73" i="10"/>
  <c r="R22" i="13"/>
  <c r="Z22" i="13" s="1"/>
  <c r="R23" i="13"/>
  <c r="Z23" i="13" s="1"/>
  <c r="AG253" i="10"/>
  <c r="AJ253" i="10"/>
  <c r="AG220" i="10"/>
  <c r="AJ220" i="10"/>
  <c r="AG43" i="10"/>
  <c r="AJ43" i="10"/>
  <c r="AG79" i="10"/>
  <c r="AJ79" i="10"/>
  <c r="AD13" i="13" l="1"/>
  <c r="AD40" i="13"/>
  <c r="AB25" i="13"/>
  <c r="AD25" i="13" s="1"/>
  <c r="AB41" i="13"/>
  <c r="AD28" i="13"/>
  <c r="AD14" i="13"/>
  <c r="AJ313" i="10"/>
  <c r="AG138" i="10"/>
  <c r="AJ138" i="10"/>
  <c r="AD9" i="13"/>
  <c r="AD5" i="13"/>
  <c r="AC8" i="13"/>
  <c r="AB8" i="13"/>
  <c r="AC51" i="13"/>
  <c r="AB51" i="13"/>
  <c r="AB19" i="13"/>
  <c r="AC19" i="13"/>
  <c r="AD49" i="13"/>
  <c r="AJ135" i="10"/>
  <c r="AG135" i="10"/>
  <c r="AC30" i="13"/>
  <c r="AB30" i="13"/>
  <c r="AB45" i="13"/>
  <c r="AC45" i="13"/>
  <c r="AG155" i="10"/>
  <c r="AJ155" i="10"/>
  <c r="AD29" i="13"/>
  <c r="AB35" i="13"/>
  <c r="AC35" i="13"/>
  <c r="AG118" i="10"/>
  <c r="AJ118" i="10"/>
  <c r="AB50" i="13"/>
  <c r="AC50" i="13"/>
  <c r="AD24" i="13"/>
  <c r="AD12" i="13"/>
  <c r="AD38" i="13"/>
  <c r="AD7" i="13"/>
  <c r="AD21" i="13"/>
  <c r="AB46" i="13"/>
  <c r="AC46" i="13"/>
  <c r="AJ92" i="10"/>
  <c r="AG92" i="10"/>
  <c r="AG72" i="10"/>
  <c r="AJ72" i="10"/>
  <c r="AD47" i="13"/>
  <c r="AJ4" i="13"/>
  <c r="AJ5" i="13" s="1"/>
  <c r="AG4" i="13"/>
  <c r="AD43" i="13"/>
  <c r="AJ300" i="10"/>
  <c r="AG300" i="10"/>
  <c r="AD18" i="13"/>
  <c r="AJ27" i="10"/>
  <c r="AG27" i="10"/>
  <c r="AD27" i="13"/>
  <c r="AD26" i="13"/>
  <c r="AG37" i="10"/>
  <c r="AJ37" i="10"/>
  <c r="AB23" i="13"/>
  <c r="AC23" i="13"/>
  <c r="AC22" i="13"/>
  <c r="AB22" i="13"/>
  <c r="AD33" i="13"/>
  <c r="AD32" i="13"/>
  <c r="AC37" i="13"/>
  <c r="AB37" i="13"/>
  <c r="AD41" i="13"/>
  <c r="AD17" i="13"/>
  <c r="AD11" i="13"/>
  <c r="AD30" i="13" l="1"/>
  <c r="AD50" i="13"/>
  <c r="AD19" i="13"/>
  <c r="AD8" i="13"/>
  <c r="AD23" i="13"/>
  <c r="AD46" i="13"/>
  <c r="AD45" i="13"/>
  <c r="AD51" i="13"/>
  <c r="AD35" i="13"/>
  <c r="AD22" i="13"/>
  <c r="AD37" i="13"/>
</calcChain>
</file>

<file path=xl/sharedStrings.xml><?xml version="1.0" encoding="utf-8"?>
<sst xmlns="http://schemas.openxmlformats.org/spreadsheetml/2006/main" count="8574" uniqueCount="1244">
  <si>
    <t>GRUPO / ITEM</t>
  </si>
  <si>
    <t>ELEMENTO</t>
  </si>
  <si>
    <t>CÓD.
PONAL</t>
  </si>
  <si>
    <r>
      <t xml:space="preserve">VR. GENERAL DE REFERENCIA
</t>
    </r>
    <r>
      <rPr>
        <b/>
        <sz val="12"/>
        <color indexed="10"/>
        <rFont val="Arial Narrow"/>
        <family val="2"/>
      </rPr>
      <t>PRECIO TECHO (UNIT. CON IVA)</t>
    </r>
  </si>
  <si>
    <t>VR. TOTAL</t>
  </si>
  <si>
    <t>U.M.</t>
  </si>
  <si>
    <t>ANÁLISIS CONTRATOS HISTÓRICOS</t>
  </si>
  <si>
    <t>ANALISIS DEL  MERCADO</t>
  </si>
  <si>
    <t>ANÁLISIS GENERAL</t>
  </si>
  <si>
    <t>DIFERENCIA ENTRE MENOR Y MAYOR VR</t>
  </si>
  <si>
    <t>20% SOBRE MAYOR VR</t>
  </si>
  <si>
    <t>VR. HISTÓRICO DE REFERENCIA</t>
  </si>
  <si>
    <t>VR. DE MERCADO DE REFERENCIA</t>
  </si>
  <si>
    <t>TAR. IVA</t>
  </si>
  <si>
    <t>VR. IVA</t>
  </si>
  <si>
    <t>VR. UNIT. SIN IVA</t>
  </si>
  <si>
    <t>VR. SECOP.</t>
  </si>
  <si>
    <t>PRECIO SECOP</t>
  </si>
  <si>
    <t>ENTIDAD</t>
  </si>
  <si>
    <t>NÚMERO DE CONTRATO</t>
  </si>
  <si>
    <t>FECHA</t>
  </si>
  <si>
    <t>VALOR</t>
  </si>
  <si>
    <t>CANT. HORAS</t>
  </si>
  <si>
    <t>CANT. PROFES.</t>
  </si>
  <si>
    <t>VR. PROYECTADO 2015 A 2018</t>
  </si>
  <si>
    <t>VR. PROYECTADO 2016 A 2018</t>
  </si>
  <si>
    <t>VR. PROYECTADO 2017 A 2018</t>
  </si>
  <si>
    <t>CONTRATO 1
AÑO 2015</t>
  </si>
  <si>
    <t>CONTRATO 2
AÑO 2016</t>
  </si>
  <si>
    <t>CONTRATO 3
AÑO 2017</t>
  </si>
  <si>
    <t>COTIZACIÓN 3 CEDIMED</t>
  </si>
  <si>
    <t>COTIZACIÓN 1  APOYO DIAGNOSTICO</t>
  </si>
  <si>
    <t>COTIZACIÓN 2 PRODIAGNOSTICO</t>
  </si>
  <si>
    <t>CT0338</t>
  </si>
  <si>
    <t>CÓD.
CUPS</t>
  </si>
  <si>
    <t>RADIOGRAFÍA DE CRÁNEO SIMPLE</t>
  </si>
  <si>
    <t>RADIOGRAFÍA DE SILLA TURCA</t>
  </si>
  <si>
    <t>RADIOGRAFÍA DE MASTOIDES COMPARATIVAS</t>
  </si>
  <si>
    <t>RADIOGRAFÍA DE PEÑASCOS</t>
  </si>
  <si>
    <t xml:space="preserve">RADIOGRAFIA DE CONDUCTO AUDITIVO INTERNO     </t>
  </si>
  <si>
    <t>RADIOGRAFÍA DE CARA [PERFILOGRAMA]</t>
  </si>
  <si>
    <t>RADIOGRAFÍA DE ORBITAS</t>
  </si>
  <si>
    <t xml:space="preserve">RADIOGRAFIA DE AGUJEROS OPTICOS     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</si>
  <si>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</si>
  <si>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</si>
  <si>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</si>
  <si>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</si>
  <si>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</si>
  <si>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</si>
  <si>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ARTICULACION TEMPOROMAXILAR (ATM)</t>
  </si>
  <si>
    <t>RADIOGRAFÍA DE TEJIDOS BLANDOS DE CUELLO</t>
  </si>
  <si>
    <t>RADIOGRAFÍA DE CAVUM FARINGEO</t>
  </si>
  <si>
    <t>RADIOGRAFIA DE FARINGE [FARINGOGRAFIA]</t>
  </si>
  <si>
    <t>RADIOGRAFÍA DE COLUMNA CERVICAL</t>
  </si>
  <si>
    <t>RADIOGRAFÍA DE COLUMNA UNION CERVICO DORSAL</t>
  </si>
  <si>
    <t>RADIOGRAFÍA DE COLUMNA DORSAL</t>
  </si>
  <si>
    <t>RADIOGRAFÍA DE COLUMNA DORSOLUMBAR</t>
  </si>
  <si>
    <t>RADIOGRAFÍA DE COLUMNA LUMBOSACRA</t>
  </si>
  <si>
    <t>RADIOGRAFÍA DE SACRO COCCIX</t>
  </si>
  <si>
    <t>RADIOGRAFÍA  DE COLUMNA VERTEBRAL TOTAL (TEST DE ESCOLIOSIS)</t>
  </si>
  <si>
    <t>RADIOGRAFIA PANORAMICA DE COLUMNA (GONIOMETRIA U ORTOGRAMA) FORMATO 14" X 36" (ADULTOS)</t>
  </si>
  <si>
    <t>RADIOGRAFÍA PANORAMICA DE COLUMNA (GONIOMETRIA U ORTOGRAMA) FORMATO 14" X 17" ( NIÑOS)</t>
  </si>
  <si>
    <t xml:space="preserve"> RADIOGRAFIA DINAMICA DE COLUMNA VERTEBRAL </t>
  </si>
  <si>
    <t>RADIOGRAFÍA DE ARTICULACIONES SACROILIACAS</t>
  </si>
  <si>
    <t>RADIOGRAFÍA DE REJA COSTAL</t>
  </si>
  <si>
    <t>RADIOGRAFÍA DE ESTERNON</t>
  </si>
  <si>
    <t>RADIOGRAFÍA DE TORAX (PA  O AP LATERAL DECUBITO LATERAL OBLICUAS O LATERAL CON BARIO)</t>
  </si>
  <si>
    <t>RADIOGRAFÍA DE ARTICULACIONES ESTERNOCLAVICULARES</t>
  </si>
  <si>
    <t>MOVILIDAD DIAFRAGMATICA POR FLUOROSCOPIA PULMONAR</t>
  </si>
  <si>
    <t>RADIOGRAFÍA DE ESOFAGO  (No incluye insumos, medicamentos)</t>
  </si>
  <si>
    <t>RADIOGRAFÍA DE ABDOMEN SIMPLE</t>
  </si>
  <si>
    <t>RADIOGRAFÍA DE ABDOMEN SIMPLE CON PROYECCIONES ADICIONALES (SERIE DE ABDOMEN AGUDO)</t>
  </si>
  <si>
    <t>RADIOGRAFIA DE TRANSITO INTESTINAL CONVENCIONAL (NO incluye contrastes, insumos y medicamentos)</t>
  </si>
  <si>
    <t>RADIOGRAFIA DE TRANSITO INTESTINAL  DOBLE CONTRASTE (NO incluye contrastes, insumos y medicamentos)</t>
  </si>
  <si>
    <t>RADIOGRAFIA DE COLON POR ENEMA  O COLON POR INGESTA  (NO incluye contrastes, insumos y medicamentos)</t>
  </si>
  <si>
    <t>RADIOGRAFIA DE COLON POR ENEMA CON DOBLE CONTRASTE + (NO incluye contrastes, insumos y medicamentos)</t>
  </si>
  <si>
    <t>RADIOGRAFIA DE VIAS DIGESTIVAS ALTAS (ESOFAGO, ESTOMAGO Y DUODENO) CON DOBLE CONTRASTE     (NO incluye contrastes, insumos y medicamentos)</t>
  </si>
  <si>
    <t>RADIOGRAFIA DE VIAS DIGESTIVAS ALTAS (ESOFAGO, ESTOMAGO Y DUODENO) Y TRANSITO INTESTINAL +     (NO incluye contrastes, insumos y medicamentos)</t>
  </si>
  <si>
    <t xml:space="preserve">RADIOGRAFIA PARA SERIE ESQUELETICA Incluye: LATERAL DE CRANEO, LATERAL DE COLUMNA Y PANORAMICA DE HUESOS LARGOS AP  </t>
  </si>
  <si>
    <t>RADIOGRAFÍA DE HUESOS LARGOS SERIE COMPLETA  (ESQUELETO AXIAL Y APENDICULAR)</t>
  </si>
  <si>
    <t>RADIOGRAFÍA PARA DETECTAR EDAD OSEA [CARPOGRAMA]</t>
  </si>
  <si>
    <t>RADIOGRAFÍA DE OMOPLATO</t>
  </si>
  <si>
    <t>RADIOGRAFÍA DE CLAVICULA</t>
  </si>
  <si>
    <t>RADIOGRAFÍA DE HUMERO</t>
  </si>
  <si>
    <t>RADIOGRAFÍA DE ANTEBRAZO</t>
  </si>
  <si>
    <t>RADIOGRAFÍA DE ARTICULACIONES ACROMIO CLAVICULARES COMPARATIVAS (AL VALOR DEL EXAMEN AGREGAR)  AE (adicional al estudio)</t>
  </si>
  <si>
    <t>RADIOGRAFÍA DE HOMBRO</t>
  </si>
  <si>
    <t>RADIOGRAFÍA DE CODO</t>
  </si>
  <si>
    <t>RADIOGRAFÍA DE MUÑECA</t>
  </si>
  <si>
    <t>RADIOGRAFÍA DE DEDOS EN MANO</t>
  </si>
  <si>
    <t>RADIOGRAFÍA PARA MEDICION DE MIEMBROS INFERIORES[ESTUDIO DE FARILL U OSTEOMETRIA] ESTUDIO DE PIE PLANO  (PIES CON APOYO)</t>
  </si>
  <si>
    <t>RADIOGRAFÍA DE FEMUR AP Y  LATERAL</t>
  </si>
  <si>
    <t>RADIOGRAFÍA DE PIERNA AP Y LATERAL</t>
  </si>
  <si>
    <t>RADIOGRAFÍA DE PIE AP Y LATERAL</t>
  </si>
  <si>
    <t>RADIOGRAFÍA DE CALCANEO AXIAL Y LATERAL</t>
  </si>
  <si>
    <t xml:space="preserve">RADIOGRAFIA DE MIEMBRO INFERIOR AP Y LATERAL  +     </t>
  </si>
  <si>
    <t>RADIOGRAFÍA DE PELVIS O  ARTICULACION COXO-FEMORAL  (AP LATERAL)</t>
  </si>
  <si>
    <t>RADIOGRAFÍA DE PELVIS (CADERA) COMPARATIVA (AL VALOR DEL EXAMEN AGREGAR)  AE (adicional al estudio)</t>
  </si>
  <si>
    <t>RADIOGRAFÍA DE RODILLA AP LATERAL</t>
  </si>
  <si>
    <t>RADIOGRAFÍA DE RODILLAS COMPARATIVAS POSICION VERTICAL (UNICAMENTE VISTA ANTEROPOSTERIOR) (AL VALOR DEL EXAMEN AGREGAR)  AE (adicional al estudio)</t>
  </si>
  <si>
    <t>RADIOGRAFÍA TANGENCIAL DE ROTULA</t>
  </si>
  <si>
    <t>RADIOGRAFIAS AXIALES DE ROTULA O LONGITUD DE MIEMBROS INFERIORES</t>
  </si>
  <si>
    <t>RADIOGRAFÍA DE TOBILLO AP LATERAL Y ROTACION INTERNA</t>
  </si>
  <si>
    <t>RADIOGRAFÍA DE ANTEPIE AP Y OBLICUA</t>
  </si>
  <si>
    <t>RADIOGRAFIAS COMPARATIVAS DE EXTREMIDADES INFERIORES Y/O SUPERIORES (AL VALOR DEL EXAMEN AGREGAR)  AE (adicional al estudio)</t>
  </si>
  <si>
    <t>RADIOGRAFÍAS EN EXTREMIDADES PROYECCIONES ADICIONALES: STRESS TUNEL OBLICUAS (AL VALOR DEL EXAMEN AGREGAR)  AE (adicional al estudio)</t>
  </si>
  <si>
    <t>DACRIOCISTOGRAFIA UNILATERAL (NO Incluye valor de Insumos, contraste y medicamentos.)</t>
  </si>
  <si>
    <t>DACRIOCISTOGRAFIA BILATERAL (NO Incluye valor de Insumos, contraste y medicamentos.)</t>
  </si>
  <si>
    <t>SIALOGRAFIA (CUALQUIER GLANDULA) SOD   (NO Incluye valor de Insumos, contraste y medicamentos.)</t>
  </si>
  <si>
    <t xml:space="preserve"> XEROMAMOGRAFIA O MAMOGRAFIA UNILATERAL O DE PIEZA QUIRURGICA </t>
  </si>
  <si>
    <t>XEROMAMOGRAFIA O MAMOGRAFIA, BILATERAL</t>
  </si>
  <si>
    <t>UROGRAFIA INTRAVENOSA (NO INCLUYE PAQUETE)</t>
  </si>
  <si>
    <t>PIELOGRAFIA INTRAVENOSA (UROGRAFIA INTRAVENOSA 877802 )</t>
  </si>
  <si>
    <t>PIELOGRAFIA A TRAVES DE TUBO DE NEFROSTOMIA</t>
  </si>
  <si>
    <t>CISTOGRAFIA CON PROYECCIONES OBLICUAS</t>
  </si>
  <si>
    <t>URETROCISTOGRAFIA</t>
  </si>
  <si>
    <t xml:space="preserve">URETROCISTOGRAFIA MICCIONAL </t>
  </si>
  <si>
    <t>URETROCISTOGRAFIA RETROGRADA</t>
  </si>
  <si>
    <t>URETROGRAFIA RETROGRADA</t>
  </si>
  <si>
    <t>ULTRASONOGRAFÍA DIAGNOSTICA CEREBRAL TRANSFONTANELAR CON TRANSDUCTOR DE 7MHZ O MAS</t>
  </si>
  <si>
    <t>ULTRASONOGRAFÍA DIAGNOSTICA CEREBRAL TRANSFONTANELAR CON ANÁLISIS DOPPLER</t>
  </si>
  <si>
    <t>ULTRASONOGRAFÍA DIAGNOSTICA DE GLÁNDULAS SALIVALES CON TRANSDUCTOR DE 7 MHZ O MAS</t>
  </si>
  <si>
    <t>ULTRASONOGRAFÍA DIAGNOSTICA DE TIROIDES CON TRANSDUCTOR DE 7 MHZ O MAS</t>
  </si>
  <si>
    <t>ULTRASONOGRAFÍA DIAGNOSTICA  DE  MAMA CON TRANSDUCTOR DE 7 MHZ O MAS</t>
  </si>
  <si>
    <t xml:space="preserve"> GUÍA ECOGRÁFICA PARA PROCEDIMIENTOS DIAGNÓSTICOS DE  MAMA-ACR </t>
  </si>
  <si>
    <t>ULTRASONOGRAFÍA DIAGNOSTICA DE TÓRAX: PERICARDIO O PLEURA</t>
  </si>
  <si>
    <t xml:space="preserve">ULTRASONOGRAFIA DIAGNOSTICA DE OTROS SITIOS TORACICOS NCOC +     </t>
  </si>
  <si>
    <t>ULTRASONOGRAFÍA DIAGNOSTICA DE TEJIDOS BLANDOS DE PARED ABDOMINAL Y DE PELVIS</t>
  </si>
  <si>
    <t>ULTRASONOGRAFÍA DE ABDOMEN TOTAL : HÍGADO PÁNCREAS VESÍCULA VÍAS BILIARES RIÑONES BAZO GRANDES VASOS PELVIS Y FLANCOS</t>
  </si>
  <si>
    <t>ULTRASONOGRAFÍA DE ABDOMEN SUPERIOR: HÍGADO PÁNCREAS VÍAS BILIARES RIÑONES BAZO Y GRANDES VASOS</t>
  </si>
  <si>
    <t>ULTRASONOGRAFÍA DE   HÍGADO PÁNCREAS VÍA BILIAR Y VESÍCULA</t>
  </si>
  <si>
    <t>ULTRASONOGRAFÍA DE ABDOMEN: PILORO</t>
  </si>
  <si>
    <t>ULTRASONOGRAFÍA DE RECTO</t>
  </si>
  <si>
    <t>ULTRASONOGRAFÍA DE RIÑONES BAZO AORTA O ADRENALES</t>
  </si>
  <si>
    <t>ULTRASONOGRAFÍA DE VÍAS URINARIAS (RIÑONES VEJIGA Y PRÓSTATA TRANSABDOMINAL) (INCLUYE: con o sin estudio de residuo post-miccional )</t>
  </si>
  <si>
    <t>ULTRASONOGRAFÍA DE ABDOMEN: MASAS ABDOMINALES Y DE RETROPERITONEO (INCLUYE: hígado páncreas vesícula vías biliares riñones bazo y grandes vasos)</t>
  </si>
  <si>
    <t>ULTRASONOGRAFÍA PÉLVICA CON ANÁLISIS DOPPLER ACR</t>
  </si>
  <si>
    <t>ULTRASONOGRAFÍA DE MASAS DE TEJIDOS BLANDOS DE ABDOMEN CON ANÁLISIS DOPPLER</t>
  </si>
  <si>
    <t>ULTRASONOGRAFÍA COMO GUÍA DE PROCEDIMIENTO (AL VALOR DEL EXAMEN AGREGAR)  AE (adicional al estudio)</t>
  </si>
  <si>
    <t>ULTRASONOGRAFÍA PÉLVICA GINECOLÓGICA TRANSVAGINAL</t>
  </si>
  <si>
    <t>ULTRASONOGRAFÍA PÉLVICA GINECOLÓGICA  TRANSABDOMINAL</t>
  </si>
  <si>
    <t>ULTRASONOGRAFÍA PÉLVICA GINECOLÓGICA: ESTUDIO INTEGRAL FOLICULAR CON ECO VAGINAL (TRANSDUCTOR DE 7 MHZ O MAS)</t>
  </si>
  <si>
    <t xml:space="preserve">ULTRASONOGRAFÍA PÉLVICA GINECOLÓGICA: HISTEROSONOGRAFIA O HISTEROSALPINGOSONOGRAFIA (INCLUYE: la ecografía transvaginal)    </t>
  </si>
  <si>
    <t>ULTRASONOGRAFÍA OBSTÉTRICA  TRANSABDOMINAL</t>
  </si>
  <si>
    <t>ULTRASONOGRAFÍA OBSTÉTRICA TRANSVAGINAL</t>
  </si>
  <si>
    <t>ULTRASONOGRAFÍA OBSTÉTRICA CON PERFIL BIOFÍSICO</t>
  </si>
  <si>
    <t xml:space="preserve"> ULTRASONOGRAFÍA OBSTÉTRICA CON EVALUACION DE CIRCULACION PLACENTARIA Y FETAL </t>
  </si>
  <si>
    <t xml:space="preserve">ULTRASONOGRAFÍA DE PRÓSTATA TRANSABDOMINAL  </t>
  </si>
  <si>
    <t>ULTRASONOGRAFÍA DE PRÓSTATA TRANSRECTAL</t>
  </si>
  <si>
    <t>ULTRASONOGRAFÍA TESTICULAR CON TRANSDUCTOR DE 7 MHZ O MAS</t>
  </si>
  <si>
    <t>ULTRASONOGRAFÍA TESTICULAR  CON ANÁLISIS DOPPLER</t>
  </si>
  <si>
    <t>ULTRASONOGRAFÍA DE PENE CON TRANSDUCTOR DE 7 MHZ O MAS</t>
  </si>
  <si>
    <t>ULTRASONOGRAFÍA DE TEJIDOS BLANDOS EN LAS EXTREMIDADES SUPERIORES CON TRANSDUCTOR DE 7 MHZ O MAS</t>
  </si>
  <si>
    <t xml:space="preserve">ULTRASONOGRAFÍA DE TEJIDOS BLANDOS EN LAS EXTREMIDADES INFERIORES CON TRANSDUCTOR </t>
  </si>
  <si>
    <t>ULTRASONOGRAFÍA ARTICULAR DE  HOMBRO</t>
  </si>
  <si>
    <t>ULTRASONOGRAFÍA ARTICULAR DE RODILLA</t>
  </si>
  <si>
    <t>ULTRASONOGRAFÍA ARTICULAR DE PELVIS (CADERA)</t>
  </si>
  <si>
    <t xml:space="preserve">DOPPLER TRANSCRANEAL     </t>
  </si>
  <si>
    <t>DUPLEX SCANNING [DOPPLER- ECOGRAFIA] TRANSCRANEAL</t>
  </si>
  <si>
    <t xml:space="preserve">DUPLEX SCANNING [DOPPLER- ECOGRAFIA] TRANSCRANEAL A COLOR     </t>
  </si>
  <si>
    <t>DOPPLER DE VASOS DEL CUELLO (CARÓTIDAS VERTEBRALES YUGULAR)</t>
  </si>
  <si>
    <t>DUPLEX SCANNING [DOPPLER- ECOGRAFíA] DE VASOS DE CUELLO (CAROTIDAS, VERTEBRALES, YUGULAR.</t>
  </si>
  <si>
    <t>DUPLEX SCANNING [DOPPLER- ECOGRAFÍA] DE VASOS DEL CUELLO (CARÓTIDAS VERTEBRALES YUGULAR) A COLOR</t>
  </si>
  <si>
    <t>DOPPLER  DE OTROS VASOS PERIFÉRICOS DEL CUELLO NCOC **</t>
  </si>
  <si>
    <t xml:space="preserve">DUPLEX SCANNING [DOPPLER- ECOGRAFIA] DE OTROS VASOS PERIFERICOS DEL CUELLO NCOC      </t>
  </si>
  <si>
    <t xml:space="preserve">DUPLEX SCANNING [DOPPLER- ECOGRAFIA] DE OTROS VASOS PERIFERICOS DEL CUELLO NCOC A COLOR     </t>
  </si>
  <si>
    <t>DOPPLER DE VASOS ABDOMINALES Y/O PELVICOS NCOC</t>
  </si>
  <si>
    <t>DUPLEX SCANNING [DOPPLER- ECOGRAFíA] DE VASOS ABDOMINALES Y/O PÉLVICOS NCOC  **</t>
  </si>
  <si>
    <t>DUPLEX SCANNING [DOPPLER- ECOGRAFíA] DE VASOS ABDOMINALES Y/O PÉLVICOS NCOC A COLOR</t>
  </si>
  <si>
    <t xml:space="preserve">DOPPLER DE AORTA ABDOMINAL     </t>
  </si>
  <si>
    <t>DUPLEX SCANNING (DOPPLER - ECOGRAFÍA) DE AORTA ABDOMINAL</t>
  </si>
  <si>
    <t>DUPLEX SCANNING [DOPPLER- ECOGRAFÍA] DE AORTA ABDOMINAL  A COLOR</t>
  </si>
  <si>
    <t>DOPPLER DE  VASOS RENALES</t>
  </si>
  <si>
    <t>DUPLEX SCANNING [DOPPLER- ECOGRAFíA] DE ARTERIAS RENALES</t>
  </si>
  <si>
    <t>DUPLEX SCANNING [DOPPLER- ECOGRAFíA] DE ARTERIAS RENALES A COLOR</t>
  </si>
  <si>
    <t>DOPPLER DE  ARTERIAS MESENTÉRICAS</t>
  </si>
  <si>
    <t xml:space="preserve">DUPLEX SCANNING [DOPPLER- ECOGRAFIA] DE ARTERIAS MESEN-TERICAS     </t>
  </si>
  <si>
    <t xml:space="preserve">DUPLEX SCANNING [DOPPLER- ECOGRAFIA] DE ARTERIAS MESEN-TERICAS A COLOR     </t>
  </si>
  <si>
    <t xml:space="preserve">DOPPLER DE TRONCO CELIACO     </t>
  </si>
  <si>
    <t xml:space="preserve">DUPLEX SCANNING [DOPPLER- ECOGRAFIA] DE TRONCO CELIACO     </t>
  </si>
  <si>
    <t xml:space="preserve">DUPLEX SCANNING [DOPPLER- ECOGRAFIA] DE TRONCO CELIACO A COLOR     </t>
  </si>
  <si>
    <t xml:space="preserve">DOPPLER DE VENA CAVA     </t>
  </si>
  <si>
    <t xml:space="preserve">DUPLEX SCANNING [DOPPLER- ECOGRAFIA] DE VENA CAVA     </t>
  </si>
  <si>
    <t>DUPLEX SCANNING [DOPPLER- ECOGRAFIA] DE VENA CAVA A COLOR</t>
  </si>
  <si>
    <t>DOPPLER DE ARTERIAS ILIACAS</t>
  </si>
  <si>
    <t>DUPLEX SCANNING [DOPPLER- ECOGRAFíA] DE ARTERIAS ILIACAS</t>
  </si>
  <si>
    <t xml:space="preserve">DUPLEX SCANNING [DOPPLER- ECOGRAFIA] DE ARTERIAS ILIACAS A COLOR     </t>
  </si>
  <si>
    <t xml:space="preserve">DUPLEX SCANNING [DOPPLER- ECOGRAFIA] DE VASOS DEL PENE     </t>
  </si>
  <si>
    <t xml:space="preserve">DUPLEX SCANNING [DOPPLER- ECOGRAFIA] DE VASOS DEL PENE A COLOR     </t>
  </si>
  <si>
    <t>DUPLEX SCANNING [DOPPLER- ECOGRAFÍA] DE VASOS ESCROTALES</t>
  </si>
  <si>
    <t>DUPLEX SCANNING [DOPPLER- ECOGRAFIA] DE VASOS ESCROTALES A COLOR     DOPPLER TESTICULAR</t>
  </si>
  <si>
    <t>DUPLEX SCANNING [DOPPLER- ECOGRAFÍA] CON EVALUACIÓN DE FLUJO SANGUÍNEO EN MASAS ABDOMINALES</t>
  </si>
  <si>
    <t xml:space="preserve">DUPLEX SCANNING [DOPPLER- ECOGRAFIA] CON EVALUACION DE FLUJO SANGUINEO EN MASAS ABDOMINALES A COLOR     </t>
  </si>
  <si>
    <t>DUPLEX SCANNING [DOPPLER- ECOGRAFÍA] CON EVALUACIÓN DE FLUJO SANGUÍNEO EN MASAS PÉLVICAS</t>
  </si>
  <si>
    <t xml:space="preserve">DUPLEX SCANNING [DOPPLER- ECOGRAFIA] CON EVALUACION DE FLUJO SANGUINEO EN MASAS PELVICAS A COLOR     </t>
  </si>
  <si>
    <t>DUPLEX SCANNING [DOPPLER- ECOGRAFÍA] CON EVALUACIÓN DE FLUJO SANGUÍNEO EN HIPERTENSIÓN PORTAL</t>
  </si>
  <si>
    <t xml:space="preserve">DUPLEX SCANNING [DOPPLER- ECOGRAFIA] CON EVALUACION DE FLUJO SANGUINEO EN HIPERTENSION PORTAL A COLOR     </t>
  </si>
  <si>
    <t>DOPPLER OBSTETRICO CON EVALUACION DE CIRCULACION PLACENTARIA</t>
  </si>
  <si>
    <t>DOPPLER DE VASOS ARTERIALES DE MIEMBROS SUPERIORES</t>
  </si>
  <si>
    <t>DOPPLER DE VASOS VENOSOS DE MIEMBROS SUPERIORES</t>
  </si>
  <si>
    <t>DUPLEX SCANNING [DOPPLER- ECOGRAFÍA]  DE VASOS ARTERIALES DE MIEMBROS SUPERIORES</t>
  </si>
  <si>
    <t>DUPLEX SCANNING [DOPPLER- ECOGRAFÍA] DE VASOS VENOSOS DE MIEMBROS SUPERIORES A COLOR</t>
  </si>
  <si>
    <t xml:space="preserve">DUPLEX SCANNING [DOPPLER- ECOGRAFIA] DE VASOS ARTERIALES DE MIEMBROS SUPERIORES A COLOR     </t>
  </si>
  <si>
    <t>DUPLEX SCANNING [DOPPLER- ECOGRAFIA] DE VASOS VENOSOS DE MIEMBROS SUPERIORES A COLOR      HOMOLOGADO 882313</t>
  </si>
  <si>
    <t>DOPPLER DE VASOS ARTERIALES DE MIEMBROS INFERIORES</t>
  </si>
  <si>
    <t>DOPPLER DE VASOS VENOSOS DE MIEMBROS INFERIORES</t>
  </si>
  <si>
    <t>DUPLEX SCANNING [DOPPLER- ECOGRAFÍA]  DE VASOS ARTERIALES DE MIEMBROS INFERIORES</t>
  </si>
  <si>
    <t>DUPLEX SCANNING [DOPPLER- ECOGRAFÍA]  DE VASOS VENOSOS DE MIEMBROS INFERIORES</t>
  </si>
  <si>
    <t>DUPLEX SCANNING [DOPPLER- ECOGRAFÍA]  DE VASOS ARTERIALES DE MIEMBROS INFERIORES A COLOR</t>
  </si>
  <si>
    <t xml:space="preserve">DUPLEX SCANNING [DOPPLER- ECOGRAFIA] DE VASOS VENOSOS DE MIEMBROS INFERIORES A COLOR  </t>
  </si>
  <si>
    <t xml:space="preserve">DUPLEX SCANNING [DOPPLER- ECOGRAFIA] DE OTROS ORGANOS TRASPLANTADOS SOD     </t>
  </si>
  <si>
    <t xml:space="preserve">DUPLEX SCANNING [DOPPLER- ECOGRAFIA] DE OTROS ORGANOS TRASPLANTADOS NCOC, A COLOR     </t>
  </si>
  <si>
    <t>DUPLEX SCANNING [DOPPLER- ECOGRAFíA]  DE RIÑÓN TRASPLANTADO</t>
  </si>
  <si>
    <t xml:space="preserve">DUPLEX SCANNING [DOPPLER- ECOGRAFIA] DE RIÑON TRASPLANTADO A COLOR     </t>
  </si>
  <si>
    <t xml:space="preserve">DUPLEX SCANNING [DOPPLER- ECOGRAFIA] DE VASOS NCOC     </t>
  </si>
  <si>
    <t xml:space="preserve">DUPLEX SCANNING [DOPPLER- ECOGRAFIA] DE VASOS NCOC A COLOR     </t>
  </si>
  <si>
    <t>ECOGRAFIA OBSTETRICA CON DETALLE ANATOMICP</t>
  </si>
  <si>
    <t>Biopsia Pos Aspiración (Percutánea) De Tiroides (Incluye Insumos)</t>
  </si>
  <si>
    <t>BIOPSIA CERRADA [PUNCION] [ASPIRACION CON AGUJA FINA] DE GLANDULA O CONDUCTO SALIVAL SOD      (Tarifa NO incluye guia, agujas especiales para bx, tampoco incluye patologia)</t>
  </si>
  <si>
    <t xml:space="preserve">BIOPSIA PERCUTANEA DE PULMON CON AGUJA FINA O CORTANTE +     </t>
  </si>
  <si>
    <t>TORACENTESIS DE DRENAJE O DESCOMPRESIVA     (No incluye insumos, medicamentos ni patologia)</t>
  </si>
  <si>
    <t>TORACENTESIS DIAGNOSTICA SOD     ((No incluye insumos, medicamentos ni patologia)</t>
  </si>
  <si>
    <t>BIOPSIA DE PARED TORACICA SOD     (Tarifa NO incluye guia, agujas especiales para bx, tampoco incluye patologia)</t>
  </si>
  <si>
    <t xml:space="preserve">BIOPSIA DE PLEURA CON AGUJA     </t>
  </si>
  <si>
    <t xml:space="preserve">BIOPSIA PERCUTANEA [AGUJA] DE ORGANO O TEJIDO DE MEDIASTINO CON AGUJA FINA O CORTANTE +     </t>
  </si>
  <si>
    <t>BIOPSIA DE GANGLIO LINFATICO SUPERFICIAL     (Tarifa NO incluye guia, agujas especiales para bx, tampoco incluye patologia)</t>
  </si>
  <si>
    <t>BIOPSIA CERRADA [POR ASPIRACION] [PERCUTANEA] DE BAZO   (Tarifa NO incluye guia, agujas especiales para bx, tampoco incluye patologia)</t>
  </si>
  <si>
    <t>BIOPSIA CERRADA PERCU TANEA [AGUJA] DE HIGADO SOD      (Tarifa NO incluye guia, agujas especiales para bx, tampoco incluye patologia)</t>
  </si>
  <si>
    <t>DRENAJE DE LESION HEPATICA VIA PERCUTANEA +      (Tarifa NO incluye guia, agujas especiales para bx, tampoco incluye patologia)</t>
  </si>
  <si>
    <t>BIOPSIA PERCUTANEA [AGUJA] DE VESICULA BILIAR O VIAS BILIARES SOD     (Tarifa NO incluye guia, agujas especiales para bx, tampoco incluye patologia)</t>
  </si>
  <si>
    <t>BIOPSIA POR ASPIRACION [AGUJA] CERRADA DE PÁNCREAS SOD     ( (Tarifa NO incluye guia, agujas especiales para bx, tampoco incluye patologia))</t>
  </si>
  <si>
    <t>DRENAJE DE COLECCION EN PARED ABDOMINAL SOD +      (Tarifa NO incluye guia, agujas especiales para bx, tampoco incluye patologia</t>
  </si>
  <si>
    <t>DRENAJE DE COLECCION RETROPERITONEAL +     (Tarifa NO incluye guia, agujas especiales para bx, tampoco incluye patologia</t>
  </si>
  <si>
    <t>BIOPSIA CERRADA [PERCUTANEA] [CON AGUJA] DE MASA INTRAABDO-MINAL SOD +      (Tarifa NO incluye guia, agujas especiales para bx, tampoco incluye patologia</t>
  </si>
  <si>
    <t>PARACENTESIS ABDOMINAL DIAGNOSTICA SOD     (Tarifa NO incluye guia, agujas especiales para bx, tampoco incluye patologia</t>
  </si>
  <si>
    <t>PARACENTESIS TERAPEUTICA (PARA DESCOMPRENSION O DRENAJE) SOD +     (No incluye insumos, medicamentos ni patologia)</t>
  </si>
  <si>
    <t>BIOPSIA CON AGUJA [PERCUTANEA] O TROCAR DE RIÑON +    ( (Tarifa NO incluye guia, agujas especiales para bx, tampoco incluye patologia)</t>
  </si>
  <si>
    <t>DRENAJE PERCUTANEO DE COLECCION O QUISTE RENAL +     (No incluye insumos, medicamentos ni patologia)</t>
  </si>
  <si>
    <t>DRENAJE PERCUTANEO DE COLECCION EN AREA PERIRRENAL SOD +     (No incluye insumos, medicamentos ni patologia)</t>
  </si>
  <si>
    <t>BIOPSIA CERRADA [PERCUTANEA] [CON AGUJA] DE PRÓSTATA POR ABORDAJE TRANSRECTAL      (No incluye insumos, medicamentos ni patologia)</t>
  </si>
  <si>
    <t>BIOPSIA DE HUESO EN SITIO NO ESPECIFICADO, VIA PERCUTANEA     MIELOGRAMA  (No incluye insumos, medicamentos ni patologia)</t>
  </si>
  <si>
    <t>BIOPSIA DE VERTEBRA, VIA PERCUTANEA (No incluye insumos, medicamentos ni patologia)</t>
  </si>
  <si>
    <t>BIOPSIA DE TEJIDO BLANDO: MUSCULOS, TENDON, FASCIA Y BURSA (INCLUYENDO MANO) SOD     (No incluye insumos, medicamentos ni patologia)</t>
  </si>
  <si>
    <t>BIOPSIA POR PUNCION CON AGUJA FINA DE MAMA      (No incluye insumos, medicamentos ni patologia)</t>
  </si>
  <si>
    <t>BIOPSIA DE MAMA CON AGUJA TRU -CUT        (No incluye insumos, medicamentos ni patologia)</t>
  </si>
  <si>
    <t>LOCALIZACION DE LESION NO PALPABLE, DE MAMA CON ARPON      (No incluye insumos, medicamentos ni patologia)</t>
  </si>
  <si>
    <t>LOCALIZACION DE LESION NO PALPABLE, DE MAMA POR ESTEREOTAXIA      (No incluye insumos, medicamentos ni patologia)</t>
  </si>
  <si>
    <t>FLUOROSCOPIA PULMONAR, MOVILIDAD - DIAFRAGMATICA</t>
  </si>
  <si>
    <t xml:space="preserve">FLUOROSCOPIA COMO GUIA DE PROCEDIMIENTOS QUIRURGICOS O INTERVENCIONISTAS EN TORAX + Incluye: AQUELLA PARA IMPLANTACION DE MARCAPASOS   </t>
  </si>
  <si>
    <t xml:space="preserve">FLUOROSCOPIA GUIA EN PROCEDIMIENTO INTERVENCIONISTA O QUIRURGICO EN VIAS DIGESTIVAS, RIÑÒN Y TRACTO URINARIO +    </t>
  </si>
  <si>
    <t>ARTERIOGRAFIA DE CAROTIDA EXTERNA BILATERAL SELECTIVA EXTRACRANEANA     ( tarifa No incluye cateteres, stent, ni insumos y medicamentos)</t>
  </si>
  <si>
    <t>ARTERIOGRAFIA VERTEBRAL BILATERAL SELECTIVA CON CAROTIDAS (PANANGIOGRAFIA) +    ( tarifa No incluye cateteres, stent, ni insumos y medicamentos)</t>
  </si>
  <si>
    <t>FARINGOGRAFIA Y ESOFAGOGRAMA CON CINE O VIDEO [ESTUDIO DE LA DEGLUCION] +     (Paquete incluye contrastes, insumos y medicamentos)</t>
  </si>
  <si>
    <t>SINOGRAFIA O FISTULOGRAFIA DE PARED TORACICA SOD     (  (No incluye insumos, medicamentos))</t>
  </si>
  <si>
    <t>GALACTOGRAFIA DE UN CONDUCTO (No incluye insumos, medicamentos)</t>
  </si>
  <si>
    <t>GALACTOGRAFIA DE MULTIPLES CONDUCTOS    (No incluye insumos, medicamentos)</t>
  </si>
  <si>
    <t>FLEBOGRAFIA GONADAL      (No incluye insumos, medicamentos)</t>
  </si>
  <si>
    <t>COLANGIOGRAFIA POR TUBO EN LA VIA BILIAR [PERCUTANEA]</t>
  </si>
  <si>
    <t>PIELOGRAFIA RETROGRADA O ANTEROGRADA +       (No incluye insumos, medicamentos)</t>
  </si>
  <si>
    <t>VAGINOGRAFIA      (No incluye insumos, medicamentos)</t>
  </si>
  <si>
    <t>HISTEROSALPINGOGRAFIA (NO incluye contrastes, insumos y medicamentos)</t>
  </si>
  <si>
    <t>ARTERIOGRAFIA PERIFERICA DE UNA EXTREMIDAD SUPERIOR    ( tarifa No incluye cateteres, stent, ni insumos y medicamentos)</t>
  </si>
  <si>
    <t>ARTERIOGRAFIA PERIFERICA DE MIEMBROS SUPERIORES BILATERAL CON AORTOGRAMA TORACICO    (tarifa No incluye cateteres, stent, ni insumos y medicamentos)</t>
  </si>
  <si>
    <t>ARTERIOGRAFIA PERIFERICA DE MIEMBROS INFERIORES BILATERAL CON AORTOGRAMA ABDOMINAL    (tarifa No incluye cateteres, stent, ni insumos y medicamentos)</t>
  </si>
  <si>
    <t>ARTROGRAFIA DE HOMBRO     (No incluye insumos, medicamentos)</t>
  </si>
  <si>
    <t>ARTROGRAFIA DE CODO    (No incluye insumos, medicamentos)</t>
  </si>
  <si>
    <t>ARTROGRAFIA DE MUÑECA    (No incluye insumos, medicamentos)</t>
  </si>
  <si>
    <t>ARTROGRAFIA DE CADERA     (No incluye insumos, medicamentos)</t>
  </si>
  <si>
    <t>ARTROGRAFIA DE RODILLA (No incluye insumos, medicamentos)</t>
  </si>
  <si>
    <t>ARTROGRAFIA DE TOBILLO   (No incluye insumos, medicamentos)</t>
  </si>
  <si>
    <t>VENOGRAFIA SELECTIVA     (tarifa No incluye cateteres, stent, ni insumos y medicamentos)</t>
  </si>
  <si>
    <t xml:space="preserve">TOMOGRAFIA AXIAL COMPUTADA DE CRANEO SIMPLE     </t>
  </si>
  <si>
    <t xml:space="preserve">TOMOGRAFIA AXIAL COMPUTADA DE CRANEO CON CONTRASTE     </t>
  </si>
  <si>
    <t xml:space="preserve">TOMOGRAFIA AXIAL COMPUTADA DE CRANEO SIMPLE Y CON CONTRASTE     </t>
  </si>
  <si>
    <t>CISTERNOGRAFIA POR TOMOGRAFIA AXIAL COMPUTARIZADA (TAC)     (No incluye insumos, medicamentos)</t>
  </si>
  <si>
    <t xml:space="preserve">TOMOGRAFIA AXIAL COMPUTADA DE SILLA TURCA (HIPOFISIS)     </t>
  </si>
  <si>
    <t xml:space="preserve">TOMOGRAFIA AXIAL COMPUTADA DE ORBITAS (CORTES AXIALES Y CORONALES) +      </t>
  </si>
  <si>
    <t xml:space="preserve">TOMOGRAFIA AXIAL COMPUTADA DE OIDO, PEÑASCO Y CONDUCTO AUDITIVO INTERNO (CORTES AXIALES Y CORONALES)     </t>
  </si>
  <si>
    <t xml:space="preserve">TOMOGRAFIA AXIAL COMPUTADA DE SENOS PARANASALES O CARA (CORTES AXIALES Y C ORONALES)     </t>
  </si>
  <si>
    <t xml:space="preserve">TOMOGRAFIA AXIAL COMPUTADA DE RINOFARINGE (CORTES AXIALES Y CORONALES) +     </t>
  </si>
  <si>
    <t xml:space="preserve">TOMOGRAFIA AXIAL COMPUTADA DE MAXILARES [ESTUDIO IMPLAN-TOLOGIA] +     </t>
  </si>
  <si>
    <t xml:space="preserve">TOMOGRAFIA AXIAL COMPUTADA DE ARTICULACION TEMPORO MANDIBULAR (BILATERAL) +     </t>
  </si>
  <si>
    <t xml:space="preserve">TOMOGRAFIA AXIAL COMPUTADA DE CUELLO (TEJIDOS BLANDOS) +     </t>
  </si>
  <si>
    <t xml:space="preserve">TOMOGRAFIA AXIAL COMPUTADA DE LARINGE     </t>
  </si>
  <si>
    <t xml:space="preserve">TOMOGRAFIA AXIAL COMPUTADA DE COLUMNA SEGMENTOS CERVICAL, TORACICO,  LUMBAR O SACRO POR CADA NIVEL (TRES ESPACIOS) +     </t>
  </si>
  <si>
    <t>TOMOGRAFIA AXIAL COMPUTADA DE COLUMNA SEGMENTOS CERVICAL, TORACICO, LUMBAR Y/O SACRO, COMPLEMENTO A MIELOGRAFIA (CADA SEGMENTO)     MIELOTAC</t>
  </si>
  <si>
    <t xml:space="preserve">TOMOGRAFIA AXIAL COMPUTADA DE TORAX     </t>
  </si>
  <si>
    <t xml:space="preserve">TOMOGRAFIA AXIAL COMPUTADA DE TORAX EXTENDIDO AL ABDOMEN SUPERIOR CON SUPRARRENALES     </t>
  </si>
  <si>
    <t xml:space="preserve">TOMOGRAFIA AXIAL COMPUTADA DE ABDOMEN SUPERIOR     </t>
  </si>
  <si>
    <t xml:space="preserve">TOMOGRAFIA AXIAL COMPUTADA DE ABDOMEN Y PELVIS (ABD OMEN TOTAL)    </t>
  </si>
  <si>
    <t xml:space="preserve">TOMOGRAFIA AXIAL COMPUTADA DE ABDOMEN Y PELVIS (ABD OMEN TOTAL)     UROTAC  </t>
  </si>
  <si>
    <t xml:space="preserve">TOMOGRAFIA AXIAL COMPUTADA DE PELVIS     </t>
  </si>
  <si>
    <t xml:space="preserve">TOMOGRAFIA AXIAL COMPUTADA DE MIEMBROS SUPERIORES Y ARTICULACIONES     </t>
  </si>
  <si>
    <t>TOMOGRAFIA AXIAL COMPUTADA DE MIEMBROS INFERIORES Y ARTICULACIONES     PATELOFEMORAL 0, 30, 45</t>
  </si>
  <si>
    <t xml:space="preserve">TOMOGRAFIA AXIAL COMPUTADA DE MIEMBROS INFERIORES: ANTEVERSION FEMORAL O TORSION TIBIAL +     </t>
  </si>
  <si>
    <t xml:space="preserve">TOMOGRAFIA AXIAL COMPUTADA DE MIEMBROS INFERIORES: AXIALES DE ROTULA O LONGITUD DE MIEMBROS INFERIORES +     </t>
  </si>
  <si>
    <t xml:space="preserve">TOMOGRAFIA AXIAL COMPUTADA EN RECONSTRUCCION TRIDIMENSIONAL +  HELICOIDAL </t>
  </si>
  <si>
    <t xml:space="preserve">TOMOGRAFIA AXIAL COMPUTADA CON MODALIDAD DINAMICA (SECUENCIA RAPIDA)     </t>
  </si>
  <si>
    <t xml:space="preserve">TOMOGRAFIA AXIAL COMPUTADA COMO GUIA PARA PROCEDIMIENTOS INTERVENCIONISTAS O QUIRURGICOS +    </t>
  </si>
  <si>
    <t xml:space="preserve">GUIA ECOGRAFICA PARA PROCEDIMIENTOS DIAGNOSTICOS DE MAMA-ACR + Incluye: MARCACION ECOGRAFICA PREQUIRURGICA DE MAMA, CON ALAMBRE O AGUJA   </t>
  </si>
  <si>
    <t xml:space="preserve">RESONANCIA NUCLEAR MAGNETICA DE CEREBRO     </t>
  </si>
  <si>
    <t xml:space="preserve">RESONANCIA NUCLEAR MAGNETICA DE BASE DE CRANEO-SILLA TURCA     </t>
  </si>
  <si>
    <t xml:space="preserve">RESONANCIA NUCLEAR MAGNETICA DE ORBITAS      </t>
  </si>
  <si>
    <t xml:space="preserve">RESONANCIA NUCLEAR MAGNETICA DE ARTICULACION TEMPO-ROMANDIBULAR     </t>
  </si>
  <si>
    <t xml:space="preserve">RESONANCIA NUCLEAR MAGNETICA DE PARES CRANEANOS     </t>
  </si>
  <si>
    <t xml:space="preserve">RESONANCIA NUCLEAR MAGNETICA DE COLUMNA CERVICAL SIMPLE §     </t>
  </si>
  <si>
    <t xml:space="preserve">RESONANCIA NUCLEAR MAGNETICA DE COLUMNA CERVICAL CON CONTRASTE     </t>
  </si>
  <si>
    <t xml:space="preserve">RESONANCIA NUCLEAR MAGNETICA DE COLUMNA TORACICA SIMPLE +     </t>
  </si>
  <si>
    <t xml:space="preserve">RESONANCIA NUCLEAR MAGNETICA DE COLUMNA TORACICA CON CONTRASTE     </t>
  </si>
  <si>
    <t xml:space="preserve">RESONANCIA NUCLEAR MAGNETICA DE COLUMNA LUMBOSACRA SIMPLE +     </t>
  </si>
  <si>
    <t xml:space="preserve">RESONANCIA NUCLEAR MAGNETICA DE COLUMNA LUMBAR CON CONTRASTE     </t>
  </si>
  <si>
    <t xml:space="preserve">RESONANCIA NUCLEAR MAGNETICA DE TORAX PROYECCIONES PA Y LATERAL +     </t>
  </si>
  <si>
    <t>RESONANCIA NUCLEAR MAGNETICA DE TORAX Y APARATO CARDIO-VASCULAR +</t>
  </si>
  <si>
    <t xml:space="preserve">RESONANCIA NUCLEAR MAGNETICA DE CORAZON CON VALORACION DE LA MORFOLOGIA +     </t>
  </si>
  <si>
    <t xml:space="preserve">RESONANCIA NUCLEAR MAGNETICA DE MAMA +     </t>
  </si>
  <si>
    <t xml:space="preserve">RESONANCIA NUCLEAR MAGNETICA DE ABDOMEN +     </t>
  </si>
  <si>
    <t xml:space="preserve">ANGIORRESONANCIA DE ABDOMEN SIMPLE +     </t>
  </si>
  <si>
    <t xml:space="preserve">RESONANCIA NUCLEAR MAGNETICA DE VIAS BILIARES     </t>
  </si>
  <si>
    <t xml:space="preserve">COLANGIOGRAFIA POR RESONANCIA NUCLEAR MAGNETICA     </t>
  </si>
  <si>
    <t xml:space="preserve">RESONANCIA NUCLEAR MAGNETICA DE PELVIS +     </t>
  </si>
  <si>
    <t xml:space="preserve">ANGIORRESONANCIA DE PELVIS SIMPLE </t>
  </si>
  <si>
    <t xml:space="preserve">ANGIORRESONANCIA DE PELVIS CON CONTRASTE     </t>
  </si>
  <si>
    <t xml:space="preserve">RESONANCIA NUCLEAR MAGNETICA DE MIEMBRO SUPERIOR, SIN INCLUIR ARTICULACIONES +     </t>
  </si>
  <si>
    <t xml:space="preserve">RESONANCIA NUCLEAR MAGNETICA DE ARTICULACIONES DE MIEMBRO SUPERIOR (CODO, HOMBRO Y/O PUÑO) +     </t>
  </si>
  <si>
    <t xml:space="preserve">RESONANCIA NUCLEAR MAGNETICA DE MIEMBRO INFERIOR SIN INCLUIR ARTICULACIONES +     </t>
  </si>
  <si>
    <t xml:space="preserve">RESONANCIA NUCLEAR MAGNETICA DE ARTICULACIONES DE MIEMBRO INFERIOR (CADERA, RODILLA, PIE Y/O CUELLO DE PIE) +     </t>
  </si>
  <si>
    <t xml:space="preserve">ANGIORRESONANCIA DE LA EXTREMIDAD INFERIOR SIMPLE +     </t>
  </si>
  <si>
    <t xml:space="preserve">ANGIORRESONANCIA DE LA EXTREMIDAD INFERIOR CON CONTRASTE     </t>
  </si>
  <si>
    <t xml:space="preserve">ANGIORRESONANCIA DE MIEMBRO SUPERIOR SIMPLE +     </t>
  </si>
  <si>
    <t xml:space="preserve">ANGIORRESONANCIA DE MIEMBRO SUPERIOR CON CONTRASTE     </t>
  </si>
  <si>
    <t xml:space="preserve">RESONANCIA NUCLEAR MAGNETICA DE PLEJO BRAQUIAL     </t>
  </si>
  <si>
    <t xml:space="preserve">RESONANCIA NUCLEAR MAGNETICA DE SISTEMA MUSCULO ESQUELETICO NCOC +     </t>
  </si>
  <si>
    <t xml:space="preserve">RESONANCIA NUCLEAR MAGNETICA DE SITIO NO ESPECIFICADO SOD +     </t>
  </si>
  <si>
    <t xml:space="preserve">RESONANCIA NUCLEAR MAGNETICA CON ANGIOGRAFIA     </t>
  </si>
  <si>
    <t xml:space="preserve">OSTEODENSITOMETRIA POR ABSORCION DUAL DE RAYOS X [DEXA] +     </t>
  </si>
  <si>
    <t>ELECTROCARDIOGRAMA DE RITMO O DE SUPERFICIE SOD +    HOMOLOGADO 895101 ISS</t>
  </si>
  <si>
    <t>RM CORPORAL TOTAL</t>
  </si>
  <si>
    <t>RM CON ESPECTROSCOPIA</t>
  </si>
  <si>
    <t>ENTERORRESONANCIA</t>
  </si>
  <si>
    <t>RM FUNCIONAL</t>
  </si>
  <si>
    <t>RM LCR (MEDICION LIQUIDO CEFALORRAQUIDEO)</t>
  </si>
  <si>
    <t>RM PERFUSION - DIFUSION</t>
  </si>
  <si>
    <t>RM ARTRORESONANCIA (DIRECTA)</t>
  </si>
  <si>
    <t>RM ARTRORESONANCIA (INDIRECTA)</t>
  </si>
  <si>
    <t>RM DE MUÑECA</t>
  </si>
  <si>
    <t>RESONANCIA MAPEO DE CARTILAGO</t>
  </si>
  <si>
    <t>CORONARIO CT-ANGIOTAC DE ARTERIAS CORONARIAS- CARDIO TOMOGRAFIA CARDIACA CON RECONSTRUCCION TRIDIMENCIONAL DE AURICULA</t>
  </si>
  <si>
    <t>ANGIOTAC CEREBRAL</t>
  </si>
  <si>
    <t>ANGIOTAC DE ORBITAS (CORTES AXIALES Y CORONALES)</t>
  </si>
  <si>
    <t>ANGIOTAC DE SENOS PARANASALES O CARA (CORTES AXIALES Y CORONALES)</t>
  </si>
  <si>
    <t>ANGIOTAC DE OIDO, PEÑASCO Y CONDUCTO AUDITIVO INTERNO (CORTES AXIALES Y CORONALES)-</t>
  </si>
  <si>
    <t>ANGIOTAC DE CUELLO</t>
  </si>
  <si>
    <t>ANGIOTAC DE SILLA TURCA (HIPOFISIS)</t>
  </si>
  <si>
    <t>ANGIOTAC DE  RINOFARINGE (CORTES AXIALES Y CORONALES)</t>
  </si>
  <si>
    <t>ANGIOTAC DE LARINGE</t>
  </si>
  <si>
    <t>ANGIOTAC DE TORAX</t>
  </si>
  <si>
    <t>ANGIOTAC DE TORAX EXTENDIDO AL ABDOMEN SUPERIOR CON SUPRARRENALES</t>
  </si>
  <si>
    <t>ANGIOTAC DE ABDOMEN SUPERIOR</t>
  </si>
  <si>
    <t>ANGIOTAC DE ABDOMEN Y PELVIS (ABDOMEN TOTAL)</t>
  </si>
  <si>
    <t>ANGIOTAC TORACO ABDOMINAL</t>
  </si>
  <si>
    <t>ANGIOTAC DE PELVIS</t>
  </si>
  <si>
    <t>ANGIOTAC DE MIEMBROS SUPERIORES Y ARTICULACIONES</t>
  </si>
  <si>
    <t>ANGIOTAC DE MIEMBROS INFERIORES Y ARTICULACIONES</t>
  </si>
  <si>
    <t>TAC SCORE CALCIO</t>
  </si>
  <si>
    <t>TAC COLONOSCOPIA VIRTUAL</t>
  </si>
  <si>
    <t>ENTEROTAC</t>
  </si>
  <si>
    <t>TOMOGRAFIA POR EMISON DE POSITRONES</t>
  </si>
  <si>
    <t xml:space="preserve">ANGIORRESONANCIA DE TORAX (SIN INCLUIR CORAZON) +     </t>
  </si>
  <si>
    <t>ANESTESIA GENERAL Y/O SEDACION PARA ESTUDIOS DE IMAGENOLOGIA     (incluye la consulta preanestesica,  los insumos y medicamentos  )</t>
  </si>
  <si>
    <t>PAQUETE INSUMOS Y MEDIO DE CONTRASTE EN RESONANCIA</t>
  </si>
  <si>
    <t>PAQUETE INSUMOS Y MEDIO DE CONTRASTE EN TOMOGRAFIA</t>
  </si>
  <si>
    <t>RADIOGRAFIA DE VIAS DIGESTIVAS ALTAS (ESÓFAGO, ESTOMAGO Y DUODENO) NO Incluye Insumos, contraste y medicamentos.</t>
  </si>
  <si>
    <t>NO ESTÀ</t>
  </si>
  <si>
    <t>COTIZACIÓN 1  COMPASS GROUP</t>
  </si>
  <si>
    <t>COTIZACIÓN 2 ALIMSO</t>
  </si>
  <si>
    <t>AGUA DE PANELA</t>
  </si>
  <si>
    <t>AREPA REDONDA</t>
  </si>
  <si>
    <t>AREPA TELA</t>
  </si>
  <si>
    <t>AROMATICA EN AGUA</t>
  </si>
  <si>
    <t>AROMATICA EN LECHE</t>
  </si>
  <si>
    <t>ARROZ</t>
  </si>
  <si>
    <t>AVENA CON LECHE</t>
  </si>
  <si>
    <t>BEBIDA CON LECHE</t>
  </si>
  <si>
    <t>BESITOS PAQUETE</t>
  </si>
  <si>
    <t>BOTELLA DE AGUA</t>
  </si>
  <si>
    <t>CALDO O CONSOME</t>
  </si>
  <si>
    <t xml:space="preserve">CEREAL DULCE </t>
  </si>
  <si>
    <t>CEREAL INFANTIL INSTAN</t>
  </si>
  <si>
    <t>COLADA</t>
  </si>
  <si>
    <t>COMPOTA COMERCIAL</t>
  </si>
  <si>
    <t>COMPOTA INDIVIDUAL</t>
  </si>
  <si>
    <t>CREMA DE LECHE 20GR</t>
  </si>
  <si>
    <t>DULCE O POSTRE</t>
  </si>
  <si>
    <t>ENERGETICO</t>
  </si>
  <si>
    <t>ENSALADA</t>
  </si>
  <si>
    <t xml:space="preserve">FRUTA </t>
  </si>
  <si>
    <t>GALLETA EMP IND</t>
  </si>
  <si>
    <t>GELATINA</t>
  </si>
  <si>
    <t>HELADO DE CREMA</t>
  </si>
  <si>
    <t>HUEVO</t>
  </si>
  <si>
    <t xml:space="preserve">JARRA DE JUGO </t>
  </si>
  <si>
    <t>JUGO</t>
  </si>
  <si>
    <t>JUGO HIT CAJITA</t>
  </si>
  <si>
    <t>JUGO NARANJA POMELOS</t>
  </si>
  <si>
    <t>KUMIS</t>
  </si>
  <si>
    <t>LECHE</t>
  </si>
  <si>
    <t>LECHE DE SOYA</t>
  </si>
  <si>
    <t>LECHE NAN</t>
  </si>
  <si>
    <t>LECHE TETRAPACK</t>
  </si>
  <si>
    <t>LECHE TETRAPACK SAB</t>
  </si>
  <si>
    <t>MALTEADA</t>
  </si>
  <si>
    <t>MANTEQUILLA</t>
  </si>
  <si>
    <t>MILO</t>
  </si>
  <si>
    <t>MORCILLA</t>
  </si>
  <si>
    <t>PAN</t>
  </si>
  <si>
    <t>PALETA DE AGUA</t>
  </si>
  <si>
    <t>PROTEICO</t>
  </si>
  <si>
    <t>QUESITO</t>
  </si>
  <si>
    <t>QUESO</t>
  </si>
  <si>
    <t>SOPA</t>
  </si>
  <si>
    <t>SORBETE</t>
  </si>
  <si>
    <t>SANDWICH</t>
  </si>
  <si>
    <t>YOGURTH</t>
  </si>
  <si>
    <t>YOGURTH DIETETICO</t>
  </si>
  <si>
    <t>65-7-20595-17</t>
  </si>
  <si>
    <r>
      <t xml:space="preserve">VR. GENERAL DE REFERENCIA
</t>
    </r>
    <r>
      <rPr>
        <b/>
        <sz val="8"/>
        <color indexed="10"/>
        <rFont val="Arial"/>
        <family val="2"/>
      </rPr>
      <t>PRECIO TECHO (UNIT. CON IVA)</t>
    </r>
  </si>
  <si>
    <t>ITEM</t>
  </si>
  <si>
    <t>SINCRONIZACIÓN  Y  MANTENIMIENTO</t>
  </si>
  <si>
    <t xml:space="preserve">Sincronizar motor                                        </t>
  </si>
  <si>
    <t xml:space="preserve">Limpieza tanque combustible                       </t>
  </si>
  <si>
    <t>Reparación sistema suspensión Delantera</t>
  </si>
  <si>
    <t>Revisar encendido</t>
  </si>
  <si>
    <t>Revisar comandos</t>
  </si>
  <si>
    <t>Revisión conjunto manija embrague</t>
  </si>
  <si>
    <t>Revisar y lubricar cables</t>
  </si>
  <si>
    <t>Revisión suspensión delantera</t>
  </si>
  <si>
    <t>Revisión suspensión trasera</t>
  </si>
  <si>
    <t>Revisión bujes y suspensión trasera</t>
  </si>
  <si>
    <t>Revisar rodamientos o Balineras traseras</t>
  </si>
  <si>
    <t>Revisar rodamientos o Balineras delanteras</t>
  </si>
  <si>
    <t xml:space="preserve">Revisar motor </t>
  </si>
  <si>
    <t>Revisar sistema de lubricación</t>
  </si>
  <si>
    <t>Revisar manguera combustible y liquido de freno</t>
  </si>
  <si>
    <t>Revisar embrague del arranque</t>
  </si>
  <si>
    <t>Revisar sistema de freno</t>
  </si>
  <si>
    <t>Revisar indicador neutro sistema motor</t>
  </si>
  <si>
    <t>Glaciada del cilindro</t>
  </si>
  <si>
    <t>Rectificada rosca carcaza</t>
  </si>
  <si>
    <t>Rectificado del Cilindro</t>
  </si>
  <si>
    <t>Descarbonizacion y reparación del mofle</t>
  </si>
  <si>
    <t>Rectificada rosca de cilindro</t>
  </si>
  <si>
    <t>Compensada o balanceo cigüeñal</t>
  </si>
  <si>
    <t>Engrase  General</t>
  </si>
  <si>
    <t>Mantenimiento Preventivo</t>
  </si>
  <si>
    <t>Mantenimiento General</t>
  </si>
  <si>
    <t>Mantenimiento sistema Eléctrico la Hora</t>
  </si>
  <si>
    <t>Ajuste y lubricación de cadena</t>
  </si>
  <si>
    <t>Tramitar Revision Técnico Mecánica</t>
  </si>
  <si>
    <t>MOTOR</t>
  </si>
  <si>
    <t xml:space="preserve">Revision General del  Motor                                                  </t>
  </si>
  <si>
    <t xml:space="preserve">Cambio todos los empaques                            </t>
  </si>
  <si>
    <t>Cambio Jgo Balineras Árbol Leva</t>
  </si>
  <si>
    <t xml:space="preserve">Cambio Jgo pedal cambio </t>
  </si>
  <si>
    <t>Cambio de Jgo Biela (Biela, Pasador Biela, Canastilla)</t>
  </si>
  <si>
    <t>Cambio de retenedores externos</t>
  </si>
  <si>
    <t>Cambio Piñón de Mando</t>
  </si>
  <si>
    <t>Cambio Jgo de Horquilla o Garra Motor</t>
  </si>
  <si>
    <t xml:space="preserve">Cambio Árbol de leva </t>
  </si>
  <si>
    <t>Cambio Jgo Balancines</t>
  </si>
  <si>
    <t>Cambio cigüeñal</t>
  </si>
  <si>
    <t>Cambio Balinera cigüeñal izq.</t>
  </si>
  <si>
    <t>Cambio Balinera cigüeñal Der</t>
  </si>
  <si>
    <t xml:space="preserve">Cambio Jgo Balineras cigüeñal </t>
  </si>
  <si>
    <t>Cambio empaque Cilindro</t>
  </si>
  <si>
    <t>Cambio Pesa Izquierda Cigüeñal</t>
  </si>
  <si>
    <t>Cambio Balanceador Cigüeñal</t>
  </si>
  <si>
    <t>Cambio Rodamiento Balanceador</t>
  </si>
  <si>
    <t>Cambio eje de Cambio</t>
  </si>
  <si>
    <t>Cambio Conjunto Eje Cambio</t>
  </si>
  <si>
    <t>Cambio Retenedor eje de Cambio</t>
  </si>
  <si>
    <t>Cambio Cadena Distribución</t>
  </si>
  <si>
    <t>Cambio Jgo de Guía Cadena Distribución</t>
  </si>
  <si>
    <t>Cambio Ajustador Tensor</t>
  </si>
  <si>
    <t xml:space="preserve">Cambio Tambor  Selector de Cambio </t>
  </si>
  <si>
    <t>Cambio Jgo Resorte Válvulas</t>
  </si>
  <si>
    <t>Cambio Culata Motor</t>
  </si>
  <si>
    <t>Cambio Eje Tracción o Eje Primario</t>
  </si>
  <si>
    <t xml:space="preserve">Cambio Eje de Mando o eje Secundario </t>
  </si>
  <si>
    <t>Cambio Jgo Piñón Primera</t>
  </si>
  <si>
    <t>Cambio Jgo Piñón Segunda</t>
  </si>
  <si>
    <t xml:space="preserve">Cambio Jgo Piñón Tercera </t>
  </si>
  <si>
    <t>Cambio Jgo Piñón Cuarta</t>
  </si>
  <si>
    <t>Cambio Jgo Piñón Quinta</t>
  </si>
  <si>
    <t>Cambio Jgo Platina sostenedor</t>
  </si>
  <si>
    <t>Cambio Cilindro</t>
  </si>
  <si>
    <t>RECTIFICADORA, PRENSA Y  SOLDADURA</t>
  </si>
  <si>
    <t xml:space="preserve">Rectificar roscas del motor                                          </t>
  </si>
  <si>
    <t>Soldadura chasis y escala pies</t>
  </si>
  <si>
    <t>SISTEMA DE SUSPENSIÓN</t>
  </si>
  <si>
    <t xml:space="preserve">Cambio Jgo Amortiguador             </t>
  </si>
  <si>
    <t>Cambio Apoyo Suspensión Trasera</t>
  </si>
  <si>
    <t>Cambio Jgo buje Jgo Amortiguador</t>
  </si>
  <si>
    <t>Cambio Suspensión Trasera Completa</t>
  </si>
  <si>
    <t xml:space="preserve">Cambio Jgo Bujes  Tijeras                                  </t>
  </si>
  <si>
    <t>Cambio Resorte de Botella</t>
  </si>
  <si>
    <t>Cambio Fuelles Plásticos Suspensión delantera</t>
  </si>
  <si>
    <t xml:space="preserve">Cambio Botella suspensión Derecha </t>
  </si>
  <si>
    <t>Cambio Botella de Suspensión Izquierda</t>
  </si>
  <si>
    <t>Cambio de Suspensión Delantera Completa  Derecha  y Izquierda</t>
  </si>
  <si>
    <t>Cambio buje trapecio de tijera</t>
  </si>
  <si>
    <t xml:space="preserve">Cambio de canastilla </t>
  </si>
  <si>
    <t>SISTEMA DE DIRECCIÓN</t>
  </si>
  <si>
    <t xml:space="preserve">Cambio de manubrio                 </t>
  </si>
  <si>
    <t>Cambio Eje de Dirección</t>
  </si>
  <si>
    <t xml:space="preserve">Cambio de  Platina superior           </t>
  </si>
  <si>
    <t>Cambio Soporte Farola</t>
  </si>
  <si>
    <t>Cambio Seguro Dirección</t>
  </si>
  <si>
    <t>Cambio Jgo Tornillo Dirección</t>
  </si>
  <si>
    <t>Cambio Jgo Sujetador Manubrio</t>
  </si>
  <si>
    <t>Cambio Jgo Arandelas Dirección</t>
  </si>
  <si>
    <t>Cambio Caucho Dirección</t>
  </si>
  <si>
    <t>SISTEMA DE FRENOS</t>
  </si>
  <si>
    <t>Cambio Jgo  Pastilla  Freno Trasero</t>
  </si>
  <si>
    <t>Cambio Jgo  Pastilla Freno Delantero</t>
  </si>
  <si>
    <t xml:space="preserve">Cambio Caliper  Frenos o Mordaza Freno Delantero                                 </t>
  </si>
  <si>
    <t>Cambio Deposito liquido Freno Delantero</t>
  </si>
  <si>
    <t xml:space="preserve">Cambio Caliper  Frenos o Mordaza Freno Trasero                              </t>
  </si>
  <si>
    <t xml:space="preserve">Cambio Deposito liquido Freno Trasero </t>
  </si>
  <si>
    <t xml:space="preserve">Cambio Manguera de Frenos Delantero                      </t>
  </si>
  <si>
    <t xml:space="preserve">Cambio Manguera de Frenos Trasero                  </t>
  </si>
  <si>
    <t xml:space="preserve">Cambio Manigueta Freno </t>
  </si>
  <si>
    <t>SISTEMA ELÉCTRICO</t>
  </si>
  <si>
    <t>Cambio Direccional Delantero</t>
  </si>
  <si>
    <t>Cambio Direccional Trasero</t>
  </si>
  <si>
    <t>Cambio Bombillo Stop</t>
  </si>
  <si>
    <t>Cambio Bombillo Farola</t>
  </si>
  <si>
    <t>Cambio de bombillo Direccional</t>
  </si>
  <si>
    <t>Cambio del pito</t>
  </si>
  <si>
    <t>Cambio regulador Rectificador</t>
  </si>
  <si>
    <t>Cambio flasher</t>
  </si>
  <si>
    <t>Cambio Relay de inicio</t>
  </si>
  <si>
    <t xml:space="preserve">Cambio  Relé de luces </t>
  </si>
  <si>
    <t>Cambio Switche y/o perilla freno delantero</t>
  </si>
  <si>
    <t>Cambio Switche y/o perilla freno trasero</t>
  </si>
  <si>
    <t>Cambio Switche Neutro</t>
  </si>
  <si>
    <t>Cambio Stop trasero</t>
  </si>
  <si>
    <t>Cambio Farola</t>
  </si>
  <si>
    <t>Cambio Lente Stop</t>
  </si>
  <si>
    <t>Cambio Buje Motor de Arranque</t>
  </si>
  <si>
    <t>Cambio de Flotador Nivel de Gasolina</t>
  </si>
  <si>
    <t>Cambio Reflectivo</t>
  </si>
  <si>
    <t>Cambio Comando Izquierdo</t>
  </si>
  <si>
    <t>Cambio Comando Derecho</t>
  </si>
  <si>
    <t xml:space="preserve">Cambio Coil o  Bobina de Encendido </t>
  </si>
  <si>
    <t>Cambio Alambre conductor</t>
  </si>
  <si>
    <t>Cambio  Porta Fusible</t>
  </si>
  <si>
    <t>Cambio Jgo Seguros</t>
  </si>
  <si>
    <t>Revisión sistema eléctrico. La  Hora</t>
  </si>
  <si>
    <t xml:space="preserve">Revisión sistema carga. La Hora                       </t>
  </si>
  <si>
    <t>Revisión y cambio bobinas. La Hora</t>
  </si>
  <si>
    <t>SISTEMA DE ESCAPE</t>
  </si>
  <si>
    <t xml:space="preserve">Cambio Conector  Exosto                             </t>
  </si>
  <si>
    <t xml:space="preserve">Cambio Primer  Exosto                                      </t>
  </si>
  <si>
    <t xml:space="preserve">Cambio Exosto                               </t>
  </si>
  <si>
    <t>Cambio Empaque  Exosto</t>
  </si>
  <si>
    <t>Cambio Protector Primer Exosto</t>
  </si>
  <si>
    <t xml:space="preserve">Cambio Protector Exosto o pipeta mofle     </t>
  </si>
  <si>
    <t>Cambio Sistema Exosto Completo</t>
  </si>
  <si>
    <t>CERRAJERÍA</t>
  </si>
  <si>
    <t xml:space="preserve">Duplicado llaves                                          </t>
  </si>
  <si>
    <t>LATONERIA Y PINTURA</t>
  </si>
  <si>
    <t xml:space="preserve">Arreglo y refuerzo chasis                          </t>
  </si>
  <si>
    <t xml:space="preserve">Prueba de banco y alineación chasis         </t>
  </si>
  <si>
    <t xml:space="preserve">Arreglo tanque gasolina                             </t>
  </si>
  <si>
    <t xml:space="preserve">Servicio de prensa hidráulica                      </t>
  </si>
  <si>
    <t>Pintura del chasis</t>
  </si>
  <si>
    <t>Pintura tanque de combustible</t>
  </si>
  <si>
    <t>Pintura alerones del tanque de combustible</t>
  </si>
  <si>
    <t>Pintura guardapolvo delantero</t>
  </si>
  <si>
    <t>Pintura guardapolvo Trasero</t>
  </si>
  <si>
    <t>Pintura tapas laterales</t>
  </si>
  <si>
    <t>Pintura del carenaje</t>
  </si>
  <si>
    <t>SISTEMA DE RODAMIENTO</t>
  </si>
  <si>
    <t xml:space="preserve">Cambio piñón salida                         </t>
  </si>
  <si>
    <t xml:space="preserve">Cambio cadena rodamiento                         </t>
  </si>
  <si>
    <t>Cambio Retenedor Piñón salida</t>
  </si>
  <si>
    <t>TAPICERIA</t>
  </si>
  <si>
    <t xml:space="preserve">Arreglar asientos                                         </t>
  </si>
  <si>
    <t xml:space="preserve">Cambio forro Sillín                                </t>
  </si>
  <si>
    <t>Cambio de sillín completo</t>
  </si>
  <si>
    <t>SISTEMA COMBUSTIBLE U INYECCION ELECTRONICA</t>
  </si>
  <si>
    <t>Cambio tanque de gasolina y lavado tanque</t>
  </si>
  <si>
    <t xml:space="preserve">Cambio medidor de gasolina </t>
  </si>
  <si>
    <t>Cambio unión Cuerpo Aceleracion a la Caja filtro o Manguera Caucho</t>
  </si>
  <si>
    <t>SISTEMA DE LUBRICACION Y FILTROS</t>
  </si>
  <si>
    <t>Cambio/ chequeo Bomba de Aceite</t>
  </si>
  <si>
    <t>Cambio piñón eje Bomba de Aceite</t>
  </si>
  <si>
    <t xml:space="preserve">Cambio Rejilla Filtro de Aceite </t>
  </si>
  <si>
    <t>Cambio  Jgo Esparrago tapa Filtro</t>
  </si>
  <si>
    <t>Cambio Tapa de aceite</t>
  </si>
  <si>
    <t>Cambio Tornillo Tapón Aceite Drenaje Inferior y Oring</t>
  </si>
  <si>
    <t>Cambio Tornillo Tapón Aceite Drenaje Superior y Oring</t>
  </si>
  <si>
    <t>BASTIDOR</t>
  </si>
  <si>
    <t>Cambio de chasis</t>
  </si>
  <si>
    <t>Cambio g/fango delantero</t>
  </si>
  <si>
    <t>Cambio g/fango Trasero</t>
  </si>
  <si>
    <t>Cambio Jgo de Tapas Laterales</t>
  </si>
  <si>
    <t>Cambio Jgo de Calcomanía</t>
  </si>
  <si>
    <t>Cambio Jgo Reposapiés Delantero</t>
  </si>
  <si>
    <t>Cambio Jgo Reposapiés Trasero</t>
  </si>
  <si>
    <t>Cambio Jgo Resorte Gato Lateral</t>
  </si>
  <si>
    <t>SISTEMA DE RUEDAS</t>
  </si>
  <si>
    <t>Cambio de llanta delantera</t>
  </si>
  <si>
    <t>Cambio Eje Delantero con Tuerca</t>
  </si>
  <si>
    <t>Cambio eje trasero con Tuerca</t>
  </si>
  <si>
    <t>Cambio Rin delantero</t>
  </si>
  <si>
    <t>Cambio Rin trasero</t>
  </si>
  <si>
    <t>Cambio Jgo Radios  Traseros</t>
  </si>
  <si>
    <t>Cambio Jgo Radios Delantero</t>
  </si>
  <si>
    <t>Cambio Balineras Rueda Traseras</t>
  </si>
  <si>
    <t>Cambio Balineras Rueda Delantera</t>
  </si>
  <si>
    <t>Cambio manzana rueda Delantera</t>
  </si>
  <si>
    <t>Cambio manzana rueda trasera</t>
  </si>
  <si>
    <t>Cambio Unidad Velocímetro</t>
  </si>
  <si>
    <t>Cambio Porta  Clutch o Porta Disco</t>
  </si>
  <si>
    <t>Cambio Jgo discos de Clutch</t>
  </si>
  <si>
    <t>Cambio Balinera Prensa Clutch o Canastilla</t>
  </si>
  <si>
    <t>Cambio Empaque Tapa Clutch</t>
  </si>
  <si>
    <t>Cambio Retenedor leva embrague</t>
  </si>
  <si>
    <t>Cambio Conjunto Manija Embrague</t>
  </si>
  <si>
    <t>Cambio Manigueta Clutch</t>
  </si>
  <si>
    <t>Cambio Cable Clutch</t>
  </si>
  <si>
    <t>Cambio Tornillo de Clutch</t>
  </si>
  <si>
    <t>Cambio Tornillo Tensor Guaya Clutch</t>
  </si>
  <si>
    <t>ACCESORIOS</t>
  </si>
  <si>
    <t>Cambio Maletero</t>
  </si>
  <si>
    <t>Cambio Luz estroboscópica Delantera</t>
  </si>
  <si>
    <t>Cambio Luz estroboscópica Trasera</t>
  </si>
  <si>
    <t>Cambio Sirena</t>
  </si>
  <si>
    <t>Cambio Defensa</t>
  </si>
  <si>
    <t>Cambio Jgo Tornillo Defensa</t>
  </si>
  <si>
    <t>Cambio Parrilla</t>
  </si>
  <si>
    <t>Cambio Instalación Luces Policía</t>
  </si>
  <si>
    <t>Cambio Espejos</t>
  </si>
  <si>
    <t>Reparación Espejos</t>
  </si>
  <si>
    <t>CONTROLES E INSTRUMENTOS</t>
  </si>
  <si>
    <t>Cambio cable acelerador</t>
  </si>
  <si>
    <t>Cambio Jgo maniguetas</t>
  </si>
  <si>
    <t>Cambio cable velocímetro</t>
  </si>
  <si>
    <t>ELEMENTOS PARA MANTENIMIENTO PREVENTIVO</t>
  </si>
  <si>
    <t>Cambio Filtro Aceite Motor</t>
  </si>
  <si>
    <t>Cambio Filtro Combustible</t>
  </si>
  <si>
    <t>Cambio Oring Filtro y Sistema Aceite</t>
  </si>
  <si>
    <t>Cambio Líquidos Frenos</t>
  </si>
  <si>
    <t>Polichado con Silicona</t>
  </si>
  <si>
    <t>Cambio Neumático</t>
  </si>
  <si>
    <t>II</t>
  </si>
  <si>
    <t>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</si>
  <si>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</si>
  <si>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</si>
  <si>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</si>
  <si>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</si>
  <si>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</si>
  <si>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</si>
  <si>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</si>
  <si>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</si>
  <si>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</si>
  <si>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</si>
  <si>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</si>
  <si>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</si>
  <si>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</si>
  <si>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</si>
  <si>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</si>
  <si>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</si>
  <si>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</si>
  <si>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</si>
  <si>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 xml:space="preserve">Cambio Terminales Batería y Revisión Bateria </t>
  </si>
  <si>
    <t xml:space="preserve">Cambio Bateria                                           </t>
  </si>
  <si>
    <t>Carga de Bateria</t>
  </si>
  <si>
    <t>Cambio pedal freno trasero</t>
  </si>
  <si>
    <t>Cambio de flotador nivel de gasolina</t>
  </si>
  <si>
    <t>Cambio Relay de inicio y/o contactor de inicio</t>
  </si>
  <si>
    <t>Cambio Switche gato lateral</t>
  </si>
  <si>
    <t>Cambio llave de gasolina</t>
  </si>
  <si>
    <t>Cambio manguera de gasolina</t>
  </si>
  <si>
    <t>Cambio kit carburador completo</t>
  </si>
  <si>
    <t>Cambio diafragma</t>
  </si>
  <si>
    <t>Cambio Boquerel de mínima</t>
  </si>
  <si>
    <t>Cambio Boquerel de Alta</t>
  </si>
  <si>
    <t>Cambio aguja carburador</t>
  </si>
  <si>
    <t>Cambio manigueta Clutch</t>
  </si>
  <si>
    <t>Cambio tornillo de Clutch</t>
  </si>
  <si>
    <t>Cambio Jgo Tornillo Manguera Freno</t>
  </si>
  <si>
    <t>Cambio Conducto de admisión o Unión Carburador al Motor</t>
  </si>
  <si>
    <t>Cambio unión carburador al filtro o Manguera Caucho</t>
  </si>
  <si>
    <t>Cambio Flotador  Carburador</t>
  </si>
  <si>
    <t>Cambio Base y Punzón</t>
  </si>
  <si>
    <t>Cambio Carburador</t>
  </si>
  <si>
    <t>Cambio Conjunto Llave Gasolina</t>
  </si>
  <si>
    <t>Cambio Balineras Traseras</t>
  </si>
  <si>
    <t xml:space="preserve">kit de arrastre completo              </t>
  </si>
  <si>
    <t>Cambio Sistema eléctrico</t>
  </si>
  <si>
    <t>Cambio Regulador Rectificador</t>
  </si>
  <si>
    <t>Cambio Flasher</t>
  </si>
  <si>
    <t>Cambio Válvula Paing o Válvula Segunda de Aire</t>
  </si>
  <si>
    <t>Sincronizar Encendido (Interiores Bomba inyección Combustible)</t>
  </si>
  <si>
    <t>Sincronizar Motor</t>
  </si>
  <si>
    <t>Ajuste de Válvulas</t>
  </si>
  <si>
    <t>Limpieza filtro de Aire y Caja Filtro</t>
  </si>
  <si>
    <t>Limpieza Tanque combustible</t>
  </si>
  <si>
    <t>Cambio Cable Acelerador, Clutch.</t>
  </si>
  <si>
    <t>Revisar motor</t>
  </si>
  <si>
    <t>Reparación Culata</t>
  </si>
  <si>
    <t>Engrase General</t>
  </si>
  <si>
    <t>Mantenimiento ,Limpieza y ajuste carburador</t>
  </si>
  <si>
    <t>Reparación motor General</t>
  </si>
  <si>
    <t>Anillar motor (pistón) (2)</t>
  </si>
  <si>
    <t>Cambio de válvulas (Todas)</t>
  </si>
  <si>
    <t>Cambio Sellos o Retenedores de válvulas c/u</t>
  </si>
  <si>
    <t>Reparación Sistema Embrague</t>
  </si>
  <si>
    <t>Cambio Todos los Empaques Motor</t>
  </si>
  <si>
    <t>Cambio Jgo Disco de Clutch</t>
  </si>
  <si>
    <t>Cambio Prensa Clutch</t>
  </si>
  <si>
    <t>Cambio Corona Embrague</t>
  </si>
  <si>
    <t>Cambio Porta Clutch</t>
  </si>
  <si>
    <t>Cambio separadores discos de Clutch</t>
  </si>
  <si>
    <t>Cambio Canastilla Clutch</t>
  </si>
  <si>
    <t>Cambio sistema de rodamiento o Balineras motor</t>
  </si>
  <si>
    <t>Reparación caja de Velocidades</t>
  </si>
  <si>
    <t>Cambio de Jgo pistón (2)</t>
  </si>
  <si>
    <t>Cambio de Jgo Biela (Motor), (2)</t>
  </si>
  <si>
    <t>Descarbonizacion, reparación y soldadura del mofle</t>
  </si>
  <si>
    <t>Cambio de Cadena Distribución</t>
  </si>
  <si>
    <t>Cambio Jgo de Guías Cadena Distribución</t>
  </si>
  <si>
    <t>Cambio Piñón Primario (Motor)</t>
  </si>
  <si>
    <t>Cambio Piñón Segunda (Motor)</t>
  </si>
  <si>
    <t>Cambio Piñón Tercera (Motor)</t>
  </si>
  <si>
    <t>Cambio Piñón Cuarta (Motor)</t>
  </si>
  <si>
    <t>Cambio Piñón Quinta (Motor)</t>
  </si>
  <si>
    <t>Cambio Piñón Sexta (Motor)</t>
  </si>
  <si>
    <t>Cambio Filtro de aceite</t>
  </si>
  <si>
    <t>Cambio Retenedor Clutch</t>
  </si>
  <si>
    <t>Cambio Retenedor de Cambios</t>
  </si>
  <si>
    <t>Cambio árbol de leva</t>
  </si>
  <si>
    <t>Cambio Empaque Cilindro</t>
  </si>
  <si>
    <t>Cambio Empaque Culata</t>
  </si>
  <si>
    <t>Cambio Empaque Volante</t>
  </si>
  <si>
    <t>Cambio Empaque Clutch</t>
  </si>
  <si>
    <t>Cambio Piñón loco y sincronización</t>
  </si>
  <si>
    <t>Cambio Pedal Cambio</t>
  </si>
  <si>
    <t>Cambio Tapón de aceite</t>
  </si>
  <si>
    <t>Cambio Elemento Filtro de aire</t>
  </si>
  <si>
    <t>Cambio Tapón Superior de Aceite</t>
  </si>
  <si>
    <t>Cambio Manguera Radiador N°1</t>
  </si>
  <si>
    <t>Cambio Manguera Radiador N°2</t>
  </si>
  <si>
    <t>Cambio Manguera Radiador N°3</t>
  </si>
  <si>
    <t>Cambio Cigüeñal</t>
  </si>
  <si>
    <t>Cambio Tapa Carter Completo</t>
  </si>
  <si>
    <t>Cambio Tapa Volante</t>
  </si>
  <si>
    <t>Cambio Tapa Embrague</t>
  </si>
  <si>
    <t>Cambio Oring o Empaque Tapa Culata</t>
  </si>
  <si>
    <t>Cambio Piñón cigüeñal</t>
  </si>
  <si>
    <t>Cambio Jgo leva embrague</t>
  </si>
  <si>
    <t>Cambio Eje de Leva</t>
  </si>
  <si>
    <t>Cambio eje Tracción</t>
  </si>
  <si>
    <t>Cambio eje de Mando</t>
  </si>
  <si>
    <t>Cambio Conducto de Admisión</t>
  </si>
  <si>
    <t>Cambio Horquilla o Garras</t>
  </si>
  <si>
    <t>Cambio Selector cambio</t>
  </si>
  <si>
    <t>Cambio Tope válvula</t>
  </si>
  <si>
    <t>Cambio Arandela Ajuste válvula</t>
  </si>
  <si>
    <t>Cambio Magneto o Volante</t>
  </si>
  <si>
    <t>Cambio Cuña Válvula</t>
  </si>
  <si>
    <t>Cambio Cilindro Delantero</t>
  </si>
  <si>
    <t>Cambio Cilindro Trasero</t>
  </si>
  <si>
    <t>Cambio Culata Delantera</t>
  </si>
  <si>
    <t>Cambio Culata Trasera</t>
  </si>
  <si>
    <t>Rectificada Rosca carcaza</t>
  </si>
  <si>
    <t>Rectificada Rosca de cilindro</t>
  </si>
  <si>
    <t>Reparación Carter</t>
  </si>
  <si>
    <t>Cambio Amortiguadores traseros</t>
  </si>
  <si>
    <t>Cambio Jgo Buje Tijera</t>
  </si>
  <si>
    <t>Cambio Tijera</t>
  </si>
  <si>
    <t>Cambio Eje de Tijera con Tuerca</t>
  </si>
  <si>
    <t>Cambio Trapecio Monoshock</t>
  </si>
  <si>
    <t>Cambio Jgo Buje trapecio de tijera</t>
  </si>
  <si>
    <t>Cambio Jgo Retenedor Suspensión</t>
  </si>
  <si>
    <t>Cambio Resorte de botella</t>
  </si>
  <si>
    <t>Cambio Pata Lateral</t>
  </si>
  <si>
    <t>Cambio Sensor Velocímetro</t>
  </si>
  <si>
    <t>Cambio Barra Suspensión</t>
  </si>
  <si>
    <t>Cambio Botella Suspensión Izquierda</t>
  </si>
  <si>
    <t>Cambio Botella Suspensión Derecha</t>
  </si>
  <si>
    <t>Cambio de canastilla</t>
  </si>
  <si>
    <t>Mantenimiento Suspensión Delantera</t>
  </si>
  <si>
    <t>Mantenimiento Suspensión Trasera</t>
  </si>
  <si>
    <t>Mantenimiento de Tijera</t>
  </si>
  <si>
    <t>Mantenimiento Dirección</t>
  </si>
  <si>
    <t>Cambio/ Engrase cunas/ Rodillos Dirección</t>
  </si>
  <si>
    <t>Cambio de Cuna o rodamiento de Dirección</t>
  </si>
  <si>
    <t>Cambio de Manubrio</t>
  </si>
  <si>
    <t>Cambio de la Espiga central</t>
  </si>
  <si>
    <t>Cambio de la Platina superior</t>
  </si>
  <si>
    <t>Alineación Completa Dirección</t>
  </si>
  <si>
    <t>Cambio de pastillas delanteras</t>
  </si>
  <si>
    <t>Cambio de pastilla traseras</t>
  </si>
  <si>
    <t>Cambio Cilindro o Deposito Liquido de Freno Delantera</t>
  </si>
  <si>
    <t>Cambio Cilindro o Deposito Liquido de Freno Trasera</t>
  </si>
  <si>
    <t>Cambio Discos freno Trasero</t>
  </si>
  <si>
    <t>Cambio Discos freno Delantero Izq.</t>
  </si>
  <si>
    <t>Cambio Discos freno Delantero Derecho</t>
  </si>
  <si>
    <t>Cambio Mangueras de frenos Disco Delantero</t>
  </si>
  <si>
    <t>Cambio Mangueras de frenos Disco Trasero</t>
  </si>
  <si>
    <t>Cambio de Mordaza o Caliper de freno disco Delantero Izquierdo</t>
  </si>
  <si>
    <t>Cambio de Mordaza o Caliper de freno disco Delantero Derecho</t>
  </si>
  <si>
    <t>Cambio de Mordaza o Caliper de freno disco tras c/u</t>
  </si>
  <si>
    <t>Cambio Manigueta freno de disco</t>
  </si>
  <si>
    <t>Cambio platinas y bulón freno caliper</t>
  </si>
  <si>
    <t>Mantenimiento General frenos</t>
  </si>
  <si>
    <t>Cambio Switche encendido</t>
  </si>
  <si>
    <t>Arreglo Seguros eléctricos</t>
  </si>
  <si>
    <t>Escánear el sistema de la inyección electrónica</t>
  </si>
  <si>
    <t>Cambio Unidad de Control o Memoria</t>
  </si>
  <si>
    <t>Cambio Batería</t>
  </si>
  <si>
    <t>Cambio Bombillo Direccional</t>
  </si>
  <si>
    <t>Cambio Relé de Luces</t>
  </si>
  <si>
    <t>Cambio Estator Bobinas o Bobina Pulsora</t>
  </si>
  <si>
    <t>Cambio Comando izquierdo</t>
  </si>
  <si>
    <t>Cambio Comando derecho</t>
  </si>
  <si>
    <t>Cambio Farola Placa</t>
  </si>
  <si>
    <t>Cambio Motor de Arranque</t>
  </si>
  <si>
    <t>Cambio Embrague Arranque</t>
  </si>
  <si>
    <t>Cambio Bujía (Todas)</t>
  </si>
  <si>
    <t>Arreglo Motor de Arranque</t>
  </si>
  <si>
    <t>Arreglo Luces. Una Hora</t>
  </si>
  <si>
    <t>Revisión Sistema carga Una Hora</t>
  </si>
  <si>
    <t>Revisión Sistema eléctrico. Una Hora</t>
  </si>
  <si>
    <t>Cambio Empaque exosto</t>
  </si>
  <si>
    <t>Cambio Tubo Escape N°1</t>
  </si>
  <si>
    <t>Cambio Tubo Escape N°2</t>
  </si>
  <si>
    <t>Cambio Exosto</t>
  </si>
  <si>
    <t>Cambio Unión Exosto</t>
  </si>
  <si>
    <t>Cambio de combinación clave</t>
  </si>
  <si>
    <t>Duplicado llaves</t>
  </si>
  <si>
    <t>Pintura Gral. Partes Plásticas</t>
  </si>
  <si>
    <t>Pintura Gral. Partes Metálicas</t>
  </si>
  <si>
    <t>Cambio piñón salida o Delantero</t>
  </si>
  <si>
    <t>Cambio piñón Trasero o sproker</t>
  </si>
  <si>
    <t>Cambio cadena rodamiento</t>
  </si>
  <si>
    <t>Cambio de sistema rodamiento completo</t>
  </si>
  <si>
    <t>Cambio Balineras Porta sproker</t>
  </si>
  <si>
    <t>Cambio forros sillín</t>
  </si>
  <si>
    <t>Cambio Bomba de inyección electrónica</t>
  </si>
  <si>
    <t>Cambio Regulador o filtro Bomba inyección electrónica y sincronización</t>
  </si>
  <si>
    <t>Cambio Estrangulador Bomba Inyección</t>
  </si>
  <si>
    <t>Cambio Oring Bomba Inyección Electrónica</t>
  </si>
  <si>
    <t>Cambio Medidor de gasolina</t>
  </si>
  <si>
    <t>Cambio unión Caja filtro A</t>
  </si>
  <si>
    <t>Cambio unión Caja filtro B</t>
  </si>
  <si>
    <t>Cambio Cuerpo acelerador</t>
  </si>
  <si>
    <t>Cambio de Radiador</t>
  </si>
  <si>
    <t>Cambio Manguera del Radiador</t>
  </si>
  <si>
    <t>Cambio Tapa del Radiador</t>
  </si>
  <si>
    <t>Cambio o reparación tubo de aceite</t>
  </si>
  <si>
    <t>Cambio de chasis N° 1</t>
  </si>
  <si>
    <t>Cambio g/fango Trasero Interno</t>
  </si>
  <si>
    <t>Cambio reposapiés delanteros C/U</t>
  </si>
  <si>
    <t>Cambio reposapiés traseros C/U</t>
  </si>
  <si>
    <t>Cambio Eje delantero Con Tuerca</t>
  </si>
  <si>
    <t>Cambio Eje trasero Con Tuerca</t>
  </si>
  <si>
    <t>Cambio de llanta Delantera</t>
  </si>
  <si>
    <t>Cambio de llanta del Trasera</t>
  </si>
  <si>
    <t>Cambio Campana Delantero</t>
  </si>
  <si>
    <t>Cambio Campana Trasero</t>
  </si>
  <si>
    <t>Cambio Balineras Delantera</t>
  </si>
  <si>
    <t>Cambio Cable Embrague</t>
  </si>
  <si>
    <t>Cambio Parrilla porta equipaje</t>
  </si>
  <si>
    <t>Cambio Switche luces Policia</t>
  </si>
  <si>
    <t>Cambio Soporte Central</t>
  </si>
  <si>
    <t>Cambio manilar Jgo Manilar</t>
  </si>
  <si>
    <t>Cambio cables Acelerador N°1</t>
  </si>
  <si>
    <t>Cambio cables Acelerador N°2</t>
  </si>
  <si>
    <t>Lubricar todos cables</t>
  </si>
  <si>
    <t>Cambio Aceite Suzuki</t>
  </si>
  <si>
    <t>Cambio Aceite Hidráulico</t>
  </si>
  <si>
    <t>Cambio filtro bomba inyección electrónica y sincronización</t>
  </si>
  <si>
    <t>Cambio Liquido Refrigerante</t>
  </si>
  <si>
    <t xml:space="preserve"> MOTOR</t>
  </si>
  <si>
    <t xml:space="preserve"> RECTIFICADORA, PRENSA Y SOLDADURA</t>
  </si>
  <si>
    <t xml:space="preserve"> SISTEMA DE SUSPENSIÓN</t>
  </si>
  <si>
    <t xml:space="preserve"> SISTEMA DE DIRECCIÓN</t>
  </si>
  <si>
    <t xml:space="preserve"> SISTEMA DE FRENOS</t>
  </si>
  <si>
    <t xml:space="preserve"> SISTEMA ELÉCTRICO</t>
  </si>
  <si>
    <t xml:space="preserve"> SISTEMA DE ESCAPE</t>
  </si>
  <si>
    <t xml:space="preserve"> CERRAJERÍA</t>
  </si>
  <si>
    <t xml:space="preserve"> LATONERIA Y PINTURA</t>
  </si>
  <si>
    <t xml:space="preserve"> SISTEMA DE RODAMIENTO</t>
  </si>
  <si>
    <t xml:space="preserve"> TAPICERIA</t>
  </si>
  <si>
    <t xml:space="preserve"> SISTEMA COMBUSTIBLE Y BOMBA DE INYECCION</t>
  </si>
  <si>
    <t xml:space="preserve"> SISTEMA DE LUBRICACION Y FILTROS</t>
  </si>
  <si>
    <t xml:space="preserve"> BASTIDOR</t>
  </si>
  <si>
    <t xml:space="preserve"> SISTEMA DE RUEDAS</t>
  </si>
  <si>
    <t xml:space="preserve"> SISTEMA DE EMBRAGUE</t>
  </si>
  <si>
    <t xml:space="preserve"> ACCESORIOS</t>
  </si>
  <si>
    <t xml:space="preserve"> CONTROLES E INSTRUMENTOS</t>
  </si>
  <si>
    <t xml:space="preserve"> ELEMENTOS PARA MANTENIMIENTO PREVENTIVO</t>
  </si>
  <si>
    <t>CANTIDAD</t>
  </si>
  <si>
    <t xml:space="preserve"> </t>
  </si>
  <si>
    <t xml:space="preserve"> VALOR  REPUESTO CON  IVA  </t>
  </si>
  <si>
    <t xml:space="preserve"> VALOR  MANO DE OBRA CON IVA  </t>
  </si>
  <si>
    <t xml:space="preserve">VALOR TOTAL </t>
  </si>
  <si>
    <t xml:space="preserve">Limpieza filtro de aire </t>
  </si>
  <si>
    <t xml:space="preserve">Ajuste o calibración de válvulas </t>
  </si>
  <si>
    <t xml:space="preserve">Cable clutch                         </t>
  </si>
  <si>
    <t xml:space="preserve">Cable velocímetro                     </t>
  </si>
  <si>
    <t xml:space="preserve">Cable tacómetro                         </t>
  </si>
  <si>
    <t xml:space="preserve">Cable acelerador         </t>
  </si>
  <si>
    <t>Reparación sistema suspensión delantera</t>
  </si>
  <si>
    <t>Mantenimiento suspensión trasera</t>
  </si>
  <si>
    <t xml:space="preserve">Mantenimiento suspensión delantera                        </t>
  </si>
  <si>
    <t xml:space="preserve">Reparación y rectificación culata                                   </t>
  </si>
  <si>
    <t xml:space="preserve">Mantenimiento ,limpieza y ajuste cuerpo de aceleración </t>
  </si>
  <si>
    <t xml:space="preserve">Mantenimiento, limpieza y calibración de inyector en banco de prueba </t>
  </si>
  <si>
    <t xml:space="preserve">Cambio  Jgo Anillos motor (pistón)                                                 </t>
  </si>
  <si>
    <t xml:space="preserve">Kit medio de empaques cabeza de fuerza </t>
  </si>
  <si>
    <t>Kit pistón (pistón, anillos, pasador y pines)</t>
  </si>
  <si>
    <t xml:space="preserve">Cambio palanca de cambios </t>
  </si>
  <si>
    <t xml:space="preserve">Cambio pistón </t>
  </si>
  <si>
    <t>Cambio Retenedor leva clutch</t>
  </si>
  <si>
    <t xml:space="preserve">Oring de lubricación motor </t>
  </si>
  <si>
    <t xml:space="preserve">Empaque tapa culatín </t>
  </si>
  <si>
    <t>Cambio empaque de culata</t>
  </si>
  <si>
    <t xml:space="preserve">Oring tapa válvulas </t>
  </si>
  <si>
    <t xml:space="preserve">Moneda de ajuste o checas </t>
  </si>
  <si>
    <t xml:space="preserve">Calibración y ajuste monedas o checas de válvulas admisión y escape </t>
  </si>
  <si>
    <t xml:space="preserve">Botador o impulsador </t>
  </si>
  <si>
    <t>Cambio tapa Carter Completo</t>
  </si>
  <si>
    <t>Cambio tapa  volanta</t>
  </si>
  <si>
    <t>Cambio tapa clutch</t>
  </si>
  <si>
    <t>Cambio empaque de carcaza</t>
  </si>
  <si>
    <t>Cambio empaque de Volanta</t>
  </si>
  <si>
    <t xml:space="preserve">Empaque tensor de cadenilla </t>
  </si>
  <si>
    <t xml:space="preserve">Oring tapa filtro de aceite </t>
  </si>
  <si>
    <t xml:space="preserve">Empaque tapa arranque </t>
  </si>
  <si>
    <t xml:space="preserve">Cambio Pesa o contrabalanceadores Derecha Cigüeñal </t>
  </si>
  <si>
    <t>Cambio Pesa o contrabalanceadores Izquierda Cigüeñal</t>
  </si>
  <si>
    <t>Cambio Guía Cadena Distribución</t>
  </si>
  <si>
    <t xml:space="preserve">Cambio asientos de válvulas en torno </t>
  </si>
  <si>
    <t xml:space="preserve">Cambio de  Jgo Válvulas Admisión </t>
  </si>
  <si>
    <t xml:space="preserve">Cambio de  Jgo Válvulas Escape </t>
  </si>
  <si>
    <t xml:space="preserve">Asentamiento de válvulas de admisión y escape </t>
  </si>
  <si>
    <t xml:space="preserve">Cambio guía de válvulas admisión </t>
  </si>
  <si>
    <t xml:space="preserve">Cambio guía de válvulas escape </t>
  </si>
  <si>
    <t xml:space="preserve">Cambio válvula admisión </t>
  </si>
  <si>
    <t xml:space="preserve">Cambio válvula escape </t>
  </si>
  <si>
    <t xml:space="preserve">Cambio  Jgo (2) Retenedor o sello válvulas escape </t>
  </si>
  <si>
    <t xml:space="preserve">Cambio  Jgo (2)  Retenedor o sello válvulas admisión </t>
  </si>
  <si>
    <t>Cambio pasador</t>
  </si>
  <si>
    <t>Cambio de Rotor o Volanta</t>
  </si>
  <si>
    <t xml:space="preserve">Cambio balinera contrabalanceador </t>
  </si>
  <si>
    <t xml:space="preserve">Cambio balinera transmisión o caja de cambio </t>
  </si>
  <si>
    <t xml:space="preserve">Cambio canastilla caja de cambios </t>
  </si>
  <si>
    <t xml:space="preserve">Cambio de biela en torno </t>
  </si>
  <si>
    <t xml:space="preserve">Soldadura chasis </t>
  </si>
  <si>
    <t>Soldadura escala pies</t>
  </si>
  <si>
    <t>Soldadura paral central</t>
  </si>
  <si>
    <t xml:space="preserve">Soldadura paral lateral </t>
  </si>
  <si>
    <t xml:space="preserve">Cambio balineras prensa clutch </t>
  </si>
  <si>
    <t xml:space="preserve">Cambio remaches, cauchos y resortes corona clutch </t>
  </si>
  <si>
    <t>Cambio retenedores barras delanteras</t>
  </si>
  <si>
    <t xml:space="preserve">Cambio Barra de Suspensión delantera </t>
  </si>
  <si>
    <t xml:space="preserve">Cambio de rodamiento o cunas de dirección                              </t>
  </si>
  <si>
    <t xml:space="preserve">Cambio Disco Freno Delantero                                         </t>
  </si>
  <si>
    <t xml:space="preserve">Cambio Disco Freno Trasero                                         </t>
  </si>
  <si>
    <t xml:space="preserve">Bomba de freno delantera </t>
  </si>
  <si>
    <t xml:space="preserve">Bomba de freno trasera </t>
  </si>
  <si>
    <t xml:space="preserve">Kit interiores bomba de freno                      </t>
  </si>
  <si>
    <t xml:space="preserve">Cambio  Switch Encendido                           </t>
  </si>
  <si>
    <t xml:space="preserve">Mantenimiento motor de Arranque                           </t>
  </si>
  <si>
    <t>Cambio Motor de Arranque y Oring</t>
  </si>
  <si>
    <t>Cambio ramal eléctrico completo o instalación eléctrica completa</t>
  </si>
  <si>
    <t xml:space="preserve">Cambio CDI o Unidad PGM FI </t>
  </si>
  <si>
    <t xml:space="preserve">Bujía NGK Iridium </t>
  </si>
  <si>
    <t>Cambio perilla freno delantero</t>
  </si>
  <si>
    <t>Cambio perilla freno trasero</t>
  </si>
  <si>
    <t>Cambio Pera Neutro</t>
  </si>
  <si>
    <t xml:space="preserve">Cambio Pera Stop trasero </t>
  </si>
  <si>
    <t>Cambio Socket Farola</t>
  </si>
  <si>
    <t>Cambio escobillas o carbones motor de arranque</t>
  </si>
  <si>
    <t>Cambio Supresor o capuchón Bujía</t>
  </si>
  <si>
    <t xml:space="preserve">Carbonera </t>
  </si>
  <si>
    <t xml:space="preserve">Empaque unión exosto </t>
  </si>
  <si>
    <t xml:space="preserve">Cambio de combinación clave o guardas                                </t>
  </si>
  <si>
    <t xml:space="preserve">Pintura  general </t>
  </si>
  <si>
    <t xml:space="preserve">Pintura por pieza </t>
  </si>
  <si>
    <t xml:space="preserve">Pintura del carenaje o visor frontal </t>
  </si>
  <si>
    <t xml:space="preserve">Cambio Carenaje o visor frontal </t>
  </si>
  <si>
    <t xml:space="preserve">Cambio Gato lateral </t>
  </si>
  <si>
    <t xml:space="preserve">Cambio Luz estroboscópica Delantera o báliza delantera </t>
  </si>
  <si>
    <t xml:space="preserve">Cambio Luz estroboscópica Trasera o báliza trasera </t>
  </si>
  <si>
    <t>Cambio Switch Luces</t>
  </si>
  <si>
    <t xml:space="preserve">Cambio Instalación Luces Policía o kit federal </t>
  </si>
  <si>
    <t xml:space="preserve">Cambio Espejo derecho </t>
  </si>
  <si>
    <t xml:space="preserve">Cambio Espejo izquierdo </t>
  </si>
  <si>
    <t xml:space="preserve">Extracción buje tijera en prensa hidráulica </t>
  </si>
  <si>
    <t xml:space="preserve">Cambio piñón trasero o catalina trasera                          </t>
  </si>
  <si>
    <t xml:space="preserve">Cambio Buje Espaciador o separador manzana </t>
  </si>
  <si>
    <t>Cambio Retenedor Piñón salida (interno)</t>
  </si>
  <si>
    <t xml:space="preserve">Porta sprocket </t>
  </si>
  <si>
    <t xml:space="preserve">Sprocket </t>
  </si>
  <si>
    <t xml:space="preserve">  </t>
  </si>
  <si>
    <t xml:space="preserve">Lavado tanque combustible </t>
  </si>
  <si>
    <t xml:space="preserve">Cambio tanque de combustible </t>
  </si>
  <si>
    <t xml:space="preserve">Lavado bomba combustible </t>
  </si>
  <si>
    <t>Cambio conducto o cuello (admisión) de cuerpo aceleración hacia el motor</t>
  </si>
  <si>
    <t xml:space="preserve">Cambio Bomba de combustible </t>
  </si>
  <si>
    <t>Cambio Cuerpo Aceleración</t>
  </si>
  <si>
    <t xml:space="preserve">Inyector </t>
  </si>
  <si>
    <t>Sensor TPS (sensor de aceleración)</t>
  </si>
  <si>
    <t xml:space="preserve">Cuerpo mariposa </t>
  </si>
  <si>
    <t xml:space="preserve">Sensor de mínima </t>
  </si>
  <si>
    <t xml:space="preserve">Filtro bomba de combustible </t>
  </si>
  <si>
    <t>Cambio Caja Filtro</t>
  </si>
  <si>
    <t>Cambio Válvula Selenoide Admisión</t>
  </si>
  <si>
    <t xml:space="preserve">Sensor de oxígeno </t>
  </si>
  <si>
    <t>Cambio Filtro de Aire</t>
  </si>
  <si>
    <t xml:space="preserve">Sensor de temperatura </t>
  </si>
  <si>
    <t xml:space="preserve">Sincronizacion de inyección y encendido </t>
  </si>
  <si>
    <t xml:space="preserve">Microfiltro del inyector y orings </t>
  </si>
  <si>
    <t>Chequeo Bomba de Lubricación o Aceite</t>
  </si>
  <si>
    <t>Cambio Bomba de Lubricación o Aceite</t>
  </si>
  <si>
    <t xml:space="preserve">Tablero de instrumentos digital </t>
  </si>
  <si>
    <t xml:space="preserve">Cambio todos los emblemas </t>
  </si>
  <si>
    <t xml:space="preserve">Cambio emblema </t>
  </si>
  <si>
    <t xml:space="preserve">Sensor paral lateral </t>
  </si>
  <si>
    <t xml:space="preserve">Sensor de velocímetro completo </t>
  </si>
  <si>
    <t xml:space="preserve">Cambio Manguera Inyector Combustible Conducción </t>
  </si>
  <si>
    <t xml:space="preserve">Cambio Manguera Inyector Combustible Retorno </t>
  </si>
  <si>
    <t>Cambio de llanta trasera</t>
  </si>
  <si>
    <t>Alineación, ajuste y centrada rin delantero o trasero (alineación radios)</t>
  </si>
  <si>
    <t xml:space="preserve">Enradiada rin trasero o delantero </t>
  </si>
  <si>
    <t>Cambio Retenedores Rueda Trasera</t>
  </si>
  <si>
    <t>Cambio Retenedores Rueda Delantera</t>
  </si>
  <si>
    <t>Reparación Rin delantero o trasero (unidad)</t>
  </si>
  <si>
    <t>Cambio Manzana Clutch o Corona Clutch</t>
  </si>
  <si>
    <t xml:space="preserve">Cambio Jgo Discos metálicos o Separadores Clutch </t>
  </si>
  <si>
    <t xml:space="preserve">Cambio  Prensa Clutch Completa (corona, porta disco, discos y separadores) </t>
  </si>
  <si>
    <t xml:space="preserve">Cambio Conjunto Leva clutch (embrague) </t>
  </si>
  <si>
    <t>Cambio Conjunto manigueta y soporte clutch (Embrague)</t>
  </si>
  <si>
    <t xml:space="preserve">Pera clutch (embrague) de encendido </t>
  </si>
  <si>
    <t xml:space="preserve">Reparación  sistema clutch (embrague)                         </t>
  </si>
  <si>
    <t>SISTEMA  DE  EMBRAGUE (CLUTCH)</t>
  </si>
  <si>
    <t>Cambio Espejo</t>
  </si>
  <si>
    <t>Reparación Espejo</t>
  </si>
  <si>
    <t>Cambio Protector Motor</t>
  </si>
  <si>
    <t xml:space="preserve">Cambio Soporte lateral </t>
  </si>
  <si>
    <t xml:space="preserve">Cambio Guarda Polvo Rueda Trasera </t>
  </si>
  <si>
    <t xml:space="preserve">Jgo Manilar o maniguetas </t>
  </si>
  <si>
    <t>Mantenimiento y lubricación cables y fundas</t>
  </si>
  <si>
    <t>Cambio Aceite (1/4)</t>
  </si>
  <si>
    <t>Cambio Aceite Hidráulico (1/4)</t>
  </si>
  <si>
    <t xml:space="preserve">Silicona (1 tubo) </t>
  </si>
  <si>
    <t xml:space="preserve">Cambio Líquidos Frenos (500ml) </t>
  </si>
  <si>
    <t xml:space="preserve">Cinta aislante (1 carrete) </t>
  </si>
  <si>
    <t xml:space="preserve">Cambio Jgo  Pastilla  Freno Trasero ABS </t>
  </si>
  <si>
    <t xml:space="preserve">Cambio Jgo  Pastilla Freno Delantero ABS </t>
  </si>
  <si>
    <t xml:space="preserve">Tubo de freno ABS </t>
  </si>
  <si>
    <t>Cambio Direccional Delantero Derecho LED</t>
  </si>
  <si>
    <t>Cambio Direccional Delantero Izquiero LED</t>
  </si>
  <si>
    <t>Cambio Direccional Trasero Derecho LED</t>
  </si>
  <si>
    <t>Cambio Direccional Trasero Izquierdo LED</t>
  </si>
  <si>
    <t xml:space="preserve">Cambio Stop trasero LED </t>
  </si>
  <si>
    <t xml:space="preserve">Cambio Unidad Farola LED </t>
  </si>
  <si>
    <t xml:space="preserve">Cambio Soporte Carenaje Delantero </t>
  </si>
  <si>
    <t xml:space="preserve">Tornillo Lubricación Freno </t>
  </si>
  <si>
    <t xml:space="preserve">Arandela Luricación Freno </t>
  </si>
  <si>
    <t xml:space="preserve">Modulo o Conjunto Modulador Bomba ABS </t>
  </si>
  <si>
    <t xml:space="preserve">Unidad de Memoria Sistema ABS </t>
  </si>
  <si>
    <t xml:space="preserve">Cambio Bombillo Stop LED </t>
  </si>
  <si>
    <t xml:space="preserve">Cambio Bombillo Farola LED </t>
  </si>
  <si>
    <t xml:space="preserve">Cambio de bombillo Direccional LED </t>
  </si>
  <si>
    <t xml:space="preserve">Tablero de instrumentos digital ABS </t>
  </si>
  <si>
    <t>Sensor ABS Delantero</t>
  </si>
  <si>
    <t xml:space="preserve">Sensor ABS Trasero </t>
  </si>
  <si>
    <t xml:space="preserve">Cubierta velocimetro </t>
  </si>
  <si>
    <t xml:space="preserve">Cubierta Delantera Derecha </t>
  </si>
  <si>
    <t>Cubierta Tapa Tanque Trasera Izquierda</t>
  </si>
  <si>
    <t xml:space="preserve">Cubierta Tapa Tanque Trasera Derecha </t>
  </si>
  <si>
    <t xml:space="preserve">Cubierta Delantera Izquierda </t>
  </si>
  <si>
    <t xml:space="preserve">Cubierta Lateral Trasera Derecha </t>
  </si>
  <si>
    <t>Cubierta Lateral Trasera Izquierda</t>
  </si>
  <si>
    <t xml:space="preserve">Cubierta Lateral Delantera Derecha </t>
  </si>
  <si>
    <t>Cubierta Lateral Delantera Izquierda</t>
  </si>
  <si>
    <t xml:space="preserve">Tapa Tanque Combustible con llaves </t>
  </si>
  <si>
    <t xml:space="preserve">Radiador de aceite </t>
  </si>
  <si>
    <t xml:space="preserve">Sensor inclinación de chasis </t>
  </si>
  <si>
    <t xml:space="preserve">Cambio Balinera Arbol de levas </t>
  </si>
  <si>
    <t xml:space="preserve">Oring tapa cadenilla (en culata) </t>
  </si>
  <si>
    <t>Tramitar Revisión Técnico Mecánica</t>
  </si>
  <si>
    <t xml:space="preserve">Arbol o pasador de balancin </t>
  </si>
  <si>
    <t>Eje de balancin</t>
  </si>
  <si>
    <t xml:space="preserve">Cambio Pesa  Derecha Cigüeñal </t>
  </si>
  <si>
    <t xml:space="preserve">Cambio Pesa o Derecha Cigüeñal </t>
  </si>
  <si>
    <t>Cambio Pesa o Izquierda Cigüeñal</t>
  </si>
  <si>
    <t>Cambio Rodamiento o Balinera Balanceador</t>
  </si>
  <si>
    <t xml:space="preserve">Cambio  Retenedor o sello válvula admisión </t>
  </si>
  <si>
    <t xml:space="preserve">Cambio  Retenedor o sello válvula escape </t>
  </si>
  <si>
    <t xml:space="preserve">Cambio   Jgo Retenedores o sellos válvulas  </t>
  </si>
  <si>
    <t xml:space="preserve">Cambio balinera balanceador cigüeñal </t>
  </si>
  <si>
    <t xml:space="preserve">Cambio canastilla stop de arranque o bendix </t>
  </si>
  <si>
    <t xml:space="preserve">Servicio de cambio remaches, cauchos y resortes corona clutch </t>
  </si>
  <si>
    <t xml:space="preserve">Cambio tijera                                              </t>
  </si>
  <si>
    <t xml:space="preserve">Cambio tijera                                             </t>
  </si>
  <si>
    <t xml:space="preserve">Caucho tijera deslizador de cadena </t>
  </si>
  <si>
    <t>Cambio de Estator de Bobina y Bobina Pulsora</t>
  </si>
  <si>
    <t xml:space="preserve">Cambio CDI (Unidad de control) </t>
  </si>
  <si>
    <t>Bujía</t>
  </si>
  <si>
    <t xml:space="preserve">Pintura guardapolvo trasero o guardabarros trasero o porta placa </t>
  </si>
  <si>
    <t xml:space="preserve">Cambio Retenedor Piñón salida </t>
  </si>
  <si>
    <t>SISTEMA COMBUSTIBLE E INYECCION ELECTRONICA</t>
  </si>
  <si>
    <t xml:space="preserve">Tapa del Porta Disco Clutch </t>
  </si>
  <si>
    <t xml:space="preserve">Equipo de descompresión  o descompresionador Arbol de Levas </t>
  </si>
  <si>
    <t xml:space="preserve">Cambio conjunto palanca de cambios </t>
  </si>
  <si>
    <t xml:space="preserve">Cambio de retenedor o sello interno de aceite </t>
  </si>
  <si>
    <t xml:space="preserve">Cambio guía de válvula admisión </t>
  </si>
  <si>
    <t xml:space="preserve">Cambio guía de válvula escape </t>
  </si>
  <si>
    <t xml:space="preserve">Cambio Stop de Arranque o Rueda de arranque </t>
  </si>
  <si>
    <t xml:space="preserve">Cambio Bendix (arranque) </t>
  </si>
  <si>
    <t xml:space="preserve">Soldadura paral central </t>
  </si>
  <si>
    <t>Cambio Topes Seguro Dirección</t>
  </si>
  <si>
    <t>Cambio Jgo bandas Freno Trasero</t>
  </si>
  <si>
    <t xml:space="preserve">Varilla Freno Trasero                              </t>
  </si>
  <si>
    <t>Porta bandas Freno Trasero</t>
  </si>
  <si>
    <t xml:space="preserve">Barra tensora trasera                             </t>
  </si>
  <si>
    <t xml:space="preserve">Cable seguro de silla o asiento                   </t>
  </si>
  <si>
    <t xml:space="preserve">Piñón primario de clutch </t>
  </si>
  <si>
    <t xml:space="preserve">Reparación sistema clutch (embrague)                         </t>
  </si>
  <si>
    <t>Cambio Filtro Aire</t>
  </si>
  <si>
    <t>Cambio Paral lateral</t>
  </si>
  <si>
    <t xml:space="preserve">Tablero de instrumentos </t>
  </si>
  <si>
    <t xml:space="preserve">Piñón velocímetro </t>
  </si>
  <si>
    <t>Sensor paral central</t>
  </si>
  <si>
    <t>Cambio Paral central</t>
  </si>
  <si>
    <t xml:space="preserve"> Jgo Platina sostenedor</t>
  </si>
  <si>
    <t xml:space="preserve"> Cilindro</t>
  </si>
  <si>
    <t xml:space="preserve"> Jgo Amortiguador             </t>
  </si>
  <si>
    <t xml:space="preserve"> Apoyo Suspensión Trasera</t>
  </si>
  <si>
    <t xml:space="preserve"> Jgo buje Jgo Amortiguador</t>
  </si>
  <si>
    <t xml:space="preserve"> Suspensión Trasera Completa</t>
  </si>
  <si>
    <t xml:space="preserve"> Jgo Bujes  Tijeras                                  </t>
  </si>
  <si>
    <t xml:space="preserve"> Resorte de Botella</t>
  </si>
  <si>
    <t xml:space="preserve"> Fuelles Plásticos Suspensión delantera</t>
  </si>
  <si>
    <t xml:space="preserve"> Botella suspensión Derecha </t>
  </si>
  <si>
    <t xml:space="preserve"> Botella de Suspensión Izquierda</t>
  </si>
  <si>
    <t xml:space="preserve"> buje trapecio de tijera</t>
  </si>
  <si>
    <t xml:space="preserve"> Eje de Dirección</t>
  </si>
  <si>
    <t xml:space="preserve"> Soporte Farola</t>
  </si>
  <si>
    <t xml:space="preserve"> Seguro Dirección</t>
  </si>
  <si>
    <t xml:space="preserve"> Jgo Tornillo Dirección</t>
  </si>
  <si>
    <t xml:space="preserve"> Jgo Sujetador Manubrio</t>
  </si>
  <si>
    <t xml:space="preserve"> Jgo Arandelas Dirección</t>
  </si>
  <si>
    <t xml:space="preserve"> Caucho Dirección</t>
  </si>
  <si>
    <t xml:space="preserve"> Jgo  Pastilla  Freno Trasero</t>
  </si>
  <si>
    <t xml:space="preserve"> Jgo  Pastilla Freno Delantero</t>
  </si>
  <si>
    <t xml:space="preserve"> Caliper  Frenos o Mordaza Freno Delantero                                 </t>
  </si>
  <si>
    <t xml:space="preserve"> Deposito liquido Freno Delantero</t>
  </si>
  <si>
    <t xml:space="preserve"> Caliper  Frenos o Mordaza Freno Trasero                              </t>
  </si>
  <si>
    <t xml:space="preserve"> Deposito liquido Freno Trasero </t>
  </si>
  <si>
    <t xml:space="preserve"> Manguera de Frenos Delantero                      </t>
  </si>
  <si>
    <t xml:space="preserve"> Manguera de Frenos Trasero                  </t>
  </si>
  <si>
    <t xml:space="preserve"> Manigueta Freno </t>
  </si>
  <si>
    <t xml:space="preserve">Jgo Anillos motor (pistón)                                                 </t>
  </si>
  <si>
    <t xml:space="preserve">Todos los empaques                            </t>
  </si>
  <si>
    <t>Jgo Balineras Árbol Leva</t>
  </si>
  <si>
    <t xml:space="preserve">Jgo pedal cambio </t>
  </si>
  <si>
    <t xml:space="preserve">Palanca de cambios </t>
  </si>
  <si>
    <t xml:space="preserve">Pistón </t>
  </si>
  <si>
    <t>Jgo Biela (Biela, Pasador Biela, Canastilla)</t>
  </si>
  <si>
    <t>Retenedores externos</t>
  </si>
  <si>
    <t>Empaque de culata</t>
  </si>
  <si>
    <t>Piñón de Mando</t>
  </si>
  <si>
    <t>Jgo de Horquilla o Garra Motor</t>
  </si>
  <si>
    <t xml:space="preserve">Árbol de leva </t>
  </si>
  <si>
    <t>Cigüeñal</t>
  </si>
  <si>
    <t>Balinera cigüeñal izq.</t>
  </si>
  <si>
    <t>Balinera cigüeñal Der</t>
  </si>
  <si>
    <t xml:space="preserve">Jgo Balineras cigüeñal </t>
  </si>
  <si>
    <t>Tapa Carter Completo</t>
  </si>
  <si>
    <t>Tapa  volanta</t>
  </si>
  <si>
    <t>Tapa clutch</t>
  </si>
  <si>
    <t>Empaque Cilindro</t>
  </si>
  <si>
    <t>Empaque de carcaza</t>
  </si>
  <si>
    <t>Empaque de Volanta</t>
  </si>
  <si>
    <t xml:space="preserve">Pesa o Derecha Cigüeñal </t>
  </si>
  <si>
    <t>Pesa o Izquierda Cigüeñal</t>
  </si>
  <si>
    <t>Balanceador Cigüeñal</t>
  </si>
  <si>
    <t>Rodamiento Balanceador</t>
  </si>
  <si>
    <t>Eje de Cambios</t>
  </si>
  <si>
    <t>Conjunto Eje Cambios</t>
  </si>
  <si>
    <t>Retenedor eje de Cambios</t>
  </si>
  <si>
    <t>Cadena Distribución</t>
  </si>
  <si>
    <t>Jgo de Guía Cadena Distribución</t>
  </si>
  <si>
    <t>Guía Cadena Distribución</t>
  </si>
  <si>
    <t>Ajustador Tensor</t>
  </si>
  <si>
    <t xml:space="preserve">Guía de válvulas admisión </t>
  </si>
  <si>
    <t xml:space="preserve">Guía de válvulas escape </t>
  </si>
  <si>
    <t xml:space="preserve">Asientos de válvulas en torno </t>
  </si>
  <si>
    <t xml:space="preserve">Jgo Válvulas Admisión </t>
  </si>
  <si>
    <t xml:space="preserve">Jgo Válvulas Escape </t>
  </si>
  <si>
    <t xml:space="preserve">Válvula admisión </t>
  </si>
  <si>
    <t xml:space="preserve">Válvula escape </t>
  </si>
  <si>
    <t xml:space="preserve">Jgo (2)  Retenedor o sello válvulas admisión </t>
  </si>
  <si>
    <t xml:space="preserve">Jgo (2) Retenedor o sello válvulas escape </t>
  </si>
  <si>
    <t>Jgo Resorte Válvulas</t>
  </si>
  <si>
    <t>Culata Motor</t>
  </si>
  <si>
    <t>Pasador</t>
  </si>
  <si>
    <t xml:space="preserve">Tambor  Selector de Cambios </t>
  </si>
  <si>
    <t>Rotor o Volanta</t>
  </si>
  <si>
    <t>Eje Tracción o Eje Primario</t>
  </si>
  <si>
    <t xml:space="preserve">Eje de Mando o eje Secundario </t>
  </si>
  <si>
    <t>Jgo Piñón Primera</t>
  </si>
  <si>
    <t>Jgo Piñón Segunda</t>
  </si>
  <si>
    <t xml:space="preserve">Jgo Piñón Tercera </t>
  </si>
  <si>
    <t>Jgo Piñón Cuarta</t>
  </si>
  <si>
    <t>Jgo Piñón Quinta</t>
  </si>
  <si>
    <t xml:space="preserve">Balinera transmisión o caja de cambios </t>
  </si>
  <si>
    <t xml:space="preserve">Balinera contrabalanceador </t>
  </si>
  <si>
    <t xml:space="preserve">Canastilla caja de cambios </t>
  </si>
  <si>
    <t xml:space="preserve"> Stop de Arranque o Rueda de arranque </t>
  </si>
  <si>
    <t xml:space="preserve"> Bendix (arranque) </t>
  </si>
  <si>
    <t xml:space="preserve"> tijera                                              </t>
  </si>
  <si>
    <t xml:space="preserve"> retenedores barras delanteras</t>
  </si>
  <si>
    <t xml:space="preserve"> Barra de Suspensión delantera </t>
  </si>
  <si>
    <t xml:space="preserve">Canastilla </t>
  </si>
  <si>
    <t xml:space="preserve">Rodamiento o cunas de dirección                              </t>
  </si>
  <si>
    <t xml:space="preserve">Manubrio                 </t>
  </si>
  <si>
    <t xml:space="preserve">Platina superior           </t>
  </si>
  <si>
    <t xml:space="preserve"> Disco Freno Delantero                                         </t>
  </si>
  <si>
    <t xml:space="preserve"> Disco Freno Trasero                                         </t>
  </si>
  <si>
    <t>Pedal freno trasero</t>
  </si>
  <si>
    <t>Suspensión Delantera Completa  Derecha  y Izquierda</t>
  </si>
  <si>
    <t>Fusible</t>
  </si>
  <si>
    <t>VALOR DE REFERENCIA PRECIO TECHO   ( UNIT CON IVA.) MANODE OBRA Y REPUESTO</t>
  </si>
  <si>
    <t xml:space="preserve"> % PORCENTAJE DE DESCUENTO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</si>
</sst>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  <numFmt numFmtId="168" formatCode="_([$$-240A]\ * #,##0.00_);_([$$-240A]\ * \(#,##0.00\);_([$$-240A]\ * &quot;-&quot;??_);_(@_)"/>
    <numFmt numFmtId="169" formatCode="&quot;IPC 2015 &quot;0.00%"/>
    <numFmt numFmtId="170" formatCode="&quot;IPC 2016 &quot;0.00%"/>
    <numFmt numFmtId="171" formatCode="&quot;IPC 2017 &quot;0.00%"/>
    <numFmt numFmtId="172" formatCode="&quot;$&quot;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Tahoma"/>
      <family val="2"/>
    </font>
    <font>
      <b/>
      <sz val="12"/>
      <color indexed="10"/>
      <name val="Arial Narrow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 Narrow"/>
      <family val="2"/>
    </font>
    <font>
      <sz val="11"/>
      <color theme="1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rgb="FFFF0000"/>
      <name val="Arial"/>
      <family val="2"/>
    </font>
    <font>
      <sz val="8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1">
    <xf numFmtId="0" fontId="0" fillId="0" borderId="0" xfId="0"/>
    <xf numFmtId="0" fontId="4" fillId="0" borderId="0" xfId="3" applyFont="1" applyProtection="1">
      <protection hidden="1"/>
    </xf>
    <xf numFmtId="0" fontId="4" fillId="0" borderId="0" xfId="3" applyFont="1" applyAlignment="1" applyProtection="1">
      <alignment vertical="center"/>
      <protection hidden="1"/>
    </xf>
    <xf numFmtId="164" fontId="4" fillId="0" borderId="0" xfId="3" applyNumberFormat="1" applyFont="1" applyAlignment="1" applyProtection="1">
      <alignment vertical="center"/>
      <protection hidden="1"/>
    </xf>
    <xf numFmtId="0" fontId="3" fillId="0" borderId="0" xfId="3" applyFont="1" applyAlignment="1" applyProtection="1">
      <alignment horizontal="center"/>
      <protection hidden="1"/>
    </xf>
    <xf numFmtId="0" fontId="4" fillId="0" borderId="0" xfId="3" applyFont="1" applyAlignment="1" applyProtection="1">
      <alignment wrapText="1"/>
      <protection hidden="1"/>
    </xf>
    <xf numFmtId="0" fontId="4" fillId="0" borderId="0" xfId="3" applyFont="1" applyAlignment="1" applyProtection="1">
      <alignment horizontal="center"/>
      <protection hidden="1"/>
    </xf>
    <xf numFmtId="0" fontId="2" fillId="0" borderId="0" xfId="3" applyProtection="1">
      <protection hidden="1"/>
    </xf>
    <xf numFmtId="9" fontId="4" fillId="0" borderId="0" xfId="3" applyNumberFormat="1" applyFont="1" applyProtection="1">
      <protection hidden="1"/>
    </xf>
    <xf numFmtId="167" fontId="4" fillId="0" borderId="0" xfId="3" applyNumberFormat="1" applyFont="1" applyProtection="1">
      <protection hidden="1"/>
    </xf>
    <xf numFmtId="167" fontId="4" fillId="0" borderId="1" xfId="0" applyNumberFormat="1" applyFont="1" applyBorder="1" applyAlignment="1" applyProtection="1">
      <alignment vertical="center"/>
      <protection hidden="1"/>
    </xf>
    <xf numFmtId="9" fontId="4" fillId="0" borderId="1" xfId="2" applyFont="1" applyBorder="1" applyAlignment="1" applyProtection="1">
      <alignment horizontal="center" vertical="center"/>
      <protection hidden="1"/>
    </xf>
    <xf numFmtId="168" fontId="4" fillId="0" borderId="1" xfId="2" applyNumberFormat="1" applyFont="1" applyBorder="1" applyAlignment="1" applyProtection="1">
      <alignment vertical="center"/>
      <protection hidden="1"/>
    </xf>
    <xf numFmtId="164" fontId="2" fillId="0" borderId="1" xfId="3" applyNumberFormat="1" applyBorder="1" applyAlignment="1" applyProtection="1">
      <alignment vertical="center"/>
      <protection hidden="1"/>
    </xf>
    <xf numFmtId="167" fontId="4" fillId="4" borderId="1" xfId="0" applyNumberFormat="1" applyFont="1" applyFill="1" applyBorder="1" applyAlignment="1" applyProtection="1">
      <alignment vertical="center"/>
      <protection hidden="1"/>
    </xf>
    <xf numFmtId="3" fontId="4" fillId="0" borderId="1" xfId="1" applyNumberFormat="1" applyFont="1" applyFill="1" applyBorder="1" applyAlignment="1" applyProtection="1">
      <alignment horizontal="right" vertical="center"/>
      <protection hidden="1"/>
    </xf>
    <xf numFmtId="0" fontId="4" fillId="0" borderId="1" xfId="3" applyFont="1" applyBorder="1" applyAlignment="1" applyProtection="1">
      <alignment horizontal="center"/>
      <protection hidden="1"/>
    </xf>
    <xf numFmtId="9" fontId="4" fillId="0" borderId="1" xfId="3" applyNumberFormat="1" applyFont="1" applyBorder="1" applyProtection="1">
      <protection hidden="1"/>
    </xf>
    <xf numFmtId="167" fontId="4" fillId="0" borderId="1" xfId="3" applyNumberFormat="1" applyFont="1" applyBorder="1" applyProtection="1">
      <protection hidden="1"/>
    </xf>
    <xf numFmtId="0" fontId="4" fillId="0" borderId="1" xfId="3" applyFont="1" applyBorder="1" applyProtection="1">
      <protection hidden="1"/>
    </xf>
    <xf numFmtId="167" fontId="4" fillId="5" borderId="1" xfId="0" applyNumberFormat="1" applyFont="1" applyFill="1" applyBorder="1" applyAlignment="1" applyProtection="1">
      <alignment vertical="center"/>
      <protection hidden="1"/>
    </xf>
    <xf numFmtId="167" fontId="4" fillId="0" borderId="1" xfId="3" applyNumberFormat="1" applyFont="1" applyBorder="1" applyAlignment="1" applyProtection="1">
      <alignment horizontal="center" vertical="center" wrapText="1"/>
      <protection hidden="1"/>
    </xf>
    <xf numFmtId="169" fontId="9" fillId="0" borderId="1" xfId="3" applyNumberFormat="1" applyFont="1" applyBorder="1" applyAlignment="1">
      <alignment horizontal="center" wrapText="1"/>
    </xf>
    <xf numFmtId="170" fontId="9" fillId="0" borderId="1" xfId="3" applyNumberFormat="1" applyFont="1" applyBorder="1" applyAlignment="1">
      <alignment horizontal="center" wrapText="1"/>
    </xf>
    <xf numFmtId="171" fontId="9" fillId="0" borderId="1" xfId="3" applyNumberFormat="1" applyFont="1" applyBorder="1" applyAlignment="1">
      <alignment horizontal="center" wrapText="1"/>
    </xf>
    <xf numFmtId="165" fontId="4" fillId="0" borderId="1" xfId="1" applyFont="1" applyBorder="1" applyAlignment="1">
      <alignment horizontal="center" vertical="center"/>
    </xf>
    <xf numFmtId="165" fontId="4" fillId="0" borderId="1" xfId="1" applyFont="1" applyFill="1" applyBorder="1" applyAlignment="1">
      <alignment horizontal="center" vertical="center"/>
    </xf>
    <xf numFmtId="0" fontId="7" fillId="0" borderId="0" xfId="3" applyFont="1" applyAlignment="1" applyProtection="1">
      <alignment horizontal="center"/>
      <protection hidden="1"/>
    </xf>
    <xf numFmtId="0" fontId="4" fillId="5" borderId="1" xfId="3" applyFont="1" applyFill="1" applyBorder="1" applyAlignment="1">
      <alignment horizontal="center" vertical="center" wrapText="1"/>
    </xf>
    <xf numFmtId="165" fontId="4" fillId="5" borderId="1" xfId="1" applyFont="1" applyFill="1" applyBorder="1" applyAlignment="1">
      <alignment vertical="center"/>
    </xf>
    <xf numFmtId="0" fontId="4" fillId="5" borderId="0" xfId="3" applyFont="1" applyFill="1" applyAlignment="1" applyProtection="1">
      <alignment horizontal="center"/>
      <protection hidden="1"/>
    </xf>
    <xf numFmtId="0" fontId="4" fillId="0" borderId="5" xfId="3" applyFont="1" applyBorder="1" applyAlignment="1">
      <alignment horizontal="center" vertical="center" wrapText="1"/>
    </xf>
    <xf numFmtId="0" fontId="4" fillId="0" borderId="5" xfId="3" applyFont="1" applyBorder="1" applyAlignment="1" applyProtection="1">
      <alignment horizontal="center"/>
      <protection hidden="1"/>
    </xf>
    <xf numFmtId="0" fontId="8" fillId="0" borderId="4" xfId="0" applyFont="1" applyBorder="1" applyAlignment="1">
      <alignment horizontal="center"/>
    </xf>
    <xf numFmtId="0" fontId="2" fillId="0" borderId="4" xfId="3" applyBorder="1" applyAlignment="1" applyProtection="1">
      <alignment horizontal="center"/>
      <protection hidden="1"/>
    </xf>
    <xf numFmtId="0" fontId="0" fillId="8" borderId="5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8" borderId="1" xfId="0" applyFill="1" applyBorder="1" applyAlignment="1">
      <alignment horizontal="left" wrapText="1"/>
    </xf>
    <xf numFmtId="0" fontId="0" fillId="5" borderId="1" xfId="0" applyFill="1" applyBorder="1" applyAlignment="1">
      <alignment horizontal="left" wrapText="1"/>
    </xf>
    <xf numFmtId="0" fontId="4" fillId="0" borderId="0" xfId="3" applyFont="1" applyAlignment="1" applyProtection="1">
      <alignment horizontal="center" wrapText="1"/>
      <protection hidden="1"/>
    </xf>
    <xf numFmtId="164" fontId="4" fillId="5" borderId="1" xfId="0" applyNumberFormat="1" applyFont="1" applyFill="1" applyBorder="1" applyAlignment="1">
      <alignment horizontal="right" vertical="center"/>
    </xf>
    <xf numFmtId="165" fontId="11" fillId="0" borderId="1" xfId="1" applyFont="1" applyFill="1" applyBorder="1" applyAlignment="1" applyProtection="1">
      <alignment vertical="center"/>
      <protection hidden="1"/>
    </xf>
    <xf numFmtId="165" fontId="11" fillId="0" borderId="1" xfId="1" applyFont="1" applyFill="1" applyBorder="1" applyAlignment="1" applyProtection="1">
      <alignment horizontal="center" vertical="center"/>
      <protection hidden="1"/>
    </xf>
    <xf numFmtId="165" fontId="11" fillId="0" borderId="1" xfId="1" applyFont="1" applyBorder="1" applyAlignment="1" applyProtection="1">
      <alignment vertical="center"/>
      <protection hidden="1"/>
    </xf>
    <xf numFmtId="165" fontId="11" fillId="0" borderId="1" xfId="1" applyFont="1" applyBorder="1" applyAlignment="1" applyProtection="1">
      <alignment horizontal="center"/>
      <protection hidden="1"/>
    </xf>
    <xf numFmtId="165" fontId="11" fillId="0" borderId="1" xfId="1" applyFont="1" applyBorder="1" applyProtection="1">
      <protection hidden="1"/>
    </xf>
    <xf numFmtId="165" fontId="13" fillId="0" borderId="1" xfId="1" applyFont="1" applyBorder="1" applyAlignment="1" applyProtection="1">
      <alignment vertical="center"/>
      <protection hidden="1"/>
    </xf>
    <xf numFmtId="165" fontId="13" fillId="0" borderId="1" xfId="1" applyFont="1" applyBorder="1" applyProtection="1">
      <protection hidden="1"/>
    </xf>
    <xf numFmtId="0" fontId="4" fillId="10" borderId="0" xfId="3" applyFont="1" applyFill="1" applyProtection="1">
      <protection hidden="1"/>
    </xf>
    <xf numFmtId="165" fontId="11" fillId="0" borderId="1" xfId="1" applyFont="1" applyBorder="1" applyAlignment="1" applyProtection="1">
      <alignment horizontal="center" vertical="center"/>
      <protection hidden="1"/>
    </xf>
    <xf numFmtId="165" fontId="11" fillId="10" borderId="1" xfId="1" applyFont="1" applyFill="1" applyBorder="1" applyAlignment="1" applyProtection="1">
      <alignment horizontal="center" vertical="center"/>
      <protection hidden="1"/>
    </xf>
    <xf numFmtId="165" fontId="11" fillId="0" borderId="1" xfId="1" applyFont="1" applyFill="1" applyBorder="1" applyAlignment="1" applyProtection="1">
      <alignment horizontal="right" vertical="center"/>
      <protection hidden="1"/>
    </xf>
    <xf numFmtId="167" fontId="11" fillId="0" borderId="1" xfId="3" applyNumberFormat="1" applyFont="1" applyBorder="1" applyAlignment="1" applyProtection="1">
      <alignment horizontal="center" vertical="center" wrapText="1"/>
      <protection hidden="1"/>
    </xf>
    <xf numFmtId="169" fontId="15" fillId="0" borderId="3" xfId="3" applyNumberFormat="1" applyFont="1" applyBorder="1" applyAlignment="1">
      <alignment horizontal="center" wrapText="1"/>
    </xf>
    <xf numFmtId="170" fontId="15" fillId="0" borderId="3" xfId="3" applyNumberFormat="1" applyFont="1" applyBorder="1" applyAlignment="1">
      <alignment horizontal="center" wrapText="1"/>
    </xf>
    <xf numFmtId="171" fontId="15" fillId="0" borderId="3" xfId="3" applyNumberFormat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 wrapText="1"/>
    </xf>
    <xf numFmtId="14" fontId="11" fillId="3" borderId="1" xfId="3" applyNumberFormat="1" applyFont="1" applyFill="1" applyBorder="1" applyAlignment="1">
      <alignment horizontal="center" vertical="center" wrapText="1"/>
    </xf>
    <xf numFmtId="165" fontId="11" fillId="3" borderId="1" xfId="1" applyFont="1" applyFill="1" applyBorder="1" applyAlignment="1">
      <alignment vertical="center"/>
    </xf>
    <xf numFmtId="167" fontId="11" fillId="0" borderId="1" xfId="0" applyNumberFormat="1" applyFont="1" applyBorder="1" applyAlignment="1" applyProtection="1">
      <alignment vertical="center"/>
      <protection hidden="1"/>
    </xf>
    <xf numFmtId="2" fontId="11" fillId="0" borderId="1" xfId="1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  <protection hidden="1"/>
    </xf>
    <xf numFmtId="165" fontId="11" fillId="0" borderId="1" xfId="1" applyFont="1" applyBorder="1" applyAlignment="1">
      <alignment vertical="center"/>
    </xf>
    <xf numFmtId="165" fontId="11" fillId="0" borderId="1" xfId="1" applyFont="1" applyFill="1" applyBorder="1" applyAlignment="1">
      <alignment vertical="center"/>
    </xf>
    <xf numFmtId="2" fontId="11" fillId="0" borderId="1" xfId="0" applyNumberFormat="1" applyFont="1" applyBorder="1" applyAlignment="1" applyProtection="1">
      <alignment horizontal="center" vertical="center"/>
      <protection hidden="1"/>
    </xf>
    <xf numFmtId="0" fontId="13" fillId="0" borderId="1" xfId="3" applyFont="1" applyBorder="1" applyAlignment="1" applyProtection="1">
      <alignment horizontal="center"/>
      <protection hidden="1"/>
    </xf>
    <xf numFmtId="0" fontId="11" fillId="0" borderId="1" xfId="3" applyFont="1" applyBorder="1" applyAlignment="1" applyProtection="1">
      <alignment horizontal="center"/>
      <protection hidden="1"/>
    </xf>
    <xf numFmtId="166" fontId="11" fillId="0" borderId="1" xfId="3" applyNumberFormat="1" applyFont="1" applyBorder="1" applyAlignment="1" applyProtection="1">
      <alignment horizontal="center"/>
      <protection hidden="1"/>
    </xf>
    <xf numFmtId="2" fontId="11" fillId="0" borderId="1" xfId="3" applyNumberFormat="1" applyFont="1" applyBorder="1" applyAlignment="1" applyProtection="1">
      <alignment horizontal="center"/>
      <protection hidden="1"/>
    </xf>
    <xf numFmtId="4" fontId="11" fillId="0" borderId="1" xfId="3" applyNumberFormat="1" applyFont="1" applyBorder="1" applyAlignment="1" applyProtection="1">
      <alignment horizontal="center"/>
      <protection hidden="1"/>
    </xf>
    <xf numFmtId="0" fontId="2" fillId="0" borderId="0" xfId="3" applyAlignment="1" applyProtection="1">
      <alignment vertical="center"/>
      <protection hidden="1"/>
    </xf>
    <xf numFmtId="0" fontId="2" fillId="0" borderId="0" xfId="3" applyAlignment="1" applyProtection="1">
      <alignment wrapText="1"/>
      <protection hidden="1"/>
    </xf>
    <xf numFmtId="0" fontId="2" fillId="10" borderId="1" xfId="3" applyFill="1" applyBorder="1" applyAlignment="1" applyProtection="1">
      <alignment horizontal="center" vertical="center"/>
      <protection hidden="1"/>
    </xf>
    <xf numFmtId="0" fontId="2" fillId="0" borderId="1" xfId="3" applyBorder="1" applyAlignment="1" applyProtection="1">
      <alignment horizontal="center" vertical="center"/>
      <protection hidden="1"/>
    </xf>
    <xf numFmtId="43" fontId="2" fillId="10" borderId="1" xfId="3" applyNumberFormat="1" applyFill="1" applyBorder="1" applyAlignment="1" applyProtection="1">
      <alignment vertical="center"/>
      <protection hidden="1"/>
    </xf>
    <xf numFmtId="43" fontId="2" fillId="0" borderId="0" xfId="3" applyNumberFormat="1" applyProtection="1">
      <protection hidden="1"/>
    </xf>
    <xf numFmtId="0" fontId="2" fillId="10" borderId="4" xfId="3" applyFill="1" applyBorder="1" applyAlignment="1" applyProtection="1">
      <alignment vertical="center"/>
      <protection hidden="1"/>
    </xf>
    <xf numFmtId="0" fontId="2" fillId="0" borderId="4" xfId="3" applyBorder="1" applyAlignment="1" applyProtection="1">
      <alignment vertical="center"/>
      <protection hidden="1"/>
    </xf>
    <xf numFmtId="0" fontId="2" fillId="0" borderId="0" xfId="3" applyAlignment="1" applyProtection="1">
      <alignment vertical="center" wrapText="1"/>
      <protection hidden="1"/>
    </xf>
    <xf numFmtId="0" fontId="2" fillId="11" borderId="1" xfId="3" applyFill="1" applyBorder="1" applyAlignment="1" applyProtection="1">
      <alignment horizontal="center" vertical="center"/>
      <protection hidden="1"/>
    </xf>
    <xf numFmtId="0" fontId="2" fillId="11" borderId="1" xfId="3" applyFill="1" applyBorder="1" applyAlignment="1" applyProtection="1">
      <alignment vertical="center"/>
      <protection hidden="1"/>
    </xf>
    <xf numFmtId="0" fontId="2" fillId="10" borderId="1" xfId="3" applyFill="1" applyBorder="1" applyAlignment="1" applyProtection="1">
      <alignment vertical="center"/>
      <protection hidden="1"/>
    </xf>
    <xf numFmtId="0" fontId="7" fillId="0" borderId="0" xfId="3" applyFont="1" applyAlignment="1" applyProtection="1">
      <alignment horizontal="center" vertical="center"/>
      <protection hidden="1"/>
    </xf>
    <xf numFmtId="43" fontId="2" fillId="0" borderId="0" xfId="3" applyNumberFormat="1" applyAlignment="1" applyProtection="1">
      <alignment vertical="center"/>
      <protection hidden="1"/>
    </xf>
    <xf numFmtId="0" fontId="2" fillId="5" borderId="4" xfId="3" applyFill="1" applyBorder="1" applyAlignment="1" applyProtection="1">
      <alignment vertical="center"/>
      <protection hidden="1"/>
    </xf>
    <xf numFmtId="0" fontId="2" fillId="5" borderId="4" xfId="3" applyFill="1" applyBorder="1" applyAlignment="1" applyProtection="1">
      <alignment vertical="center" wrapText="1"/>
      <protection hidden="1"/>
    </xf>
    <xf numFmtId="43" fontId="2" fillId="10" borderId="10" xfId="3" applyNumberFormat="1" applyFill="1" applyBorder="1" applyAlignment="1" applyProtection="1">
      <alignment vertical="center"/>
      <protection hidden="1"/>
    </xf>
    <xf numFmtId="43" fontId="2" fillId="10" borderId="2" xfId="3" applyNumberFormat="1" applyFill="1" applyBorder="1" applyAlignment="1" applyProtection="1">
      <alignment vertical="center"/>
      <protection hidden="1"/>
    </xf>
    <xf numFmtId="0" fontId="2" fillId="10" borderId="2" xfId="3" applyFill="1" applyBorder="1" applyAlignment="1" applyProtection="1">
      <alignment vertical="center"/>
      <protection hidden="1"/>
    </xf>
    <xf numFmtId="0" fontId="2" fillId="12" borderId="1" xfId="3" applyFill="1" applyBorder="1" applyAlignment="1" applyProtection="1">
      <alignment horizontal="center" vertical="center"/>
      <protection hidden="1"/>
    </xf>
    <xf numFmtId="0" fontId="2" fillId="12" borderId="1" xfId="3" applyFill="1" applyBorder="1" applyAlignment="1" applyProtection="1">
      <alignment vertical="center"/>
      <protection hidden="1"/>
    </xf>
    <xf numFmtId="43" fontId="2" fillId="12" borderId="1" xfId="3" applyNumberFormat="1" applyFill="1" applyBorder="1" applyAlignment="1" applyProtection="1">
      <alignment vertical="center"/>
      <protection hidden="1"/>
    </xf>
    <xf numFmtId="164" fontId="2" fillId="12" borderId="1" xfId="7" applyFont="1" applyFill="1" applyBorder="1" applyAlignment="1" applyProtection="1">
      <alignment vertical="center"/>
      <protection hidden="1"/>
    </xf>
    <xf numFmtId="172" fontId="2" fillId="10" borderId="1" xfId="7" applyNumberFormat="1" applyFont="1" applyFill="1" applyBorder="1" applyAlignment="1" applyProtection="1">
      <alignment vertical="center"/>
      <protection hidden="1"/>
    </xf>
    <xf numFmtId="172" fontId="2" fillId="11" borderId="1" xfId="7" applyNumberFormat="1" applyFont="1" applyFill="1" applyBorder="1" applyAlignment="1" applyProtection="1">
      <alignment vertical="center"/>
      <protection hidden="1"/>
    </xf>
    <xf numFmtId="172" fontId="2" fillId="0" borderId="0" xfId="7" applyNumberFormat="1" applyFont="1" applyProtection="1">
      <protection hidden="1"/>
    </xf>
    <xf numFmtId="167" fontId="3" fillId="3" borderId="1" xfId="3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3" applyFont="1" applyBorder="1" applyAlignment="1">
      <alignment horizontal="center" vertical="center" wrapText="1"/>
    </xf>
    <xf numFmtId="167" fontId="3" fillId="0" borderId="1" xfId="3" applyNumberFormat="1" applyFont="1" applyBorder="1" applyAlignment="1" applyProtection="1">
      <alignment horizontal="center" vertical="center" wrapText="1"/>
      <protection hidden="1"/>
    </xf>
    <xf numFmtId="0" fontId="7" fillId="0" borderId="1" xfId="3" applyFont="1" applyBorder="1" applyAlignment="1" applyProtection="1">
      <alignment horizontal="center" vertical="center" wrapText="1"/>
      <protection hidden="1"/>
    </xf>
    <xf numFmtId="0" fontId="3" fillId="0" borderId="1" xfId="3" applyFont="1" applyBorder="1" applyAlignment="1" applyProtection="1">
      <alignment horizontal="center" vertical="center" wrapText="1"/>
      <protection hidden="1"/>
    </xf>
    <xf numFmtId="0" fontId="3" fillId="5" borderId="1" xfId="3" applyFont="1" applyFill="1" applyBorder="1" applyAlignment="1" applyProtection="1">
      <alignment horizontal="center" vertical="center" wrapText="1"/>
      <protection hidden="1"/>
    </xf>
    <xf numFmtId="0" fontId="3" fillId="3" borderId="1" xfId="3" applyFont="1" applyFill="1" applyBorder="1" applyAlignment="1" applyProtection="1">
      <alignment horizontal="center"/>
      <protection hidden="1"/>
    </xf>
    <xf numFmtId="9" fontId="3" fillId="5" borderId="1" xfId="3" applyNumberFormat="1" applyFont="1" applyFill="1" applyBorder="1" applyAlignment="1" applyProtection="1">
      <alignment horizontal="center" vertical="center" wrapText="1"/>
      <protection locked="0" hidden="1"/>
    </xf>
    <xf numFmtId="9" fontId="3" fillId="6" borderId="1" xfId="3" applyNumberFormat="1" applyFont="1" applyFill="1" applyBorder="1" applyAlignment="1" applyProtection="1">
      <alignment horizontal="center"/>
      <protection hidden="1"/>
    </xf>
    <xf numFmtId="9" fontId="4" fillId="6" borderId="1" xfId="3" applyNumberFormat="1" applyFont="1" applyFill="1" applyBorder="1" applyAlignment="1" applyProtection="1">
      <alignment horizontal="center"/>
      <protection hidden="1"/>
    </xf>
    <xf numFmtId="9" fontId="3" fillId="3" borderId="1" xfId="3" applyNumberFormat="1" applyFont="1" applyFill="1" applyBorder="1" applyAlignment="1" applyProtection="1">
      <alignment horizontal="center" vertical="center" wrapText="1"/>
      <protection locked="0" hidden="1"/>
    </xf>
    <xf numFmtId="9" fontId="7" fillId="2" borderId="1" xfId="3" applyNumberFormat="1" applyFont="1" applyFill="1" applyBorder="1" applyAlignment="1" applyProtection="1">
      <alignment horizontal="center"/>
      <protection hidden="1"/>
    </xf>
    <xf numFmtId="0" fontId="3" fillId="7" borderId="1" xfId="3" applyFont="1" applyFill="1" applyBorder="1" applyAlignment="1" applyProtection="1">
      <alignment horizontal="center"/>
      <protection hidden="1"/>
    </xf>
    <xf numFmtId="167" fontId="7" fillId="0" borderId="1" xfId="3" applyNumberFormat="1" applyFont="1" applyBorder="1" applyAlignment="1" applyProtection="1">
      <alignment horizontal="center" vertical="center" wrapText="1"/>
      <protection hidden="1"/>
    </xf>
    <xf numFmtId="167" fontId="4" fillId="3" borderId="1" xfId="3" applyNumberFormat="1" applyFont="1" applyFill="1" applyBorder="1" applyAlignment="1" applyProtection="1">
      <alignment horizontal="center" vertical="center" wrapText="1"/>
      <protection hidden="1"/>
    </xf>
    <xf numFmtId="167" fontId="3" fillId="0" borderId="3" xfId="3" applyNumberFormat="1" applyFont="1" applyBorder="1" applyAlignment="1" applyProtection="1">
      <alignment horizontal="center" vertical="center" wrapText="1"/>
      <protection hidden="1"/>
    </xf>
    <xf numFmtId="167" fontId="3" fillId="0" borderId="2" xfId="3" applyNumberFormat="1" applyFont="1" applyBorder="1" applyAlignment="1" applyProtection="1">
      <alignment horizontal="center" vertical="center" wrapText="1"/>
      <protection hidden="1"/>
    </xf>
    <xf numFmtId="9" fontId="13" fillId="2" borderId="1" xfId="3" applyNumberFormat="1" applyFont="1" applyFill="1" applyBorder="1" applyAlignment="1" applyProtection="1">
      <alignment horizontal="center"/>
      <protection hidden="1"/>
    </xf>
    <xf numFmtId="0" fontId="13" fillId="7" borderId="1" xfId="3" applyFont="1" applyFill="1" applyBorder="1" applyAlignment="1" applyProtection="1">
      <alignment horizontal="center"/>
      <protection hidden="1"/>
    </xf>
    <xf numFmtId="167" fontId="13" fillId="0" borderId="1" xfId="3" applyNumberFormat="1" applyFont="1" applyBorder="1" applyAlignment="1" applyProtection="1">
      <alignment horizontal="center" vertical="center" wrapText="1"/>
      <protection hidden="1"/>
    </xf>
    <xf numFmtId="167" fontId="13" fillId="0" borderId="3" xfId="3" applyNumberFormat="1" applyFont="1" applyBorder="1" applyAlignment="1" applyProtection="1">
      <alignment horizontal="center" vertical="center" wrapText="1"/>
      <protection hidden="1"/>
    </xf>
    <xf numFmtId="0" fontId="13" fillId="0" borderId="1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167" fontId="11" fillId="9" borderId="1" xfId="3" applyNumberFormat="1" applyFont="1" applyFill="1" applyBorder="1" applyAlignment="1" applyProtection="1">
      <alignment horizontal="center" vertical="center" wrapText="1"/>
      <protection hidden="1"/>
    </xf>
    <xf numFmtId="167" fontId="11" fillId="9" borderId="3" xfId="3" applyNumberFormat="1" applyFont="1" applyFill="1" applyBorder="1" applyAlignment="1" applyProtection="1">
      <alignment horizontal="center" vertical="center" wrapText="1"/>
      <protection hidden="1"/>
    </xf>
    <xf numFmtId="167" fontId="11" fillId="0" borderId="1" xfId="3" applyNumberFormat="1" applyFont="1" applyBorder="1" applyAlignment="1" applyProtection="1">
      <alignment horizontal="center" vertical="center" wrapText="1"/>
      <protection hidden="1"/>
    </xf>
    <xf numFmtId="167" fontId="11" fillId="0" borderId="3" xfId="3" applyNumberFormat="1" applyFont="1" applyBorder="1" applyAlignment="1" applyProtection="1">
      <alignment horizontal="center" vertical="center" wrapText="1"/>
      <protection hidden="1"/>
    </xf>
    <xf numFmtId="167" fontId="13" fillId="0" borderId="6" xfId="3" applyNumberFormat="1" applyFont="1" applyBorder="1" applyAlignment="1" applyProtection="1">
      <alignment horizontal="center" vertical="center" wrapText="1"/>
      <protection hidden="1"/>
    </xf>
    <xf numFmtId="167" fontId="13" fillId="10" borderId="1" xfId="3" applyNumberFormat="1" applyFont="1" applyFill="1" applyBorder="1" applyAlignment="1" applyProtection="1">
      <alignment horizontal="center" vertical="center" wrapText="1"/>
      <protection hidden="1"/>
    </xf>
    <xf numFmtId="167" fontId="13" fillId="10" borderId="3" xfId="3" applyNumberFormat="1" applyFont="1" applyFill="1" applyBorder="1" applyAlignment="1" applyProtection="1">
      <alignment horizontal="center" vertical="center" wrapText="1"/>
      <protection hidden="1"/>
    </xf>
    <xf numFmtId="0" fontId="13" fillId="0" borderId="1" xfId="3" applyFont="1" applyBorder="1" applyAlignment="1" applyProtection="1">
      <alignment horizontal="center" vertical="center" wrapText="1"/>
      <protection hidden="1"/>
    </xf>
    <xf numFmtId="0" fontId="13" fillId="0" borderId="3" xfId="3" applyFont="1" applyBorder="1" applyAlignment="1" applyProtection="1">
      <alignment horizontal="center" vertical="center" wrapText="1"/>
      <protection hidden="1"/>
    </xf>
    <xf numFmtId="0" fontId="13" fillId="3" borderId="1" xfId="3" applyFont="1" applyFill="1" applyBorder="1" applyAlignment="1" applyProtection="1">
      <alignment horizontal="center"/>
      <protection hidden="1"/>
    </xf>
    <xf numFmtId="9" fontId="13" fillId="3" borderId="1" xfId="3" applyNumberFormat="1" applyFont="1" applyFill="1" applyBorder="1" applyAlignment="1" applyProtection="1">
      <alignment horizontal="center" vertical="center" wrapText="1"/>
      <protection locked="0" hidden="1"/>
    </xf>
    <xf numFmtId="9" fontId="13" fillId="3" borderId="3" xfId="3" applyNumberFormat="1" applyFont="1" applyFill="1" applyBorder="1" applyAlignment="1" applyProtection="1">
      <alignment horizontal="center" vertical="center" wrapText="1"/>
      <protection locked="0" hidden="1"/>
    </xf>
    <xf numFmtId="9" fontId="13" fillId="6" borderId="1" xfId="3" applyNumberFormat="1" applyFont="1" applyFill="1" applyBorder="1" applyAlignment="1" applyProtection="1">
      <alignment horizontal="center"/>
      <protection hidden="1"/>
    </xf>
    <xf numFmtId="9" fontId="11" fillId="6" borderId="1" xfId="3" applyNumberFormat="1" applyFont="1" applyFill="1" applyBorder="1" applyAlignment="1" applyProtection="1">
      <alignment horizontal="center"/>
      <protection hidden="1"/>
    </xf>
    <xf numFmtId="9" fontId="13" fillId="0" borderId="1" xfId="3" applyNumberFormat="1" applyFont="1" applyBorder="1" applyAlignment="1" applyProtection="1">
      <alignment horizontal="center" vertical="center" wrapText="1"/>
      <protection locked="0" hidden="1"/>
    </xf>
    <xf numFmtId="9" fontId="13" fillId="0" borderId="3" xfId="3" applyNumberFormat="1" applyFont="1" applyBorder="1" applyAlignment="1" applyProtection="1">
      <alignment horizontal="center" vertical="center" wrapText="1"/>
      <protection locked="0" hidden="1"/>
    </xf>
    <xf numFmtId="0" fontId="7" fillId="11" borderId="8" xfId="3" applyFont="1" applyFill="1" applyBorder="1" applyAlignment="1" applyProtection="1">
      <alignment horizontal="center" vertical="center" wrapText="1"/>
      <protection hidden="1"/>
    </xf>
    <xf numFmtId="0" fontId="7" fillId="11" borderId="7" xfId="3" applyFont="1" applyFill="1" applyBorder="1" applyAlignment="1" applyProtection="1">
      <alignment horizontal="center" vertical="center" wrapText="1"/>
      <protection hidden="1"/>
    </xf>
    <xf numFmtId="0" fontId="7" fillId="11" borderId="9" xfId="3" applyFont="1" applyFill="1" applyBorder="1" applyAlignment="1" applyProtection="1">
      <alignment horizontal="center" vertical="center" wrapText="1"/>
      <protection hidden="1"/>
    </xf>
    <xf numFmtId="0" fontId="7" fillId="11" borderId="3" xfId="3" applyFont="1" applyFill="1" applyBorder="1" applyAlignment="1" applyProtection="1">
      <alignment horizontal="center" vertical="center" wrapText="1"/>
      <protection hidden="1"/>
    </xf>
    <xf numFmtId="0" fontId="7" fillId="11" borderId="6" xfId="3" applyFont="1" applyFill="1" applyBorder="1" applyAlignment="1" applyProtection="1">
      <alignment horizontal="center" vertical="center" wrapText="1"/>
      <protection hidden="1"/>
    </xf>
    <xf numFmtId="0" fontId="7" fillId="11" borderId="2" xfId="3" applyFont="1" applyFill="1" applyBorder="1" applyAlignment="1" applyProtection="1">
      <alignment horizontal="center" vertical="center" wrapText="1"/>
      <protection hidden="1"/>
    </xf>
    <xf numFmtId="0" fontId="7" fillId="11" borderId="1" xfId="3" applyFont="1" applyFill="1" applyBorder="1" applyAlignment="1" applyProtection="1">
      <alignment horizontal="center" vertical="center" wrapText="1"/>
      <protection hidden="1"/>
    </xf>
    <xf numFmtId="172" fontId="7" fillId="11" borderId="1" xfId="7" applyNumberFormat="1" applyFont="1" applyFill="1" applyBorder="1" applyAlignment="1" applyProtection="1">
      <alignment horizontal="center" vertical="center" wrapText="1"/>
      <protection hidden="1"/>
    </xf>
    <xf numFmtId="0" fontId="7" fillId="12" borderId="1" xfId="3" applyFont="1" applyFill="1" applyBorder="1" applyAlignment="1" applyProtection="1">
      <alignment horizontal="center" vertical="center" wrapText="1"/>
      <protection hidden="1"/>
    </xf>
    <xf numFmtId="0" fontId="7" fillId="12" borderId="3" xfId="3" applyFont="1" applyFill="1" applyBorder="1" applyAlignment="1" applyProtection="1">
      <alignment horizontal="center" vertical="center" wrapText="1"/>
      <protection hidden="1"/>
    </xf>
    <xf numFmtId="0" fontId="7" fillId="12" borderId="6" xfId="3" applyFont="1" applyFill="1" applyBorder="1" applyAlignment="1" applyProtection="1">
      <alignment horizontal="center" vertical="center" wrapText="1"/>
      <protection hidden="1"/>
    </xf>
    <xf numFmtId="0" fontId="7" fillId="12" borderId="2" xfId="3" applyFont="1" applyFill="1" applyBorder="1" applyAlignment="1" applyProtection="1">
      <alignment horizontal="center" vertical="center" wrapText="1"/>
      <protection hidden="1"/>
    </xf>
    <xf numFmtId="0" fontId="7" fillId="12" borderId="8" xfId="3" applyFont="1" applyFill="1" applyBorder="1" applyAlignment="1" applyProtection="1">
      <alignment horizontal="center" vertical="center" wrapText="1"/>
      <protection hidden="1"/>
    </xf>
    <xf numFmtId="0" fontId="7" fillId="12" borderId="7" xfId="3" applyFont="1" applyFill="1" applyBorder="1" applyAlignment="1" applyProtection="1">
      <alignment horizontal="center" vertical="center" wrapText="1"/>
      <protection hidden="1"/>
    </xf>
    <xf numFmtId="0" fontId="7" fillId="12" borderId="9" xfId="3" applyFont="1" applyFill="1" applyBorder="1" applyAlignment="1" applyProtection="1">
      <alignment horizontal="center" vertical="center" wrapText="1"/>
      <protection hidden="1"/>
    </xf>
    <xf numFmtId="0" fontId="7" fillId="0" borderId="3" xfId="3" applyFont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7" fillId="0" borderId="2" xfId="3" applyFont="1" applyBorder="1" applyAlignment="1" applyProtection="1">
      <alignment horizontal="center" vertical="center" wrapText="1"/>
      <protection hidden="1"/>
    </xf>
    <xf numFmtId="0" fontId="7" fillId="0" borderId="8" xfId="3" applyFont="1" applyBorder="1" applyAlignment="1" applyProtection="1">
      <alignment horizontal="center" vertical="center" wrapText="1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7" fillId="0" borderId="9" xfId="3" applyFont="1" applyBorder="1" applyAlignment="1" applyProtection="1">
      <alignment horizontal="center" vertical="center" wrapText="1"/>
      <protection hidden="1"/>
    </xf>
  </cellXfs>
  <cellStyles count="8">
    <cellStyle name="Millares" xfId="1" builtinId="3"/>
    <cellStyle name="Millares 2" xfId="6" xr:uid="{00000000-0005-0000-0000-000001000000}"/>
    <cellStyle name="Moneda" xfId="7" builtinId="4"/>
    <cellStyle name="Normal" xfId="0" builtinId="0"/>
    <cellStyle name="Normal 10" xfId="3" xr:uid="{00000000-0005-0000-0000-000004000000}"/>
    <cellStyle name="Normal 2" xfId="4" xr:uid="{00000000-0005-0000-0000-000005000000}"/>
    <cellStyle name="Normal 3" xfId="5" xr:uid="{00000000-0005-0000-0000-000006000000}"/>
    <cellStyle name="Porcentaje" xfId="2" builtinId="5"/>
  </cellStyles>
  <dxfs count="1">
    <dxf>
      <fill>
        <patternFill patternType="solid">
          <fgColor rgb="FF95B3D7"/>
          <bgColor rgb="FF000000"/>
        </patternFill>
      </fill>
    </dxf>
  </dxfs>
  <tableStyles count="0" defaultTableStyle="TableStyleMedium9" defaultPivotStyle="PivotStyleLight16"/>
  <colors>
    <mruColors>
      <color rgb="FFFF0066"/>
      <color rgb="FFCCFF33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358"/>
  <sheetViews>
    <sheetView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4" sqref="B4:L4"/>
    </sheetView>
  </sheetViews>
  <sheetFormatPr baseColWidth="10" defaultColWidth="11.42578125" defaultRowHeight="12.75" x14ac:dyDescent="0.2"/>
  <cols>
    <col min="1" max="1" width="7.7109375" style="27" customWidth="1"/>
    <col min="2" max="2" width="44.42578125" style="5" customWidth="1"/>
    <col min="3" max="3" width="9.5703125" style="30" customWidth="1"/>
    <col min="4" max="4" width="8" style="6" customWidth="1"/>
    <col min="5" max="5" width="12.5703125" style="6" customWidth="1"/>
    <col min="6" max="6" width="15.42578125" style="6" bestFit="1" customWidth="1"/>
    <col min="7" max="7" width="9.7109375" style="6" bestFit="1" customWidth="1"/>
    <col min="8" max="8" width="9.42578125" style="6" bestFit="1" customWidth="1"/>
    <col min="9" max="9" width="10.28515625" style="6" bestFit="1" customWidth="1"/>
    <col min="10" max="10" width="18" style="8" customWidth="1"/>
    <col min="11" max="11" width="17" style="9" customWidth="1"/>
    <col min="12" max="12" width="17.140625" style="9" customWidth="1"/>
    <col min="13" max="13" width="18" style="9" customWidth="1"/>
    <col min="14" max="14" width="18.7109375" style="9" customWidth="1"/>
    <col min="15" max="15" width="17" style="9" customWidth="1"/>
    <col min="16" max="16" width="14.140625" style="1" customWidth="1"/>
    <col min="17" max="17" width="14.7109375" style="1" customWidth="1"/>
    <col min="18" max="18" width="18" style="1" customWidth="1"/>
    <col min="19" max="19" width="19.85546875" style="1" customWidth="1"/>
    <col min="20" max="20" width="16.7109375" style="1" customWidth="1"/>
    <col min="21" max="21" width="18.7109375" style="1" customWidth="1"/>
    <col min="22" max="22" width="13.7109375" style="1" customWidth="1"/>
    <col min="23" max="23" width="13.85546875" style="1" customWidth="1"/>
    <col min="24" max="24" width="15.5703125" style="1" customWidth="1"/>
    <col min="25" max="25" width="12.140625" style="1" customWidth="1"/>
    <col min="26" max="26" width="18.140625" style="1" customWidth="1"/>
    <col min="27" max="27" width="18.28515625" style="1" customWidth="1"/>
    <col min="28" max="28" width="14.140625" style="1" customWidth="1"/>
    <col min="29" max="29" width="12.140625" style="1" bestFit="1" customWidth="1"/>
    <col min="30" max="30" width="18.7109375" style="1" customWidth="1"/>
    <col min="31" max="31" width="9.85546875" style="1" customWidth="1"/>
    <col min="32" max="32" width="12.28515625" style="1" customWidth="1"/>
    <col min="33" max="33" width="12.42578125" style="1" customWidth="1"/>
    <col min="34" max="34" width="12.28515625" style="1" customWidth="1"/>
    <col min="35" max="35" width="11.28515625" style="1" customWidth="1"/>
    <col min="36" max="36" width="22.5703125" style="7" customWidth="1"/>
    <col min="37" max="37" width="13" style="1" bestFit="1" customWidth="1"/>
    <col min="38" max="16384" width="11.42578125" style="1"/>
  </cols>
  <sheetData>
    <row r="1" spans="1:37" ht="15.75" customHeight="1" x14ac:dyDescent="0.2">
      <c r="A1" s="104" t="s">
        <v>0</v>
      </c>
      <c r="B1" s="105" t="s">
        <v>1</v>
      </c>
      <c r="C1" s="106" t="s">
        <v>34</v>
      </c>
      <c r="D1" s="105" t="s">
        <v>5</v>
      </c>
      <c r="E1" s="107" t="s">
        <v>17</v>
      </c>
      <c r="F1" s="107"/>
      <c r="G1" s="107"/>
      <c r="H1" s="107"/>
      <c r="I1" s="107"/>
      <c r="J1" s="109" t="s">
        <v>6</v>
      </c>
      <c r="K1" s="110"/>
      <c r="L1" s="110"/>
      <c r="M1" s="110"/>
      <c r="N1" s="110"/>
      <c r="O1" s="110"/>
      <c r="P1" s="110"/>
      <c r="Q1" s="110"/>
      <c r="R1" s="110"/>
      <c r="S1" s="112" t="s">
        <v>7</v>
      </c>
      <c r="T1" s="112"/>
      <c r="U1" s="112"/>
      <c r="V1" s="112"/>
      <c r="W1" s="112"/>
      <c r="X1" s="112"/>
      <c r="Y1" s="113" t="s">
        <v>8</v>
      </c>
      <c r="Z1" s="113"/>
      <c r="AA1" s="113"/>
      <c r="AB1" s="113"/>
      <c r="AC1" s="113"/>
      <c r="AD1" s="113"/>
      <c r="AE1" s="113"/>
      <c r="AF1" s="113"/>
      <c r="AG1" s="113"/>
      <c r="AH1" s="103" t="s">
        <v>23</v>
      </c>
      <c r="AI1" s="103" t="s">
        <v>22</v>
      </c>
      <c r="AJ1" s="114" t="s">
        <v>4</v>
      </c>
    </row>
    <row r="2" spans="1:37" ht="48" customHeight="1" x14ac:dyDescent="0.2">
      <c r="A2" s="104"/>
      <c r="B2" s="105"/>
      <c r="C2" s="106"/>
      <c r="D2" s="105"/>
      <c r="E2" s="108" t="s">
        <v>18</v>
      </c>
      <c r="F2" s="108" t="s">
        <v>19</v>
      </c>
      <c r="G2" s="108" t="s">
        <v>20</v>
      </c>
      <c r="H2" s="108" t="s">
        <v>21</v>
      </c>
      <c r="I2" s="108" t="s">
        <v>17</v>
      </c>
      <c r="J2" s="111" t="s">
        <v>27</v>
      </c>
      <c r="K2" s="101" t="s">
        <v>28</v>
      </c>
      <c r="L2" s="101" t="s">
        <v>29</v>
      </c>
      <c r="M2" s="21" t="s">
        <v>24</v>
      </c>
      <c r="N2" s="21" t="s">
        <v>25</v>
      </c>
      <c r="O2" s="21" t="s">
        <v>26</v>
      </c>
      <c r="P2" s="102" t="s">
        <v>9</v>
      </c>
      <c r="Q2" s="103" t="s">
        <v>10</v>
      </c>
      <c r="R2" s="103" t="s">
        <v>11</v>
      </c>
      <c r="S2" s="115" t="s">
        <v>31</v>
      </c>
      <c r="T2" s="115" t="s">
        <v>32</v>
      </c>
      <c r="U2" s="115" t="s">
        <v>30</v>
      </c>
      <c r="V2" s="102" t="s">
        <v>9</v>
      </c>
      <c r="W2" s="103" t="s">
        <v>10</v>
      </c>
      <c r="X2" s="103" t="s">
        <v>12</v>
      </c>
      <c r="Y2" s="116" t="s">
        <v>16</v>
      </c>
      <c r="Z2" s="116" t="str">
        <f>R2</f>
        <v>VR. HISTÓRICO DE REFERENCIA</v>
      </c>
      <c r="AA2" s="116" t="str">
        <f>X2</f>
        <v>VR. DE MERCADO DE REFERENCIA</v>
      </c>
      <c r="AB2" s="102" t="s">
        <v>9</v>
      </c>
      <c r="AC2" s="103" t="s">
        <v>10</v>
      </c>
      <c r="AD2" s="103" t="s">
        <v>3</v>
      </c>
      <c r="AE2" s="103" t="s">
        <v>13</v>
      </c>
      <c r="AF2" s="103" t="s">
        <v>14</v>
      </c>
      <c r="AG2" s="103" t="s">
        <v>15</v>
      </c>
      <c r="AH2" s="103"/>
      <c r="AI2" s="103"/>
      <c r="AJ2" s="114"/>
    </row>
    <row r="3" spans="1:37" x14ac:dyDescent="0.2">
      <c r="A3" s="104"/>
      <c r="B3" s="105"/>
      <c r="C3" s="106"/>
      <c r="D3" s="105"/>
      <c r="E3" s="108"/>
      <c r="F3" s="108"/>
      <c r="G3" s="108"/>
      <c r="H3" s="108"/>
      <c r="I3" s="108"/>
      <c r="J3" s="111"/>
      <c r="K3" s="101"/>
      <c r="L3" s="101"/>
      <c r="M3" s="22" t="e">
        <f>+#REF!</f>
        <v>#REF!</v>
      </c>
      <c r="N3" s="23" t="e">
        <f>+#REF!</f>
        <v>#REF!</v>
      </c>
      <c r="O3" s="24" t="e">
        <f>+#REF!</f>
        <v>#REF!</v>
      </c>
      <c r="P3" s="102"/>
      <c r="Q3" s="103"/>
      <c r="R3" s="103"/>
      <c r="S3" s="115"/>
      <c r="T3" s="115"/>
      <c r="U3" s="115"/>
      <c r="V3" s="102"/>
      <c r="W3" s="103"/>
      <c r="X3" s="103"/>
      <c r="Y3" s="117"/>
      <c r="Z3" s="117"/>
      <c r="AA3" s="117"/>
      <c r="AB3" s="102"/>
      <c r="AC3" s="103"/>
      <c r="AD3" s="103"/>
      <c r="AE3" s="103"/>
      <c r="AF3" s="103"/>
      <c r="AG3" s="103"/>
      <c r="AH3" s="103"/>
      <c r="AI3" s="103"/>
      <c r="AJ3" s="114"/>
    </row>
    <row r="4" spans="1:37" s="2" customFormat="1" ht="15" x14ac:dyDescent="0.25">
      <c r="A4" s="33">
        <v>1</v>
      </c>
      <c r="B4" s="37" t="s">
        <v>35</v>
      </c>
      <c r="C4" s="35">
        <v>870001</v>
      </c>
      <c r="D4" s="31"/>
      <c r="E4" s="28"/>
      <c r="F4" s="28"/>
      <c r="G4" s="28"/>
      <c r="H4" s="29"/>
      <c r="I4" s="29">
        <v>50000</v>
      </c>
      <c r="J4" s="29"/>
      <c r="K4" s="40">
        <v>24041</v>
      </c>
      <c r="L4" s="20">
        <v>23921</v>
      </c>
      <c r="M4" s="25" t="e">
        <f>J4*(1+$M$3)*(1+$N$3)*(1+$O$3)</f>
        <v>#REF!</v>
      </c>
      <c r="N4" s="25" t="e">
        <f>K4*((1+$N$3)*(1+$O$3))</f>
        <v>#REF!</v>
      </c>
      <c r="O4" s="26" t="e">
        <f>L4*(1+$M$3)</f>
        <v>#REF!</v>
      </c>
      <c r="P4" s="10" t="e">
        <f t="array" ref="P4">MAX(IF($M4:$O4&lt;&gt;0,$M4:$O4))-MIN(IF($M4:$O4&lt;&gt;0,$M4:$O4))</f>
        <v>#REF!</v>
      </c>
      <c r="Q4" s="10" t="e">
        <f t="shared" ref="Q4" si="0">MAX(M4:O4)*20%</f>
        <v>#REF!</v>
      </c>
      <c r="R4" s="10" t="e">
        <f t="shared" ref="R4" si="1">IF(P4&lt;Q4,(SUM(M4:O4)/COUNTIF(M4:O4,"&gt;0")),O4)</f>
        <v>#REF!</v>
      </c>
      <c r="S4" s="20">
        <v>23512</v>
      </c>
      <c r="T4" s="20">
        <v>24421</v>
      </c>
      <c r="U4" s="10" t="s">
        <v>372</v>
      </c>
      <c r="V4" s="10">
        <f>MAX($S4:$U4)-IF(MAX($S4:$U4)=MIN($S4:$U4),0,MIN($S4:$U4))</f>
        <v>909</v>
      </c>
      <c r="W4" s="10">
        <f>MAX(S4:U4)*20%</f>
        <v>4884.2</v>
      </c>
      <c r="X4" s="10">
        <f>IF(V4&lt;W4,SUM(S4:U4)/COUNTIF(S4:U4,"&gt;0"),MIN(S4:U4))</f>
        <v>23966.5</v>
      </c>
      <c r="Y4" s="10">
        <f t="shared" ref="Y4" si="2">I4</f>
        <v>50000</v>
      </c>
      <c r="Z4" s="10" t="e">
        <f>R4</f>
        <v>#REF!</v>
      </c>
      <c r="AA4" s="10">
        <f>X4</f>
        <v>23966.5</v>
      </c>
      <c r="AB4" s="10" t="e">
        <f>MAX($Y4:$AA4)-IF(MAX($Y4:$AA4)=MIN($Y4:$AA4),0,MIN($Y4:$AA4))</f>
        <v>#REF!</v>
      </c>
      <c r="AC4" s="10" t="e">
        <f>MAX(Y4:AA4)*20%</f>
        <v>#REF!</v>
      </c>
      <c r="AD4" s="14" t="e">
        <f>ROUND(IF(AB4&lt;AC4,(SUM(Y4:AA4)/COUNTIF(Y4:AA4,"&gt;0")),AA4),0)</f>
        <v>#REF!</v>
      </c>
      <c r="AE4" s="11"/>
      <c r="AF4" s="12"/>
      <c r="AG4" s="10" t="e">
        <f t="shared" ref="AG4" si="3">AD4/(1+AE4)</f>
        <v>#REF!</v>
      </c>
      <c r="AH4" s="15"/>
      <c r="AI4" s="15"/>
      <c r="AJ4" s="13" t="e">
        <f>AD4*AI4</f>
        <v>#REF!</v>
      </c>
      <c r="AK4" s="3"/>
    </row>
    <row r="5" spans="1:37" ht="24.75" customHeight="1" x14ac:dyDescent="0.25">
      <c r="A5" s="34">
        <v>2</v>
      </c>
      <c r="B5" s="38" t="s">
        <v>36</v>
      </c>
      <c r="C5" s="36">
        <v>870004</v>
      </c>
      <c r="D5" s="32"/>
      <c r="E5" s="16"/>
      <c r="F5" s="16"/>
      <c r="G5" s="16"/>
      <c r="H5" s="16"/>
      <c r="I5" s="16"/>
      <c r="J5" s="29"/>
      <c r="K5" s="40">
        <v>22086</v>
      </c>
      <c r="L5" s="20">
        <v>21973</v>
      </c>
      <c r="M5" s="18"/>
      <c r="N5" s="18"/>
      <c r="O5" s="18"/>
      <c r="P5" s="19"/>
      <c r="Q5" s="19"/>
      <c r="R5" s="19"/>
      <c r="S5" s="20">
        <v>21597</v>
      </c>
      <c r="T5" s="20">
        <v>22432</v>
      </c>
      <c r="U5" s="10" t="s">
        <v>372</v>
      </c>
      <c r="V5" s="10">
        <f t="shared" ref="V5:V68" si="4">MAX($S5:$U5)-IF(MAX($S5:$U5)=MIN($S5:$U5),0,MIN($S5:$U5))</f>
        <v>835</v>
      </c>
      <c r="W5" s="10">
        <f t="shared" ref="W5:W68" si="5">MAX(S5:U5)*20%</f>
        <v>4486.4000000000005</v>
      </c>
      <c r="X5" s="10">
        <f t="shared" ref="X5:X68" si="6">IF(V5&lt;W5,SUM(S5:U5)/COUNTIF(S5:U5,"&gt;0"),MIN(S5:U5))</f>
        <v>22014.5</v>
      </c>
      <c r="Y5" s="10">
        <f t="shared" ref="Y5:Y68" si="7">I5</f>
        <v>0</v>
      </c>
      <c r="Z5" s="10">
        <f t="shared" ref="Z5:Z68" si="8">R5</f>
        <v>0</v>
      </c>
      <c r="AA5" s="10">
        <f t="shared" ref="AA5:AA68" si="9">X5</f>
        <v>22014.5</v>
      </c>
      <c r="AB5" s="10">
        <f t="shared" ref="AB5:AB68" si="10">MAX($Y5:$AA5)-IF(MAX($Y5:$AA5)=MIN($Y5:$AA5),0,MIN($Y5:$AA5))</f>
        <v>22014.5</v>
      </c>
      <c r="AC5" s="10">
        <f t="shared" ref="AC5:AC68" si="11">MAX(Y5:AA5)*20%</f>
        <v>4402.9000000000005</v>
      </c>
      <c r="AD5" s="14">
        <f t="shared" ref="AD5:AD68" si="12">ROUND(IF(AB5&lt;AC5,(SUM(Y5:AA5)/COUNTIF(Y5:AA5,"&gt;0")),AA5),0)</f>
        <v>22015</v>
      </c>
      <c r="AE5" s="11"/>
      <c r="AF5" s="12"/>
      <c r="AG5" s="10">
        <f t="shared" ref="AG5:AG68" si="13">AD5/(1+AE5)</f>
        <v>22015</v>
      </c>
      <c r="AH5" s="15"/>
      <c r="AI5" s="15"/>
      <c r="AJ5" s="13">
        <f t="shared" ref="AJ5:AJ68" si="14">AD5*AI5</f>
        <v>0</v>
      </c>
    </row>
    <row r="6" spans="1:37" ht="21.75" customHeight="1" x14ac:dyDescent="0.25">
      <c r="A6" s="33">
        <v>3</v>
      </c>
      <c r="B6" s="37" t="s">
        <v>37</v>
      </c>
      <c r="C6" s="35">
        <v>870005</v>
      </c>
      <c r="D6" s="32"/>
      <c r="E6" s="16"/>
      <c r="F6" s="16"/>
      <c r="G6" s="16"/>
      <c r="H6" s="16"/>
      <c r="I6" s="16"/>
      <c r="J6" s="29"/>
      <c r="K6" s="40">
        <v>31489</v>
      </c>
      <c r="L6" s="20">
        <v>31327</v>
      </c>
      <c r="M6" s="18"/>
      <c r="N6" s="18"/>
      <c r="O6" s="18"/>
      <c r="P6" s="18"/>
      <c r="Q6" s="18"/>
      <c r="R6" s="18"/>
      <c r="S6" s="20">
        <v>30791</v>
      </c>
      <c r="T6" s="20">
        <v>31982</v>
      </c>
      <c r="U6" s="10" t="s">
        <v>372</v>
      </c>
      <c r="V6" s="10">
        <f t="shared" si="4"/>
        <v>1191</v>
      </c>
      <c r="W6" s="10">
        <f t="shared" si="5"/>
        <v>6396.4000000000005</v>
      </c>
      <c r="X6" s="10">
        <f t="shared" si="6"/>
        <v>31386.5</v>
      </c>
      <c r="Y6" s="10">
        <f t="shared" si="7"/>
        <v>0</v>
      </c>
      <c r="Z6" s="10">
        <f t="shared" si="8"/>
        <v>0</v>
      </c>
      <c r="AA6" s="10">
        <f t="shared" si="9"/>
        <v>31386.5</v>
      </c>
      <c r="AB6" s="10">
        <f t="shared" si="10"/>
        <v>31386.5</v>
      </c>
      <c r="AC6" s="10">
        <f t="shared" si="11"/>
        <v>6277.3</v>
      </c>
      <c r="AD6" s="14">
        <f t="shared" si="12"/>
        <v>31387</v>
      </c>
      <c r="AE6" s="11"/>
      <c r="AF6" s="12"/>
      <c r="AG6" s="10">
        <f t="shared" si="13"/>
        <v>31387</v>
      </c>
      <c r="AH6" s="15"/>
      <c r="AI6" s="15"/>
      <c r="AJ6" s="13">
        <f t="shared" si="14"/>
        <v>0</v>
      </c>
    </row>
    <row r="7" spans="1:37" ht="12.75" customHeight="1" x14ac:dyDescent="0.25">
      <c r="A7" s="34">
        <v>4</v>
      </c>
      <c r="B7" s="38" t="s">
        <v>38</v>
      </c>
      <c r="C7" s="36">
        <v>870006</v>
      </c>
      <c r="D7" s="32"/>
      <c r="E7" s="16"/>
      <c r="F7" s="16"/>
      <c r="G7" s="16"/>
      <c r="H7" s="16"/>
      <c r="I7" s="16"/>
      <c r="J7" s="29"/>
      <c r="K7" s="40" t="s">
        <v>372</v>
      </c>
      <c r="L7" s="20">
        <v>31327</v>
      </c>
      <c r="M7" s="18"/>
      <c r="N7" s="18"/>
      <c r="O7" s="18"/>
      <c r="P7" s="18"/>
      <c r="Q7" s="18"/>
      <c r="R7" s="18"/>
      <c r="S7" s="20">
        <v>30791</v>
      </c>
      <c r="T7" s="20">
        <v>31982</v>
      </c>
      <c r="U7" s="10" t="s">
        <v>372</v>
      </c>
      <c r="V7" s="10">
        <f t="shared" si="4"/>
        <v>1191</v>
      </c>
      <c r="W7" s="10">
        <f t="shared" si="5"/>
        <v>6396.4000000000005</v>
      </c>
      <c r="X7" s="10">
        <f t="shared" si="6"/>
        <v>31386.5</v>
      </c>
      <c r="Y7" s="10">
        <f t="shared" si="7"/>
        <v>0</v>
      </c>
      <c r="Z7" s="10">
        <f t="shared" si="8"/>
        <v>0</v>
      </c>
      <c r="AA7" s="10">
        <f t="shared" si="9"/>
        <v>31386.5</v>
      </c>
      <c r="AB7" s="10">
        <f t="shared" si="10"/>
        <v>31386.5</v>
      </c>
      <c r="AC7" s="10">
        <f t="shared" si="11"/>
        <v>6277.3</v>
      </c>
      <c r="AD7" s="14">
        <f t="shared" si="12"/>
        <v>31387</v>
      </c>
      <c r="AE7" s="11"/>
      <c r="AF7" s="12"/>
      <c r="AG7" s="10">
        <f t="shared" si="13"/>
        <v>31387</v>
      </c>
      <c r="AH7" s="15"/>
      <c r="AI7" s="15"/>
      <c r="AJ7" s="13">
        <f t="shared" si="14"/>
        <v>0</v>
      </c>
    </row>
    <row r="8" spans="1:37" ht="15" customHeight="1" x14ac:dyDescent="0.25">
      <c r="A8" s="33">
        <v>5</v>
      </c>
      <c r="B8" s="37" t="s">
        <v>39</v>
      </c>
      <c r="C8" s="35">
        <v>870007</v>
      </c>
      <c r="D8" s="32"/>
      <c r="E8" s="16"/>
      <c r="F8" s="16"/>
      <c r="G8" s="16"/>
      <c r="H8" s="16"/>
      <c r="I8" s="16"/>
      <c r="J8" s="29"/>
      <c r="K8" s="40" t="s">
        <v>372</v>
      </c>
      <c r="L8" s="20" t="s">
        <v>372</v>
      </c>
      <c r="M8" s="18"/>
      <c r="N8" s="18"/>
      <c r="O8" s="18"/>
      <c r="P8" s="18"/>
      <c r="Q8" s="18"/>
      <c r="R8" s="18"/>
      <c r="S8" s="20">
        <v>30791</v>
      </c>
      <c r="T8" s="20">
        <v>31058</v>
      </c>
      <c r="U8" s="10" t="s">
        <v>372</v>
      </c>
      <c r="V8" s="10">
        <f t="shared" si="4"/>
        <v>267</v>
      </c>
      <c r="W8" s="10">
        <f t="shared" si="5"/>
        <v>6211.6</v>
      </c>
      <c r="X8" s="10">
        <f t="shared" si="6"/>
        <v>30924.5</v>
      </c>
      <c r="Y8" s="10">
        <f t="shared" si="7"/>
        <v>0</v>
      </c>
      <c r="Z8" s="10">
        <f t="shared" si="8"/>
        <v>0</v>
      </c>
      <c r="AA8" s="10">
        <f t="shared" si="9"/>
        <v>30924.5</v>
      </c>
      <c r="AB8" s="10">
        <f t="shared" si="10"/>
        <v>30924.5</v>
      </c>
      <c r="AC8" s="10">
        <f t="shared" si="11"/>
        <v>6184.9000000000005</v>
      </c>
      <c r="AD8" s="14">
        <f t="shared" si="12"/>
        <v>30925</v>
      </c>
      <c r="AE8" s="11"/>
      <c r="AF8" s="12"/>
      <c r="AG8" s="10">
        <f t="shared" si="13"/>
        <v>30925</v>
      </c>
      <c r="AH8" s="15"/>
      <c r="AI8" s="15"/>
      <c r="AJ8" s="13">
        <f t="shared" si="14"/>
        <v>0</v>
      </c>
    </row>
    <row r="9" spans="1:37" ht="15.75" customHeight="1" x14ac:dyDescent="0.25">
      <c r="A9" s="34">
        <v>6</v>
      </c>
      <c r="B9" s="38" t="s">
        <v>40</v>
      </c>
      <c r="C9" s="36">
        <v>870101</v>
      </c>
      <c r="D9" s="32"/>
      <c r="E9" s="16"/>
      <c r="F9" s="16"/>
      <c r="G9" s="16"/>
      <c r="H9" s="16"/>
      <c r="I9" s="16"/>
      <c r="J9" s="29"/>
      <c r="K9" s="40">
        <v>22086</v>
      </c>
      <c r="L9" s="20">
        <v>21973</v>
      </c>
      <c r="M9" s="18"/>
      <c r="N9" s="18"/>
      <c r="O9" s="18"/>
      <c r="P9" s="18"/>
      <c r="Q9" s="18"/>
      <c r="R9" s="18"/>
      <c r="S9" s="20">
        <v>21597</v>
      </c>
      <c r="T9" s="20">
        <v>22432</v>
      </c>
      <c r="U9" s="10" t="s">
        <v>372</v>
      </c>
      <c r="V9" s="10">
        <f t="shared" si="4"/>
        <v>835</v>
      </c>
      <c r="W9" s="10">
        <f t="shared" si="5"/>
        <v>4486.4000000000005</v>
      </c>
      <c r="X9" s="10">
        <f t="shared" si="6"/>
        <v>22014.5</v>
      </c>
      <c r="Y9" s="10">
        <f t="shared" si="7"/>
        <v>0</v>
      </c>
      <c r="Z9" s="10">
        <f t="shared" si="8"/>
        <v>0</v>
      </c>
      <c r="AA9" s="10">
        <f t="shared" si="9"/>
        <v>22014.5</v>
      </c>
      <c r="AB9" s="10">
        <f t="shared" si="10"/>
        <v>22014.5</v>
      </c>
      <c r="AC9" s="10">
        <f t="shared" si="11"/>
        <v>4402.9000000000005</v>
      </c>
      <c r="AD9" s="14">
        <f t="shared" si="12"/>
        <v>22015</v>
      </c>
      <c r="AE9" s="11"/>
      <c r="AF9" s="12"/>
      <c r="AG9" s="10">
        <f t="shared" si="13"/>
        <v>22015</v>
      </c>
      <c r="AH9" s="15"/>
      <c r="AI9" s="15"/>
      <c r="AJ9" s="13">
        <f t="shared" si="14"/>
        <v>0</v>
      </c>
    </row>
    <row r="10" spans="1:37" ht="15" x14ac:dyDescent="0.25">
      <c r="A10" s="33">
        <v>7</v>
      </c>
      <c r="B10" s="37" t="s">
        <v>41</v>
      </c>
      <c r="C10" s="35">
        <v>870102</v>
      </c>
      <c r="D10" s="32"/>
      <c r="E10" s="16"/>
      <c r="F10" s="16"/>
      <c r="G10" s="16"/>
      <c r="H10" s="16"/>
      <c r="I10" s="16"/>
      <c r="J10" s="29"/>
      <c r="K10" s="40">
        <v>22221</v>
      </c>
      <c r="L10" s="20">
        <v>22107</v>
      </c>
      <c r="M10" s="18"/>
      <c r="N10" s="18"/>
      <c r="O10" s="18"/>
      <c r="P10" s="19"/>
      <c r="Q10" s="19"/>
      <c r="R10" s="19"/>
      <c r="S10" s="20">
        <v>21729</v>
      </c>
      <c r="T10" s="20">
        <v>22569</v>
      </c>
      <c r="U10" s="10" t="s">
        <v>372</v>
      </c>
      <c r="V10" s="10">
        <f t="shared" si="4"/>
        <v>840</v>
      </c>
      <c r="W10" s="10">
        <f t="shared" si="5"/>
        <v>4513.8</v>
      </c>
      <c r="X10" s="10">
        <f t="shared" si="6"/>
        <v>22149</v>
      </c>
      <c r="Y10" s="10">
        <f t="shared" si="7"/>
        <v>0</v>
      </c>
      <c r="Z10" s="10">
        <f t="shared" si="8"/>
        <v>0</v>
      </c>
      <c r="AA10" s="10">
        <f t="shared" si="9"/>
        <v>22149</v>
      </c>
      <c r="AB10" s="10">
        <f t="shared" si="10"/>
        <v>22149</v>
      </c>
      <c r="AC10" s="10">
        <f t="shared" si="11"/>
        <v>4429.8</v>
      </c>
      <c r="AD10" s="14">
        <f t="shared" si="12"/>
        <v>22149</v>
      </c>
      <c r="AE10" s="11"/>
      <c r="AF10" s="12"/>
      <c r="AG10" s="10">
        <f t="shared" si="13"/>
        <v>22149</v>
      </c>
      <c r="AH10" s="15"/>
      <c r="AI10" s="15"/>
      <c r="AJ10" s="13">
        <f t="shared" si="14"/>
        <v>0</v>
      </c>
    </row>
    <row r="11" spans="1:37" ht="15" x14ac:dyDescent="0.25">
      <c r="A11" s="34">
        <v>8</v>
      </c>
      <c r="B11" s="38" t="s">
        <v>42</v>
      </c>
      <c r="C11" s="36">
        <v>870103</v>
      </c>
      <c r="D11" s="32"/>
      <c r="E11" s="16"/>
      <c r="F11" s="16"/>
      <c r="G11" s="16"/>
      <c r="H11" s="16"/>
      <c r="I11" s="16"/>
      <c r="J11" s="29"/>
      <c r="K11" s="40" t="s">
        <v>372</v>
      </c>
      <c r="L11" s="20" t="s">
        <v>372</v>
      </c>
      <c r="M11" s="18"/>
      <c r="N11" s="18"/>
      <c r="O11" s="18"/>
      <c r="P11" s="19"/>
      <c r="Q11" s="19"/>
      <c r="R11" s="19"/>
      <c r="S11" s="20">
        <v>21729</v>
      </c>
      <c r="T11" s="20">
        <v>21917</v>
      </c>
      <c r="U11" s="10" t="s">
        <v>372</v>
      </c>
      <c r="V11" s="10">
        <f t="shared" si="4"/>
        <v>188</v>
      </c>
      <c r="W11" s="10">
        <f t="shared" si="5"/>
        <v>4383.4000000000005</v>
      </c>
      <c r="X11" s="10">
        <f t="shared" si="6"/>
        <v>21823</v>
      </c>
      <c r="Y11" s="10">
        <f t="shared" si="7"/>
        <v>0</v>
      </c>
      <c r="Z11" s="10">
        <f t="shared" si="8"/>
        <v>0</v>
      </c>
      <c r="AA11" s="10">
        <f t="shared" si="9"/>
        <v>21823</v>
      </c>
      <c r="AB11" s="10">
        <f t="shared" si="10"/>
        <v>21823</v>
      </c>
      <c r="AC11" s="10">
        <f t="shared" si="11"/>
        <v>4364.6000000000004</v>
      </c>
      <c r="AD11" s="14">
        <f t="shared" si="12"/>
        <v>21823</v>
      </c>
      <c r="AE11" s="11"/>
      <c r="AF11" s="12"/>
      <c r="AG11" s="10">
        <f t="shared" si="13"/>
        <v>21823</v>
      </c>
      <c r="AH11" s="15"/>
      <c r="AI11" s="15"/>
      <c r="AJ11" s="13">
        <f t="shared" si="14"/>
        <v>0</v>
      </c>
    </row>
    <row r="12" spans="1:37" ht="15" x14ac:dyDescent="0.25">
      <c r="A12" s="33">
        <v>9</v>
      </c>
      <c r="B12" s="37" t="s">
        <v>43</v>
      </c>
      <c r="C12" s="35">
        <v>870104</v>
      </c>
      <c r="D12" s="32"/>
      <c r="E12" s="16"/>
      <c r="F12" s="16"/>
      <c r="G12" s="16"/>
      <c r="H12" s="16"/>
      <c r="I12" s="16"/>
      <c r="J12" s="29"/>
      <c r="K12" s="40">
        <v>22086</v>
      </c>
      <c r="L12" s="20">
        <v>21973</v>
      </c>
      <c r="M12" s="18"/>
      <c r="N12" s="18"/>
      <c r="O12" s="18"/>
      <c r="P12" s="19"/>
      <c r="Q12" s="19"/>
      <c r="R12" s="19"/>
      <c r="S12" s="20">
        <v>21597</v>
      </c>
      <c r="T12" s="20">
        <v>22432</v>
      </c>
      <c r="U12" s="10" t="s">
        <v>372</v>
      </c>
      <c r="V12" s="10">
        <f t="shared" si="4"/>
        <v>835</v>
      </c>
      <c r="W12" s="10">
        <f t="shared" si="5"/>
        <v>4486.4000000000005</v>
      </c>
      <c r="X12" s="10">
        <f t="shared" si="6"/>
        <v>22014.5</v>
      </c>
      <c r="Y12" s="10">
        <f t="shared" si="7"/>
        <v>0</v>
      </c>
      <c r="Z12" s="10">
        <f t="shared" si="8"/>
        <v>0</v>
      </c>
      <c r="AA12" s="10">
        <f t="shared" si="9"/>
        <v>22014.5</v>
      </c>
      <c r="AB12" s="10">
        <f t="shared" si="10"/>
        <v>22014.5</v>
      </c>
      <c r="AC12" s="10">
        <f t="shared" si="11"/>
        <v>4402.9000000000005</v>
      </c>
      <c r="AD12" s="14">
        <f t="shared" si="12"/>
        <v>22015</v>
      </c>
      <c r="AE12" s="11"/>
      <c r="AF12" s="12"/>
      <c r="AG12" s="10">
        <f t="shared" si="13"/>
        <v>22015</v>
      </c>
      <c r="AH12" s="15"/>
      <c r="AI12" s="15"/>
      <c r="AJ12" s="13">
        <f t="shared" si="14"/>
        <v>0</v>
      </c>
    </row>
    <row r="13" spans="1:37" ht="15" x14ac:dyDescent="0.25">
      <c r="A13" s="34">
        <v>10</v>
      </c>
      <c r="B13" s="38" t="s">
        <v>44</v>
      </c>
      <c r="C13" s="36">
        <v>870105</v>
      </c>
      <c r="D13" s="32"/>
      <c r="E13" s="16"/>
      <c r="F13" s="16"/>
      <c r="G13" s="16"/>
      <c r="H13" s="16"/>
      <c r="I13" s="16"/>
      <c r="J13" s="29"/>
      <c r="K13" s="40">
        <v>22086</v>
      </c>
      <c r="L13" s="20">
        <v>21973</v>
      </c>
      <c r="M13" s="18"/>
      <c r="N13" s="18"/>
      <c r="O13" s="18"/>
      <c r="P13" s="19"/>
      <c r="Q13" s="19"/>
      <c r="R13" s="19"/>
      <c r="S13" s="20">
        <v>21597</v>
      </c>
      <c r="T13" s="20">
        <v>22432</v>
      </c>
      <c r="U13" s="10" t="s">
        <v>372</v>
      </c>
      <c r="V13" s="10">
        <f t="shared" si="4"/>
        <v>835</v>
      </c>
      <c r="W13" s="10">
        <f t="shared" si="5"/>
        <v>4486.4000000000005</v>
      </c>
      <c r="X13" s="10">
        <f t="shared" si="6"/>
        <v>22014.5</v>
      </c>
      <c r="Y13" s="10">
        <f t="shared" si="7"/>
        <v>0</v>
      </c>
      <c r="Z13" s="10">
        <f t="shared" si="8"/>
        <v>0</v>
      </c>
      <c r="AA13" s="10">
        <f t="shared" si="9"/>
        <v>22014.5</v>
      </c>
      <c r="AB13" s="10">
        <f t="shared" si="10"/>
        <v>22014.5</v>
      </c>
      <c r="AC13" s="10">
        <f t="shared" si="11"/>
        <v>4402.9000000000005</v>
      </c>
      <c r="AD13" s="14">
        <f t="shared" si="12"/>
        <v>22015</v>
      </c>
      <c r="AE13" s="11"/>
      <c r="AF13" s="12"/>
      <c r="AG13" s="10">
        <f t="shared" si="13"/>
        <v>22015</v>
      </c>
      <c r="AH13" s="15"/>
      <c r="AI13" s="15"/>
      <c r="AJ13" s="13">
        <f t="shared" si="14"/>
        <v>0</v>
      </c>
    </row>
    <row r="14" spans="1:37" ht="15" x14ac:dyDescent="0.25">
      <c r="A14" s="33">
        <v>11</v>
      </c>
      <c r="B14" s="37" t="s">
        <v>45</v>
      </c>
      <c r="C14" s="35">
        <v>870107</v>
      </c>
      <c r="D14" s="32"/>
      <c r="E14" s="16"/>
      <c r="F14" s="16"/>
      <c r="G14" s="16"/>
      <c r="H14" s="16"/>
      <c r="I14" s="16"/>
      <c r="J14" s="29"/>
      <c r="K14" s="40">
        <v>22086</v>
      </c>
      <c r="L14" s="20">
        <v>21973</v>
      </c>
      <c r="M14" s="18"/>
      <c r="N14" s="18"/>
      <c r="O14" s="18"/>
      <c r="P14" s="19"/>
      <c r="Q14" s="19"/>
      <c r="R14" s="19"/>
      <c r="S14" s="20">
        <v>21597</v>
      </c>
      <c r="T14" s="20">
        <v>22432</v>
      </c>
      <c r="U14" s="10" t="s">
        <v>372</v>
      </c>
      <c r="V14" s="10">
        <f t="shared" si="4"/>
        <v>835</v>
      </c>
      <c r="W14" s="10">
        <f t="shared" si="5"/>
        <v>4486.4000000000005</v>
      </c>
      <c r="X14" s="10">
        <f t="shared" si="6"/>
        <v>22014.5</v>
      </c>
      <c r="Y14" s="10">
        <f t="shared" si="7"/>
        <v>0</v>
      </c>
      <c r="Z14" s="10">
        <f t="shared" si="8"/>
        <v>0</v>
      </c>
      <c r="AA14" s="10">
        <f t="shared" si="9"/>
        <v>22014.5</v>
      </c>
      <c r="AB14" s="10">
        <f t="shared" si="10"/>
        <v>22014.5</v>
      </c>
      <c r="AC14" s="10">
        <f t="shared" si="11"/>
        <v>4402.9000000000005</v>
      </c>
      <c r="AD14" s="14">
        <f t="shared" si="12"/>
        <v>22015</v>
      </c>
      <c r="AE14" s="11"/>
      <c r="AF14" s="12"/>
      <c r="AG14" s="10">
        <f t="shared" si="13"/>
        <v>22015</v>
      </c>
      <c r="AH14" s="15"/>
      <c r="AI14" s="15"/>
      <c r="AJ14" s="13">
        <f t="shared" si="14"/>
        <v>0</v>
      </c>
    </row>
    <row r="15" spans="1:37" ht="15" x14ac:dyDescent="0.25">
      <c r="A15" s="34">
        <v>12</v>
      </c>
      <c r="B15" s="38" t="s">
        <v>46</v>
      </c>
      <c r="C15" s="36">
        <v>870108</v>
      </c>
      <c r="D15" s="32"/>
      <c r="E15" s="16"/>
      <c r="F15" s="16"/>
      <c r="G15" s="16"/>
      <c r="H15" s="16"/>
      <c r="I15" s="16"/>
      <c r="J15" s="29"/>
      <c r="K15" s="40">
        <v>22221</v>
      </c>
      <c r="L15" s="20">
        <v>22107</v>
      </c>
      <c r="M15" s="18"/>
      <c r="N15" s="18"/>
      <c r="O15" s="18"/>
      <c r="P15" s="19"/>
      <c r="Q15" s="19"/>
      <c r="R15" s="19"/>
      <c r="S15" s="20">
        <v>21729</v>
      </c>
      <c r="T15" s="20">
        <v>22569</v>
      </c>
      <c r="U15" s="10" t="s">
        <v>372</v>
      </c>
      <c r="V15" s="10">
        <f t="shared" si="4"/>
        <v>840</v>
      </c>
      <c r="W15" s="10">
        <f t="shared" si="5"/>
        <v>4513.8</v>
      </c>
      <c r="X15" s="10">
        <f t="shared" si="6"/>
        <v>22149</v>
      </c>
      <c r="Y15" s="10">
        <f t="shared" si="7"/>
        <v>0</v>
      </c>
      <c r="Z15" s="10">
        <f t="shared" si="8"/>
        <v>0</v>
      </c>
      <c r="AA15" s="10">
        <f t="shared" si="9"/>
        <v>22149</v>
      </c>
      <c r="AB15" s="10">
        <f t="shared" si="10"/>
        <v>22149</v>
      </c>
      <c r="AC15" s="10">
        <f t="shared" si="11"/>
        <v>4429.8</v>
      </c>
      <c r="AD15" s="14">
        <f t="shared" si="12"/>
        <v>22149</v>
      </c>
      <c r="AE15" s="11"/>
      <c r="AF15" s="12"/>
      <c r="AG15" s="10">
        <f t="shared" si="13"/>
        <v>22149</v>
      </c>
      <c r="AH15" s="15"/>
      <c r="AI15" s="15"/>
      <c r="AJ15" s="13">
        <f t="shared" si="14"/>
        <v>0</v>
      </c>
    </row>
    <row r="16" spans="1:37" ht="15" x14ac:dyDescent="0.25">
      <c r="A16" s="33">
        <v>13</v>
      </c>
      <c r="B16" s="37" t="s">
        <v>47</v>
      </c>
      <c r="C16" s="35">
        <v>870112</v>
      </c>
      <c r="D16" s="32"/>
      <c r="E16" s="16"/>
      <c r="F16" s="16"/>
      <c r="G16" s="16"/>
      <c r="H16" s="16"/>
      <c r="I16" s="16"/>
      <c r="J16" s="29"/>
      <c r="K16" s="40">
        <v>22086</v>
      </c>
      <c r="L16" s="20">
        <v>21973</v>
      </c>
      <c r="M16" s="18"/>
      <c r="N16" s="18"/>
      <c r="O16" s="18"/>
      <c r="P16" s="19"/>
      <c r="Q16" s="19"/>
      <c r="R16" s="19"/>
      <c r="S16" s="20">
        <v>21729</v>
      </c>
      <c r="T16" s="20">
        <v>22476</v>
      </c>
      <c r="U16" s="10" t="s">
        <v>372</v>
      </c>
      <c r="V16" s="10">
        <f t="shared" si="4"/>
        <v>747</v>
      </c>
      <c r="W16" s="10">
        <f t="shared" si="5"/>
        <v>4495.2</v>
      </c>
      <c r="X16" s="10">
        <f t="shared" si="6"/>
        <v>22102.5</v>
      </c>
      <c r="Y16" s="10">
        <f t="shared" si="7"/>
        <v>0</v>
      </c>
      <c r="Z16" s="10">
        <f t="shared" si="8"/>
        <v>0</v>
      </c>
      <c r="AA16" s="10">
        <f t="shared" si="9"/>
        <v>22102.5</v>
      </c>
      <c r="AB16" s="10">
        <f t="shared" si="10"/>
        <v>22102.5</v>
      </c>
      <c r="AC16" s="10">
        <f t="shared" si="11"/>
        <v>4420.5</v>
      </c>
      <c r="AD16" s="14">
        <f t="shared" si="12"/>
        <v>22103</v>
      </c>
      <c r="AE16" s="11"/>
      <c r="AF16" s="12"/>
      <c r="AG16" s="10">
        <f t="shared" si="13"/>
        <v>22103</v>
      </c>
      <c r="AH16" s="15"/>
      <c r="AI16" s="15"/>
      <c r="AJ16" s="13">
        <f t="shared" si="14"/>
        <v>0</v>
      </c>
    </row>
    <row r="17" spans="1:36" ht="15" x14ac:dyDescent="0.25">
      <c r="A17" s="34">
        <v>14</v>
      </c>
      <c r="B17" s="38" t="s">
        <v>48</v>
      </c>
      <c r="C17" s="36">
        <v>870113</v>
      </c>
      <c r="D17" s="32"/>
      <c r="E17" s="16"/>
      <c r="F17" s="16"/>
      <c r="G17" s="16"/>
      <c r="H17" s="16"/>
      <c r="I17" s="16"/>
      <c r="J17" s="29"/>
      <c r="K17" s="40">
        <v>22221</v>
      </c>
      <c r="L17" s="20">
        <v>22107</v>
      </c>
      <c r="M17" s="18"/>
      <c r="N17" s="18"/>
      <c r="O17" s="18"/>
      <c r="P17" s="19"/>
      <c r="Q17" s="19"/>
      <c r="R17" s="19"/>
      <c r="S17" s="20">
        <v>21729</v>
      </c>
      <c r="T17" s="20">
        <v>22569</v>
      </c>
      <c r="U17" s="10" t="s">
        <v>372</v>
      </c>
      <c r="V17" s="10">
        <f t="shared" si="4"/>
        <v>840</v>
      </c>
      <c r="W17" s="10">
        <f t="shared" si="5"/>
        <v>4513.8</v>
      </c>
      <c r="X17" s="10">
        <f t="shared" si="6"/>
        <v>22149</v>
      </c>
      <c r="Y17" s="10">
        <f t="shared" si="7"/>
        <v>0</v>
      </c>
      <c r="Z17" s="10">
        <f t="shared" si="8"/>
        <v>0</v>
      </c>
      <c r="AA17" s="10">
        <f t="shared" si="9"/>
        <v>22149</v>
      </c>
      <c r="AB17" s="10">
        <f t="shared" si="10"/>
        <v>22149</v>
      </c>
      <c r="AC17" s="10">
        <f t="shared" si="11"/>
        <v>4429.8</v>
      </c>
      <c r="AD17" s="14">
        <f t="shared" si="12"/>
        <v>22149</v>
      </c>
      <c r="AE17" s="11"/>
      <c r="AF17" s="12"/>
      <c r="AG17" s="10">
        <f t="shared" si="13"/>
        <v>22149</v>
      </c>
      <c r="AH17" s="15"/>
      <c r="AI17" s="15"/>
      <c r="AJ17" s="13">
        <f t="shared" si="14"/>
        <v>0</v>
      </c>
    </row>
    <row r="18" spans="1:36" ht="30" x14ac:dyDescent="0.25">
      <c r="A18" s="33">
        <v>15</v>
      </c>
      <c r="B18" s="37" t="s">
        <v>49</v>
      </c>
      <c r="C18" s="35">
        <v>870131</v>
      </c>
      <c r="D18" s="32"/>
      <c r="E18" s="16"/>
      <c r="F18" s="16"/>
      <c r="G18" s="16"/>
      <c r="H18" s="16"/>
      <c r="I18" s="16"/>
      <c r="J18" s="29"/>
      <c r="K18" s="40">
        <v>22221</v>
      </c>
      <c r="L18" s="20">
        <v>22107</v>
      </c>
      <c r="M18" s="18"/>
      <c r="N18" s="18"/>
      <c r="O18" s="18"/>
      <c r="P18" s="19"/>
      <c r="Q18" s="19"/>
      <c r="R18" s="19"/>
      <c r="S18" s="20">
        <v>21729</v>
      </c>
      <c r="T18" s="20">
        <v>22569</v>
      </c>
      <c r="U18" s="10" t="s">
        <v>372</v>
      </c>
      <c r="V18" s="10">
        <f t="shared" si="4"/>
        <v>840</v>
      </c>
      <c r="W18" s="10">
        <f t="shared" si="5"/>
        <v>4513.8</v>
      </c>
      <c r="X18" s="10">
        <f t="shared" si="6"/>
        <v>22149</v>
      </c>
      <c r="Y18" s="10">
        <f t="shared" si="7"/>
        <v>0</v>
      </c>
      <c r="Z18" s="10">
        <f t="shared" si="8"/>
        <v>0</v>
      </c>
      <c r="AA18" s="10">
        <f t="shared" si="9"/>
        <v>22149</v>
      </c>
      <c r="AB18" s="10">
        <f t="shared" si="10"/>
        <v>22149</v>
      </c>
      <c r="AC18" s="10">
        <f t="shared" si="11"/>
        <v>4429.8</v>
      </c>
      <c r="AD18" s="14">
        <f t="shared" si="12"/>
        <v>22149</v>
      </c>
      <c r="AE18" s="11"/>
      <c r="AF18" s="12"/>
      <c r="AG18" s="10">
        <f t="shared" si="13"/>
        <v>22149</v>
      </c>
      <c r="AH18" s="15"/>
      <c r="AI18" s="15"/>
      <c r="AJ18" s="13">
        <f t="shared" si="14"/>
        <v>0</v>
      </c>
    </row>
    <row r="19" spans="1:36" ht="15" x14ac:dyDescent="0.25">
      <c r="A19" s="34">
        <v>16</v>
      </c>
      <c r="B19" s="38" t="s">
        <v>50</v>
      </c>
      <c r="C19" s="36">
        <v>870601</v>
      </c>
      <c r="D19" s="32"/>
      <c r="E19" s="16"/>
      <c r="F19" s="16"/>
      <c r="G19" s="16"/>
      <c r="H19" s="16"/>
      <c r="I19" s="16"/>
      <c r="J19" s="29"/>
      <c r="K19" s="40">
        <v>24618</v>
      </c>
      <c r="L19" s="20">
        <v>24494</v>
      </c>
      <c r="M19" s="18"/>
      <c r="N19" s="18"/>
      <c r="O19" s="18"/>
      <c r="P19" s="19"/>
      <c r="Q19" s="19"/>
      <c r="R19" s="19"/>
      <c r="S19" s="20">
        <v>24075</v>
      </c>
      <c r="T19" s="20">
        <v>25006</v>
      </c>
      <c r="U19" s="10" t="s">
        <v>372</v>
      </c>
      <c r="V19" s="10">
        <f t="shared" si="4"/>
        <v>931</v>
      </c>
      <c r="W19" s="10">
        <f t="shared" si="5"/>
        <v>5001.2000000000007</v>
      </c>
      <c r="X19" s="10">
        <f t="shared" si="6"/>
        <v>24540.5</v>
      </c>
      <c r="Y19" s="10">
        <f t="shared" si="7"/>
        <v>0</v>
      </c>
      <c r="Z19" s="10">
        <f t="shared" si="8"/>
        <v>0</v>
      </c>
      <c r="AA19" s="10">
        <f t="shared" si="9"/>
        <v>24540.5</v>
      </c>
      <c r="AB19" s="10">
        <f t="shared" si="10"/>
        <v>24540.5</v>
      </c>
      <c r="AC19" s="10">
        <f t="shared" si="11"/>
        <v>4908.1000000000004</v>
      </c>
      <c r="AD19" s="14">
        <f t="shared" si="12"/>
        <v>24541</v>
      </c>
      <c r="AE19" s="11"/>
      <c r="AF19" s="12"/>
      <c r="AG19" s="10">
        <f t="shared" si="13"/>
        <v>24541</v>
      </c>
      <c r="AH19" s="15"/>
      <c r="AI19" s="15"/>
      <c r="AJ19" s="13">
        <f t="shared" si="14"/>
        <v>0</v>
      </c>
    </row>
    <row r="20" spans="1:36" ht="15" x14ac:dyDescent="0.25">
      <c r="A20" s="33">
        <v>17</v>
      </c>
      <c r="B20" s="37" t="s">
        <v>51</v>
      </c>
      <c r="C20" s="35">
        <v>870602</v>
      </c>
      <c r="D20" s="32"/>
      <c r="E20" s="16"/>
      <c r="F20" s="16"/>
      <c r="G20" s="16"/>
      <c r="H20" s="16"/>
      <c r="I20" s="16"/>
      <c r="J20" s="29"/>
      <c r="K20" s="40">
        <v>24618</v>
      </c>
      <c r="L20" s="20">
        <v>24494</v>
      </c>
      <c r="M20" s="18"/>
      <c r="N20" s="18"/>
      <c r="O20" s="18"/>
      <c r="P20" s="19"/>
      <c r="Q20" s="19"/>
      <c r="R20" s="19"/>
      <c r="S20" s="20">
        <v>24075</v>
      </c>
      <c r="T20" s="20">
        <v>25006</v>
      </c>
      <c r="U20" s="10" t="s">
        <v>372</v>
      </c>
      <c r="V20" s="10">
        <f t="shared" si="4"/>
        <v>931</v>
      </c>
      <c r="W20" s="10">
        <f t="shared" si="5"/>
        <v>5001.2000000000007</v>
      </c>
      <c r="X20" s="10">
        <f t="shared" si="6"/>
        <v>24540.5</v>
      </c>
      <c r="Y20" s="10">
        <f t="shared" si="7"/>
        <v>0</v>
      </c>
      <c r="Z20" s="10">
        <f t="shared" si="8"/>
        <v>0</v>
      </c>
      <c r="AA20" s="10">
        <f t="shared" si="9"/>
        <v>24540.5</v>
      </c>
      <c r="AB20" s="10">
        <f t="shared" si="10"/>
        <v>24540.5</v>
      </c>
      <c r="AC20" s="10">
        <f t="shared" si="11"/>
        <v>4908.1000000000004</v>
      </c>
      <c r="AD20" s="14">
        <f t="shared" si="12"/>
        <v>24541</v>
      </c>
      <c r="AE20" s="11"/>
      <c r="AF20" s="12"/>
      <c r="AG20" s="10">
        <f t="shared" si="13"/>
        <v>24541</v>
      </c>
      <c r="AH20" s="15"/>
      <c r="AI20" s="15"/>
      <c r="AJ20" s="13">
        <f t="shared" si="14"/>
        <v>0</v>
      </c>
    </row>
    <row r="21" spans="1:36" ht="15" x14ac:dyDescent="0.25">
      <c r="A21" s="34">
        <v>18</v>
      </c>
      <c r="B21" s="38" t="s">
        <v>52</v>
      </c>
      <c r="C21" s="36">
        <v>870603</v>
      </c>
      <c r="D21" s="32"/>
      <c r="E21" s="16"/>
      <c r="F21" s="16"/>
      <c r="G21" s="16"/>
      <c r="H21" s="16"/>
      <c r="I21" s="16"/>
      <c r="J21" s="29"/>
      <c r="K21" s="40">
        <v>24618</v>
      </c>
      <c r="L21" s="20">
        <v>24494</v>
      </c>
      <c r="M21" s="18"/>
      <c r="N21" s="18"/>
      <c r="O21" s="18"/>
      <c r="P21" s="19"/>
      <c r="Q21" s="19"/>
      <c r="R21" s="19"/>
      <c r="S21" s="20">
        <v>24494</v>
      </c>
      <c r="T21" s="20">
        <v>24494</v>
      </c>
      <c r="U21" s="10" t="s">
        <v>372</v>
      </c>
      <c r="V21" s="10">
        <f t="shared" si="4"/>
        <v>24494</v>
      </c>
      <c r="W21" s="10">
        <f t="shared" si="5"/>
        <v>4898.8</v>
      </c>
      <c r="X21" s="10">
        <f t="shared" si="6"/>
        <v>24494</v>
      </c>
      <c r="Y21" s="10">
        <f t="shared" si="7"/>
        <v>0</v>
      </c>
      <c r="Z21" s="10">
        <f t="shared" si="8"/>
        <v>0</v>
      </c>
      <c r="AA21" s="10">
        <f t="shared" si="9"/>
        <v>24494</v>
      </c>
      <c r="AB21" s="10">
        <f t="shared" si="10"/>
        <v>24494</v>
      </c>
      <c r="AC21" s="10">
        <f t="shared" si="11"/>
        <v>4898.8</v>
      </c>
      <c r="AD21" s="14">
        <f t="shared" si="12"/>
        <v>24494</v>
      </c>
      <c r="AE21" s="11"/>
      <c r="AF21" s="12"/>
      <c r="AG21" s="10">
        <f t="shared" si="13"/>
        <v>24494</v>
      </c>
      <c r="AH21" s="15"/>
      <c r="AI21" s="15"/>
      <c r="AJ21" s="13">
        <f t="shared" si="14"/>
        <v>0</v>
      </c>
    </row>
    <row r="22" spans="1:36" ht="15" x14ac:dyDescent="0.25">
      <c r="A22" s="33">
        <v>19</v>
      </c>
      <c r="B22" s="37" t="s">
        <v>53</v>
      </c>
      <c r="C22" s="35">
        <v>871010</v>
      </c>
      <c r="D22" s="32"/>
      <c r="E22" s="16"/>
      <c r="F22" s="16"/>
      <c r="G22" s="16"/>
      <c r="H22" s="16"/>
      <c r="I22" s="16"/>
      <c r="J22" s="29"/>
      <c r="K22" s="40">
        <v>26942</v>
      </c>
      <c r="L22" s="20">
        <v>26805</v>
      </c>
      <c r="M22" s="18"/>
      <c r="N22" s="18"/>
      <c r="O22" s="18"/>
      <c r="P22" s="19"/>
      <c r="Q22" s="19"/>
      <c r="R22" s="19"/>
      <c r="S22" s="20">
        <v>26347</v>
      </c>
      <c r="T22" s="20">
        <v>27366</v>
      </c>
      <c r="U22" s="10" t="s">
        <v>372</v>
      </c>
      <c r="V22" s="10">
        <f t="shared" si="4"/>
        <v>1019</v>
      </c>
      <c r="W22" s="10">
        <f t="shared" si="5"/>
        <v>5473.2000000000007</v>
      </c>
      <c r="X22" s="10">
        <f t="shared" si="6"/>
        <v>26856.5</v>
      </c>
      <c r="Y22" s="10">
        <f t="shared" si="7"/>
        <v>0</v>
      </c>
      <c r="Z22" s="10">
        <f t="shared" si="8"/>
        <v>0</v>
      </c>
      <c r="AA22" s="10">
        <f t="shared" si="9"/>
        <v>26856.5</v>
      </c>
      <c r="AB22" s="10">
        <f t="shared" si="10"/>
        <v>26856.5</v>
      </c>
      <c r="AC22" s="10">
        <f t="shared" si="11"/>
        <v>5371.3</v>
      </c>
      <c r="AD22" s="14">
        <f t="shared" si="12"/>
        <v>26857</v>
      </c>
      <c r="AE22" s="11"/>
      <c r="AF22" s="12"/>
      <c r="AG22" s="10">
        <f t="shared" si="13"/>
        <v>26857</v>
      </c>
      <c r="AH22" s="15"/>
      <c r="AI22" s="15"/>
      <c r="AJ22" s="13">
        <f t="shared" si="14"/>
        <v>0</v>
      </c>
    </row>
    <row r="23" spans="1:36" ht="30" x14ac:dyDescent="0.25">
      <c r="A23" s="34">
        <v>20</v>
      </c>
      <c r="B23" s="38" t="s">
        <v>54</v>
      </c>
      <c r="C23" s="36">
        <v>871019</v>
      </c>
      <c r="D23" s="32"/>
      <c r="E23" s="16"/>
      <c r="F23" s="16"/>
      <c r="G23" s="16"/>
      <c r="H23" s="16"/>
      <c r="I23" s="16"/>
      <c r="J23" s="29"/>
      <c r="K23" s="40">
        <v>26942</v>
      </c>
      <c r="L23" s="20">
        <v>26805</v>
      </c>
      <c r="M23" s="18"/>
      <c r="N23" s="18"/>
      <c r="O23" s="18"/>
      <c r="P23" s="19"/>
      <c r="Q23" s="19"/>
      <c r="R23" s="19"/>
      <c r="S23" s="20">
        <v>52136</v>
      </c>
      <c r="T23" s="20">
        <v>27492</v>
      </c>
      <c r="U23" s="10" t="s">
        <v>372</v>
      </c>
      <c r="V23" s="10">
        <f t="shared" si="4"/>
        <v>24644</v>
      </c>
      <c r="W23" s="10">
        <f t="shared" si="5"/>
        <v>10427.200000000001</v>
      </c>
      <c r="X23" s="10">
        <f t="shared" si="6"/>
        <v>27492</v>
      </c>
      <c r="Y23" s="10">
        <f t="shared" si="7"/>
        <v>0</v>
      </c>
      <c r="Z23" s="10">
        <f t="shared" si="8"/>
        <v>0</v>
      </c>
      <c r="AA23" s="10">
        <f t="shared" si="9"/>
        <v>27492</v>
      </c>
      <c r="AB23" s="10">
        <f t="shared" si="10"/>
        <v>27492</v>
      </c>
      <c r="AC23" s="10">
        <f t="shared" si="11"/>
        <v>5498.4000000000005</v>
      </c>
      <c r="AD23" s="14">
        <f t="shared" si="12"/>
        <v>27492</v>
      </c>
      <c r="AE23" s="11"/>
      <c r="AF23" s="12"/>
      <c r="AG23" s="10">
        <f t="shared" si="13"/>
        <v>27492</v>
      </c>
      <c r="AH23" s="15"/>
      <c r="AI23" s="15"/>
      <c r="AJ23" s="13">
        <f t="shared" si="14"/>
        <v>0</v>
      </c>
    </row>
    <row r="24" spans="1:36" ht="15" x14ac:dyDescent="0.25">
      <c r="A24" s="33">
        <v>21</v>
      </c>
      <c r="B24" s="37" t="s">
        <v>55</v>
      </c>
      <c r="C24" s="35">
        <v>871020</v>
      </c>
      <c r="D24" s="32"/>
      <c r="E24" s="16"/>
      <c r="F24" s="16"/>
      <c r="G24" s="16"/>
      <c r="H24" s="16"/>
      <c r="I24" s="16"/>
      <c r="J24" s="29"/>
      <c r="K24" s="40">
        <v>26370</v>
      </c>
      <c r="L24" s="20">
        <v>26237</v>
      </c>
      <c r="M24" s="18"/>
      <c r="N24" s="18"/>
      <c r="O24" s="18"/>
      <c r="P24" s="19"/>
      <c r="Q24" s="19"/>
      <c r="R24" s="19"/>
      <c r="S24" s="20">
        <v>25789</v>
      </c>
      <c r="T24" s="20">
        <v>26786</v>
      </c>
      <c r="U24" s="10" t="s">
        <v>372</v>
      </c>
      <c r="V24" s="10">
        <f t="shared" si="4"/>
        <v>997</v>
      </c>
      <c r="W24" s="10">
        <f t="shared" si="5"/>
        <v>5357.2000000000007</v>
      </c>
      <c r="X24" s="10">
        <f t="shared" si="6"/>
        <v>26287.5</v>
      </c>
      <c r="Y24" s="10">
        <f t="shared" si="7"/>
        <v>0</v>
      </c>
      <c r="Z24" s="10">
        <f t="shared" si="8"/>
        <v>0</v>
      </c>
      <c r="AA24" s="10">
        <f t="shared" si="9"/>
        <v>26287.5</v>
      </c>
      <c r="AB24" s="10">
        <f t="shared" si="10"/>
        <v>26287.5</v>
      </c>
      <c r="AC24" s="10">
        <f t="shared" si="11"/>
        <v>5257.5</v>
      </c>
      <c r="AD24" s="14">
        <f t="shared" si="12"/>
        <v>26288</v>
      </c>
      <c r="AE24" s="11"/>
      <c r="AF24" s="12"/>
      <c r="AG24" s="10">
        <f t="shared" si="13"/>
        <v>26288</v>
      </c>
      <c r="AH24" s="15"/>
      <c r="AI24" s="15"/>
      <c r="AJ24" s="13">
        <f t="shared" si="14"/>
        <v>0</v>
      </c>
    </row>
    <row r="25" spans="1:36" ht="15" x14ac:dyDescent="0.25">
      <c r="A25" s="34">
        <v>22</v>
      </c>
      <c r="B25" s="38" t="s">
        <v>56</v>
      </c>
      <c r="C25" s="36">
        <v>871030</v>
      </c>
      <c r="D25" s="32"/>
      <c r="E25" s="16"/>
      <c r="F25" s="16"/>
      <c r="G25" s="16"/>
      <c r="H25" s="16"/>
      <c r="I25" s="16"/>
      <c r="J25" s="29"/>
      <c r="K25" s="40">
        <v>26370</v>
      </c>
      <c r="L25" s="20">
        <v>58933</v>
      </c>
      <c r="M25" s="18"/>
      <c r="N25" s="18"/>
      <c r="O25" s="18"/>
      <c r="P25" s="19"/>
      <c r="Q25" s="19"/>
      <c r="R25" s="19"/>
      <c r="S25" s="20">
        <v>57926</v>
      </c>
      <c r="T25" s="20">
        <v>58238</v>
      </c>
      <c r="U25" s="10" t="s">
        <v>372</v>
      </c>
      <c r="V25" s="10">
        <f t="shared" si="4"/>
        <v>312</v>
      </c>
      <c r="W25" s="10">
        <f t="shared" si="5"/>
        <v>11647.6</v>
      </c>
      <c r="X25" s="10">
        <f t="shared" si="6"/>
        <v>58082</v>
      </c>
      <c r="Y25" s="10">
        <f t="shared" si="7"/>
        <v>0</v>
      </c>
      <c r="Z25" s="10">
        <f t="shared" si="8"/>
        <v>0</v>
      </c>
      <c r="AA25" s="10">
        <f t="shared" si="9"/>
        <v>58082</v>
      </c>
      <c r="AB25" s="10">
        <f t="shared" si="10"/>
        <v>58082</v>
      </c>
      <c r="AC25" s="10">
        <f t="shared" si="11"/>
        <v>11616.400000000001</v>
      </c>
      <c r="AD25" s="14">
        <f t="shared" si="12"/>
        <v>58082</v>
      </c>
      <c r="AE25" s="11"/>
      <c r="AF25" s="12"/>
      <c r="AG25" s="10">
        <f t="shared" si="13"/>
        <v>58082</v>
      </c>
      <c r="AH25" s="15"/>
      <c r="AI25" s="15"/>
      <c r="AJ25" s="13">
        <f t="shared" si="14"/>
        <v>0</v>
      </c>
    </row>
    <row r="26" spans="1:36" ht="15" x14ac:dyDescent="0.25">
      <c r="A26" s="33">
        <v>23</v>
      </c>
      <c r="B26" s="37" t="s">
        <v>57</v>
      </c>
      <c r="C26" s="35">
        <v>871040</v>
      </c>
      <c r="D26" s="32"/>
      <c r="E26" s="16"/>
      <c r="F26" s="16"/>
      <c r="G26" s="16"/>
      <c r="H26" s="16"/>
      <c r="I26" s="16"/>
      <c r="J26" s="29"/>
      <c r="K26" s="40">
        <v>32861</v>
      </c>
      <c r="L26" s="20">
        <v>32696</v>
      </c>
      <c r="M26" s="18"/>
      <c r="N26" s="18"/>
      <c r="O26" s="18"/>
      <c r="P26" s="19"/>
      <c r="Q26" s="19"/>
      <c r="R26" s="19"/>
      <c r="S26" s="20">
        <v>32137</v>
      </c>
      <c r="T26" s="20">
        <v>33534</v>
      </c>
      <c r="U26" s="10" t="s">
        <v>372</v>
      </c>
      <c r="V26" s="10">
        <f t="shared" si="4"/>
        <v>1397</v>
      </c>
      <c r="W26" s="10">
        <f t="shared" si="5"/>
        <v>6706.8</v>
      </c>
      <c r="X26" s="10">
        <f t="shared" si="6"/>
        <v>32835.5</v>
      </c>
      <c r="Y26" s="10">
        <f t="shared" si="7"/>
        <v>0</v>
      </c>
      <c r="Z26" s="10">
        <f t="shared" si="8"/>
        <v>0</v>
      </c>
      <c r="AA26" s="10">
        <f t="shared" si="9"/>
        <v>32835.5</v>
      </c>
      <c r="AB26" s="10">
        <f t="shared" si="10"/>
        <v>32835.5</v>
      </c>
      <c r="AC26" s="10">
        <f t="shared" si="11"/>
        <v>6567.1</v>
      </c>
      <c r="AD26" s="14">
        <f t="shared" si="12"/>
        <v>32836</v>
      </c>
      <c r="AE26" s="11"/>
      <c r="AF26" s="12"/>
      <c r="AG26" s="10">
        <f t="shared" si="13"/>
        <v>32836</v>
      </c>
      <c r="AH26" s="15"/>
      <c r="AI26" s="15"/>
      <c r="AJ26" s="13">
        <f t="shared" si="14"/>
        <v>0</v>
      </c>
    </row>
    <row r="27" spans="1:36" ht="15" x14ac:dyDescent="0.25">
      <c r="A27" s="34">
        <v>24</v>
      </c>
      <c r="B27" s="38" t="s">
        <v>58</v>
      </c>
      <c r="C27" s="36">
        <v>871050</v>
      </c>
      <c r="D27" s="32"/>
      <c r="E27" s="16"/>
      <c r="F27" s="16"/>
      <c r="G27" s="16"/>
      <c r="H27" s="16"/>
      <c r="I27" s="16"/>
      <c r="J27" s="29"/>
      <c r="K27" s="40">
        <v>26527</v>
      </c>
      <c r="L27" s="20">
        <v>26389</v>
      </c>
      <c r="M27" s="18"/>
      <c r="N27" s="18"/>
      <c r="O27" s="18"/>
      <c r="P27" s="19"/>
      <c r="Q27" s="19"/>
      <c r="R27" s="19"/>
      <c r="S27" s="20">
        <v>25938</v>
      </c>
      <c r="T27" s="20">
        <v>26941</v>
      </c>
      <c r="U27" s="10" t="s">
        <v>372</v>
      </c>
      <c r="V27" s="10">
        <f t="shared" si="4"/>
        <v>1003</v>
      </c>
      <c r="W27" s="10">
        <f t="shared" si="5"/>
        <v>5388.2000000000007</v>
      </c>
      <c r="X27" s="10">
        <f t="shared" si="6"/>
        <v>26439.5</v>
      </c>
      <c r="Y27" s="10">
        <f t="shared" si="7"/>
        <v>0</v>
      </c>
      <c r="Z27" s="10">
        <f t="shared" si="8"/>
        <v>0</v>
      </c>
      <c r="AA27" s="10">
        <f t="shared" si="9"/>
        <v>26439.5</v>
      </c>
      <c r="AB27" s="10">
        <f t="shared" si="10"/>
        <v>26439.5</v>
      </c>
      <c r="AC27" s="10">
        <f t="shared" si="11"/>
        <v>5287.9000000000005</v>
      </c>
      <c r="AD27" s="14">
        <f t="shared" si="12"/>
        <v>26440</v>
      </c>
      <c r="AE27" s="11"/>
      <c r="AF27" s="12"/>
      <c r="AG27" s="10">
        <f t="shared" si="13"/>
        <v>26440</v>
      </c>
      <c r="AH27" s="15"/>
      <c r="AI27" s="15"/>
      <c r="AJ27" s="13">
        <f t="shared" si="14"/>
        <v>0</v>
      </c>
    </row>
    <row r="28" spans="1:36" ht="30" x14ac:dyDescent="0.25">
      <c r="A28" s="33">
        <v>25</v>
      </c>
      <c r="B28" s="37" t="s">
        <v>59</v>
      </c>
      <c r="C28" s="35">
        <v>871060</v>
      </c>
      <c r="D28" s="32"/>
      <c r="E28" s="16"/>
      <c r="F28" s="16"/>
      <c r="G28" s="16"/>
      <c r="H28" s="16"/>
      <c r="I28" s="16"/>
      <c r="J28" s="29"/>
      <c r="K28" s="40" t="s">
        <v>372</v>
      </c>
      <c r="L28" s="20">
        <v>62449</v>
      </c>
      <c r="M28" s="18"/>
      <c r="N28" s="18"/>
      <c r="O28" s="18"/>
      <c r="P28" s="19"/>
      <c r="Q28" s="19"/>
      <c r="R28" s="19"/>
      <c r="S28" s="20">
        <v>44839</v>
      </c>
      <c r="T28" s="20">
        <v>62449</v>
      </c>
      <c r="U28" s="10" t="s">
        <v>372</v>
      </c>
      <c r="V28" s="10">
        <f t="shared" si="4"/>
        <v>17610</v>
      </c>
      <c r="W28" s="10">
        <f t="shared" si="5"/>
        <v>12489.800000000001</v>
      </c>
      <c r="X28" s="10">
        <f t="shared" si="6"/>
        <v>44839</v>
      </c>
      <c r="Y28" s="10">
        <f t="shared" si="7"/>
        <v>0</v>
      </c>
      <c r="Z28" s="10">
        <f t="shared" si="8"/>
        <v>0</v>
      </c>
      <c r="AA28" s="10">
        <f t="shared" si="9"/>
        <v>44839</v>
      </c>
      <c r="AB28" s="10">
        <f t="shared" si="10"/>
        <v>44839</v>
      </c>
      <c r="AC28" s="10">
        <f t="shared" si="11"/>
        <v>8967.8000000000011</v>
      </c>
      <c r="AD28" s="14">
        <f t="shared" si="12"/>
        <v>44839</v>
      </c>
      <c r="AE28" s="11"/>
      <c r="AF28" s="12"/>
      <c r="AG28" s="10">
        <f t="shared" si="13"/>
        <v>44839</v>
      </c>
      <c r="AH28" s="15"/>
      <c r="AI28" s="15"/>
      <c r="AJ28" s="13">
        <f t="shared" si="14"/>
        <v>0</v>
      </c>
    </row>
    <row r="29" spans="1:36" ht="45" x14ac:dyDescent="0.25">
      <c r="A29" s="34">
        <v>26</v>
      </c>
      <c r="B29" s="38" t="s">
        <v>60</v>
      </c>
      <c r="C29" s="36">
        <v>871061</v>
      </c>
      <c r="D29" s="32"/>
      <c r="E29" s="16"/>
      <c r="F29" s="16"/>
      <c r="G29" s="16"/>
      <c r="H29" s="16"/>
      <c r="I29" s="16"/>
      <c r="J29" s="29"/>
      <c r="K29" s="40">
        <v>93934</v>
      </c>
      <c r="L29" s="20">
        <v>93454</v>
      </c>
      <c r="M29" s="18"/>
      <c r="N29" s="18"/>
      <c r="O29" s="18"/>
      <c r="P29" s="19"/>
      <c r="Q29" s="19"/>
      <c r="R29" s="19"/>
      <c r="S29" s="20">
        <v>0</v>
      </c>
      <c r="T29" s="20">
        <v>95850</v>
      </c>
      <c r="U29" s="10" t="s">
        <v>372</v>
      </c>
      <c r="V29" s="10">
        <f t="shared" si="4"/>
        <v>95850</v>
      </c>
      <c r="W29" s="10">
        <f t="shared" si="5"/>
        <v>19170</v>
      </c>
      <c r="X29" s="10">
        <f t="shared" si="6"/>
        <v>0</v>
      </c>
      <c r="Y29" s="10">
        <f t="shared" si="7"/>
        <v>0</v>
      </c>
      <c r="Z29" s="10">
        <f t="shared" si="8"/>
        <v>0</v>
      </c>
      <c r="AA29" s="10">
        <f t="shared" si="9"/>
        <v>0</v>
      </c>
      <c r="AB29" s="10">
        <f t="shared" si="10"/>
        <v>0</v>
      </c>
      <c r="AC29" s="10">
        <f t="shared" si="11"/>
        <v>0</v>
      </c>
      <c r="AD29" s="14">
        <f t="shared" si="12"/>
        <v>0</v>
      </c>
      <c r="AE29" s="11"/>
      <c r="AF29" s="12"/>
      <c r="AG29" s="10">
        <f t="shared" si="13"/>
        <v>0</v>
      </c>
      <c r="AH29" s="15"/>
      <c r="AI29" s="15"/>
      <c r="AJ29" s="13">
        <f t="shared" si="14"/>
        <v>0</v>
      </c>
    </row>
    <row r="30" spans="1:36" ht="45" x14ac:dyDescent="0.25">
      <c r="A30" s="33">
        <v>27</v>
      </c>
      <c r="B30" s="37" t="s">
        <v>61</v>
      </c>
      <c r="C30" s="35">
        <v>871062</v>
      </c>
      <c r="D30" s="32"/>
      <c r="E30" s="16"/>
      <c r="F30" s="16"/>
      <c r="G30" s="16"/>
      <c r="H30" s="16"/>
      <c r="I30" s="16"/>
      <c r="J30" s="29"/>
      <c r="K30" s="40">
        <v>36126</v>
      </c>
      <c r="L30" s="20">
        <v>35942</v>
      </c>
      <c r="M30" s="18"/>
      <c r="N30" s="18"/>
      <c r="O30" s="18"/>
      <c r="P30" s="19"/>
      <c r="Q30" s="19"/>
      <c r="R30" s="19"/>
      <c r="S30" s="20">
        <v>0</v>
      </c>
      <c r="T30" s="20">
        <v>36864</v>
      </c>
      <c r="U30" s="10" t="s">
        <v>372</v>
      </c>
      <c r="V30" s="10">
        <f t="shared" si="4"/>
        <v>36864</v>
      </c>
      <c r="W30" s="10">
        <f t="shared" si="5"/>
        <v>7372.8</v>
      </c>
      <c r="X30" s="10">
        <f t="shared" si="6"/>
        <v>0</v>
      </c>
      <c r="Y30" s="10">
        <f t="shared" si="7"/>
        <v>0</v>
      </c>
      <c r="Z30" s="10">
        <f t="shared" si="8"/>
        <v>0</v>
      </c>
      <c r="AA30" s="10">
        <f t="shared" si="9"/>
        <v>0</v>
      </c>
      <c r="AB30" s="10">
        <f t="shared" si="10"/>
        <v>0</v>
      </c>
      <c r="AC30" s="10">
        <f t="shared" si="11"/>
        <v>0</v>
      </c>
      <c r="AD30" s="14">
        <f t="shared" si="12"/>
        <v>0</v>
      </c>
      <c r="AE30" s="11"/>
      <c r="AF30" s="12"/>
      <c r="AG30" s="10">
        <f t="shared" si="13"/>
        <v>0</v>
      </c>
      <c r="AH30" s="15"/>
      <c r="AI30" s="15"/>
      <c r="AJ30" s="13">
        <f t="shared" si="14"/>
        <v>0</v>
      </c>
    </row>
    <row r="31" spans="1:36" ht="30" x14ac:dyDescent="0.25">
      <c r="A31" s="34">
        <v>28</v>
      </c>
      <c r="B31" s="38" t="s">
        <v>62</v>
      </c>
      <c r="C31" s="36">
        <v>871070</v>
      </c>
      <c r="D31" s="32"/>
      <c r="E31" s="16"/>
      <c r="F31" s="16"/>
      <c r="G31" s="16"/>
      <c r="H31" s="16"/>
      <c r="I31" s="16"/>
      <c r="J31" s="29"/>
      <c r="K31" s="40" t="s">
        <v>372</v>
      </c>
      <c r="L31" s="20">
        <v>9407</v>
      </c>
      <c r="M31" s="18"/>
      <c r="N31" s="18"/>
      <c r="O31" s="18"/>
      <c r="P31" s="19"/>
      <c r="Q31" s="19"/>
      <c r="R31" s="19"/>
      <c r="S31" s="20">
        <v>9246</v>
      </c>
      <c r="T31" s="20">
        <v>9603</v>
      </c>
      <c r="U31" s="10" t="s">
        <v>372</v>
      </c>
      <c r="V31" s="10">
        <f t="shared" si="4"/>
        <v>357</v>
      </c>
      <c r="W31" s="10">
        <f t="shared" si="5"/>
        <v>1920.6000000000001</v>
      </c>
      <c r="X31" s="10">
        <f t="shared" si="6"/>
        <v>9424.5</v>
      </c>
      <c r="Y31" s="10">
        <f t="shared" si="7"/>
        <v>0</v>
      </c>
      <c r="Z31" s="10">
        <f t="shared" si="8"/>
        <v>0</v>
      </c>
      <c r="AA31" s="10">
        <f t="shared" si="9"/>
        <v>9424.5</v>
      </c>
      <c r="AB31" s="10">
        <f t="shared" si="10"/>
        <v>9424.5</v>
      </c>
      <c r="AC31" s="10">
        <f t="shared" si="11"/>
        <v>1884.9</v>
      </c>
      <c r="AD31" s="14">
        <f t="shared" si="12"/>
        <v>9425</v>
      </c>
      <c r="AE31" s="11"/>
      <c r="AF31" s="12"/>
      <c r="AG31" s="10">
        <f t="shared" si="13"/>
        <v>9425</v>
      </c>
      <c r="AH31" s="15"/>
      <c r="AI31" s="15"/>
      <c r="AJ31" s="13">
        <f t="shared" si="14"/>
        <v>0</v>
      </c>
    </row>
    <row r="32" spans="1:36" ht="30" x14ac:dyDescent="0.25">
      <c r="A32" s="33">
        <v>29</v>
      </c>
      <c r="B32" s="37" t="s">
        <v>63</v>
      </c>
      <c r="C32" s="35">
        <v>871091</v>
      </c>
      <c r="D32" s="32"/>
      <c r="E32" s="16"/>
      <c r="F32" s="16"/>
      <c r="G32" s="16"/>
      <c r="H32" s="16"/>
      <c r="I32" s="16"/>
      <c r="J32" s="29"/>
      <c r="K32" s="40">
        <v>20356</v>
      </c>
      <c r="L32" s="20">
        <v>20253</v>
      </c>
      <c r="M32" s="18"/>
      <c r="N32" s="18"/>
      <c r="O32" s="18"/>
      <c r="P32" s="19"/>
      <c r="Q32" s="19"/>
      <c r="R32" s="19"/>
      <c r="S32" s="20">
        <v>19907</v>
      </c>
      <c r="T32" s="20">
        <v>20676</v>
      </c>
      <c r="U32" s="10" t="s">
        <v>372</v>
      </c>
      <c r="V32" s="10">
        <f t="shared" si="4"/>
        <v>769</v>
      </c>
      <c r="W32" s="10">
        <f t="shared" si="5"/>
        <v>4135.2</v>
      </c>
      <c r="X32" s="10">
        <f t="shared" si="6"/>
        <v>20291.5</v>
      </c>
      <c r="Y32" s="10">
        <f t="shared" si="7"/>
        <v>0</v>
      </c>
      <c r="Z32" s="10">
        <f t="shared" si="8"/>
        <v>0</v>
      </c>
      <c r="AA32" s="10">
        <f t="shared" si="9"/>
        <v>20291.5</v>
      </c>
      <c r="AB32" s="10">
        <f t="shared" si="10"/>
        <v>20291.5</v>
      </c>
      <c r="AC32" s="10">
        <f t="shared" si="11"/>
        <v>4058.3</v>
      </c>
      <c r="AD32" s="14">
        <f t="shared" si="12"/>
        <v>20292</v>
      </c>
      <c r="AE32" s="11"/>
      <c r="AF32" s="12"/>
      <c r="AG32" s="10">
        <f t="shared" si="13"/>
        <v>20292</v>
      </c>
      <c r="AH32" s="15"/>
      <c r="AI32" s="15"/>
      <c r="AJ32" s="13">
        <f t="shared" si="14"/>
        <v>0</v>
      </c>
    </row>
    <row r="33" spans="1:36" ht="15" x14ac:dyDescent="0.25">
      <c r="A33" s="34">
        <v>30</v>
      </c>
      <c r="B33" s="38" t="s">
        <v>64</v>
      </c>
      <c r="C33" s="36">
        <v>871111</v>
      </c>
      <c r="D33" s="32"/>
      <c r="E33" s="16"/>
      <c r="F33" s="16"/>
      <c r="G33" s="16"/>
      <c r="H33" s="16"/>
      <c r="I33" s="16"/>
      <c r="J33" s="29"/>
      <c r="K33" s="40">
        <v>23139</v>
      </c>
      <c r="L33" s="20">
        <v>23020</v>
      </c>
      <c r="M33" s="18"/>
      <c r="N33" s="18"/>
      <c r="O33" s="18"/>
      <c r="P33" s="19"/>
      <c r="Q33" s="19"/>
      <c r="R33" s="19"/>
      <c r="S33" s="20">
        <v>22626</v>
      </c>
      <c r="T33" s="20">
        <v>23501</v>
      </c>
      <c r="U33" s="10" t="s">
        <v>372</v>
      </c>
      <c r="V33" s="10">
        <f t="shared" si="4"/>
        <v>875</v>
      </c>
      <c r="W33" s="10">
        <f t="shared" si="5"/>
        <v>4700.2</v>
      </c>
      <c r="X33" s="10">
        <f t="shared" si="6"/>
        <v>23063.5</v>
      </c>
      <c r="Y33" s="10">
        <f t="shared" si="7"/>
        <v>0</v>
      </c>
      <c r="Z33" s="10">
        <f t="shared" si="8"/>
        <v>0</v>
      </c>
      <c r="AA33" s="10">
        <f t="shared" si="9"/>
        <v>23063.5</v>
      </c>
      <c r="AB33" s="10">
        <f t="shared" si="10"/>
        <v>23063.5</v>
      </c>
      <c r="AC33" s="10">
        <f t="shared" si="11"/>
        <v>4612.7</v>
      </c>
      <c r="AD33" s="14">
        <f t="shared" si="12"/>
        <v>23064</v>
      </c>
      <c r="AE33" s="11"/>
      <c r="AF33" s="12"/>
      <c r="AG33" s="10">
        <f t="shared" si="13"/>
        <v>23064</v>
      </c>
      <c r="AH33" s="15"/>
      <c r="AI33" s="15"/>
      <c r="AJ33" s="13">
        <f t="shared" si="14"/>
        <v>0</v>
      </c>
    </row>
    <row r="34" spans="1:36" ht="15" x14ac:dyDescent="0.25">
      <c r="A34" s="33">
        <v>31</v>
      </c>
      <c r="B34" s="37" t="s">
        <v>65</v>
      </c>
      <c r="C34" s="35">
        <v>871112</v>
      </c>
      <c r="D34" s="32"/>
      <c r="E34" s="16"/>
      <c r="F34" s="16"/>
      <c r="G34" s="16"/>
      <c r="H34" s="16"/>
      <c r="I34" s="16"/>
      <c r="J34" s="29"/>
      <c r="K34" s="40">
        <v>21140</v>
      </c>
      <c r="L34" s="20">
        <v>21031</v>
      </c>
      <c r="M34" s="18"/>
      <c r="N34" s="18"/>
      <c r="O34" s="18"/>
      <c r="P34" s="19"/>
      <c r="Q34" s="19"/>
      <c r="R34" s="19"/>
      <c r="S34" s="20">
        <v>20671</v>
      </c>
      <c r="T34" s="20">
        <v>21470</v>
      </c>
      <c r="U34" s="10" t="s">
        <v>372</v>
      </c>
      <c r="V34" s="10">
        <f t="shared" si="4"/>
        <v>799</v>
      </c>
      <c r="W34" s="10">
        <f t="shared" si="5"/>
        <v>4294</v>
      </c>
      <c r="X34" s="10">
        <f t="shared" si="6"/>
        <v>21070.5</v>
      </c>
      <c r="Y34" s="10">
        <f t="shared" si="7"/>
        <v>0</v>
      </c>
      <c r="Z34" s="10">
        <f t="shared" si="8"/>
        <v>0</v>
      </c>
      <c r="AA34" s="10">
        <f t="shared" si="9"/>
        <v>21070.5</v>
      </c>
      <c r="AB34" s="10">
        <f t="shared" si="10"/>
        <v>21070.5</v>
      </c>
      <c r="AC34" s="10">
        <f t="shared" si="11"/>
        <v>4214.1000000000004</v>
      </c>
      <c r="AD34" s="14">
        <f t="shared" si="12"/>
        <v>21071</v>
      </c>
      <c r="AE34" s="11"/>
      <c r="AF34" s="12"/>
      <c r="AG34" s="10">
        <f t="shared" si="13"/>
        <v>21071</v>
      </c>
      <c r="AH34" s="15"/>
      <c r="AI34" s="15"/>
      <c r="AJ34" s="13">
        <f t="shared" si="14"/>
        <v>0</v>
      </c>
    </row>
    <row r="35" spans="1:36" ht="45" x14ac:dyDescent="0.25">
      <c r="A35" s="34">
        <v>32</v>
      </c>
      <c r="B35" s="38" t="s">
        <v>66</v>
      </c>
      <c r="C35" s="36">
        <v>871121</v>
      </c>
      <c r="D35" s="32"/>
      <c r="E35" s="16"/>
      <c r="F35" s="16"/>
      <c r="G35" s="16"/>
      <c r="H35" s="16"/>
      <c r="I35" s="16"/>
      <c r="J35" s="29"/>
      <c r="K35" s="40">
        <v>23139</v>
      </c>
      <c r="L35" s="20">
        <v>23020</v>
      </c>
      <c r="M35" s="18"/>
      <c r="N35" s="18"/>
      <c r="O35" s="18"/>
      <c r="P35" s="19"/>
      <c r="Q35" s="19"/>
      <c r="R35" s="19"/>
      <c r="S35" s="20">
        <v>22626</v>
      </c>
      <c r="T35" s="20">
        <v>23501</v>
      </c>
      <c r="U35" s="10" t="s">
        <v>372</v>
      </c>
      <c r="V35" s="10">
        <f t="shared" si="4"/>
        <v>875</v>
      </c>
      <c r="W35" s="10">
        <f t="shared" si="5"/>
        <v>4700.2</v>
      </c>
      <c r="X35" s="10">
        <f t="shared" si="6"/>
        <v>23063.5</v>
      </c>
      <c r="Y35" s="10">
        <f t="shared" si="7"/>
        <v>0</v>
      </c>
      <c r="Z35" s="10">
        <f t="shared" si="8"/>
        <v>0</v>
      </c>
      <c r="AA35" s="10">
        <f t="shared" si="9"/>
        <v>23063.5</v>
      </c>
      <c r="AB35" s="10">
        <f t="shared" si="10"/>
        <v>23063.5</v>
      </c>
      <c r="AC35" s="10">
        <f t="shared" si="11"/>
        <v>4612.7</v>
      </c>
      <c r="AD35" s="14">
        <f t="shared" si="12"/>
        <v>23064</v>
      </c>
      <c r="AE35" s="11"/>
      <c r="AF35" s="12"/>
      <c r="AG35" s="10">
        <f t="shared" si="13"/>
        <v>23064</v>
      </c>
      <c r="AH35" s="15"/>
      <c r="AI35" s="15"/>
      <c r="AJ35" s="13">
        <f t="shared" si="14"/>
        <v>0</v>
      </c>
    </row>
    <row r="36" spans="1:36" ht="30" x14ac:dyDescent="0.25">
      <c r="A36" s="33">
        <v>33</v>
      </c>
      <c r="B36" s="37" t="s">
        <v>67</v>
      </c>
      <c r="C36" s="35">
        <v>871129</v>
      </c>
      <c r="D36" s="32"/>
      <c r="E36" s="16"/>
      <c r="F36" s="16"/>
      <c r="G36" s="16"/>
      <c r="H36" s="16"/>
      <c r="I36" s="16"/>
      <c r="J36" s="29"/>
      <c r="K36" s="40">
        <v>21140</v>
      </c>
      <c r="L36" s="20">
        <v>21031</v>
      </c>
      <c r="M36" s="18"/>
      <c r="N36" s="18"/>
      <c r="O36" s="18"/>
      <c r="P36" s="19"/>
      <c r="Q36" s="19"/>
      <c r="R36" s="19"/>
      <c r="S36" s="20">
        <v>20671</v>
      </c>
      <c r="T36" s="20">
        <v>21470</v>
      </c>
      <c r="U36" s="10" t="s">
        <v>372</v>
      </c>
      <c r="V36" s="10">
        <f t="shared" si="4"/>
        <v>799</v>
      </c>
      <c r="W36" s="10">
        <f t="shared" si="5"/>
        <v>4294</v>
      </c>
      <c r="X36" s="10">
        <f t="shared" si="6"/>
        <v>21070.5</v>
      </c>
      <c r="Y36" s="10">
        <f t="shared" si="7"/>
        <v>0</v>
      </c>
      <c r="Z36" s="10">
        <f t="shared" si="8"/>
        <v>0</v>
      </c>
      <c r="AA36" s="10">
        <f t="shared" si="9"/>
        <v>21070.5</v>
      </c>
      <c r="AB36" s="10">
        <f t="shared" si="10"/>
        <v>21070.5</v>
      </c>
      <c r="AC36" s="10">
        <f t="shared" si="11"/>
        <v>4214.1000000000004</v>
      </c>
      <c r="AD36" s="14">
        <f t="shared" si="12"/>
        <v>21071</v>
      </c>
      <c r="AE36" s="11"/>
      <c r="AF36" s="12"/>
      <c r="AG36" s="10">
        <f t="shared" si="13"/>
        <v>21071</v>
      </c>
      <c r="AH36" s="15"/>
      <c r="AI36" s="15"/>
      <c r="AJ36" s="13">
        <f t="shared" si="14"/>
        <v>0</v>
      </c>
    </row>
    <row r="37" spans="1:36" ht="30" x14ac:dyDescent="0.25">
      <c r="A37" s="34">
        <v>34</v>
      </c>
      <c r="B37" s="38" t="s">
        <v>68</v>
      </c>
      <c r="C37" s="36">
        <v>871181</v>
      </c>
      <c r="D37" s="32"/>
      <c r="E37" s="16"/>
      <c r="F37" s="16"/>
      <c r="G37" s="16"/>
      <c r="H37" s="16"/>
      <c r="I37" s="16"/>
      <c r="J37" s="29"/>
      <c r="K37" s="40">
        <v>15439</v>
      </c>
      <c r="L37" s="20">
        <v>15000</v>
      </c>
      <c r="M37" s="18"/>
      <c r="N37" s="18"/>
      <c r="O37" s="18"/>
      <c r="P37" s="19"/>
      <c r="Q37" s="19"/>
      <c r="R37" s="19"/>
      <c r="S37" s="20">
        <v>0</v>
      </c>
      <c r="T37" s="20">
        <v>14999</v>
      </c>
      <c r="U37" s="10" t="s">
        <v>372</v>
      </c>
      <c r="V37" s="10">
        <f t="shared" si="4"/>
        <v>14999</v>
      </c>
      <c r="W37" s="10">
        <f t="shared" si="5"/>
        <v>2999.8</v>
      </c>
      <c r="X37" s="10">
        <f t="shared" si="6"/>
        <v>0</v>
      </c>
      <c r="Y37" s="10">
        <f t="shared" si="7"/>
        <v>0</v>
      </c>
      <c r="Z37" s="10">
        <f t="shared" si="8"/>
        <v>0</v>
      </c>
      <c r="AA37" s="10">
        <f t="shared" si="9"/>
        <v>0</v>
      </c>
      <c r="AB37" s="10">
        <f t="shared" si="10"/>
        <v>0</v>
      </c>
      <c r="AC37" s="10">
        <f t="shared" si="11"/>
        <v>0</v>
      </c>
      <c r="AD37" s="14">
        <f t="shared" si="12"/>
        <v>0</v>
      </c>
      <c r="AE37" s="11"/>
      <c r="AF37" s="12"/>
      <c r="AG37" s="10">
        <f t="shared" si="13"/>
        <v>0</v>
      </c>
      <c r="AH37" s="15"/>
      <c r="AI37" s="15"/>
      <c r="AJ37" s="13">
        <f t="shared" si="14"/>
        <v>0</v>
      </c>
    </row>
    <row r="38" spans="1:36" ht="30" x14ac:dyDescent="0.25">
      <c r="A38" s="33">
        <v>35</v>
      </c>
      <c r="B38" s="37" t="s">
        <v>69</v>
      </c>
      <c r="C38" s="35">
        <v>871320</v>
      </c>
      <c r="D38" s="32"/>
      <c r="E38" s="16"/>
      <c r="F38" s="16"/>
      <c r="G38" s="16"/>
      <c r="H38" s="16"/>
      <c r="I38" s="16"/>
      <c r="J38" s="29"/>
      <c r="K38" s="40" t="s">
        <v>372</v>
      </c>
      <c r="L38" s="20">
        <v>28700</v>
      </c>
      <c r="M38" s="18"/>
      <c r="N38" s="18"/>
      <c r="O38" s="18"/>
      <c r="P38" s="19"/>
      <c r="Q38" s="19"/>
      <c r="R38" s="19"/>
      <c r="S38" s="20">
        <v>28210</v>
      </c>
      <c r="T38" s="20">
        <v>28700</v>
      </c>
      <c r="U38" s="10" t="s">
        <v>372</v>
      </c>
      <c r="V38" s="10">
        <f t="shared" si="4"/>
        <v>490</v>
      </c>
      <c r="W38" s="10">
        <f t="shared" si="5"/>
        <v>5740</v>
      </c>
      <c r="X38" s="10">
        <f t="shared" si="6"/>
        <v>28455</v>
      </c>
      <c r="Y38" s="10">
        <f t="shared" si="7"/>
        <v>0</v>
      </c>
      <c r="Z38" s="10">
        <f t="shared" si="8"/>
        <v>0</v>
      </c>
      <c r="AA38" s="10">
        <f t="shared" si="9"/>
        <v>28455</v>
      </c>
      <c r="AB38" s="10">
        <f t="shared" si="10"/>
        <v>28455</v>
      </c>
      <c r="AC38" s="10">
        <f t="shared" si="11"/>
        <v>5691</v>
      </c>
      <c r="AD38" s="14">
        <f t="shared" si="12"/>
        <v>28455</v>
      </c>
      <c r="AE38" s="11"/>
      <c r="AF38" s="12"/>
      <c r="AG38" s="10">
        <f t="shared" si="13"/>
        <v>28455</v>
      </c>
      <c r="AH38" s="15"/>
      <c r="AI38" s="15"/>
      <c r="AJ38" s="13">
        <f t="shared" si="14"/>
        <v>0</v>
      </c>
    </row>
    <row r="39" spans="1:36" ht="15" x14ac:dyDescent="0.25">
      <c r="A39" s="34">
        <v>36</v>
      </c>
      <c r="B39" s="38" t="s">
        <v>70</v>
      </c>
      <c r="C39" s="36">
        <v>872002</v>
      </c>
      <c r="D39" s="32"/>
      <c r="E39" s="16"/>
      <c r="F39" s="16"/>
      <c r="G39" s="16"/>
      <c r="H39" s="16"/>
      <c r="I39" s="16"/>
      <c r="J39" s="29"/>
      <c r="K39" s="40">
        <v>27294</v>
      </c>
      <c r="L39" s="20">
        <v>27156</v>
      </c>
      <c r="M39" s="18"/>
      <c r="N39" s="18"/>
      <c r="O39" s="18"/>
      <c r="P39" s="19"/>
      <c r="Q39" s="19"/>
      <c r="R39" s="19"/>
      <c r="S39" s="20">
        <v>26692</v>
      </c>
      <c r="T39" s="20">
        <v>27724</v>
      </c>
      <c r="U39" s="10" t="s">
        <v>372</v>
      </c>
      <c r="V39" s="10">
        <f t="shared" si="4"/>
        <v>1032</v>
      </c>
      <c r="W39" s="10">
        <f t="shared" si="5"/>
        <v>5544.8</v>
      </c>
      <c r="X39" s="10">
        <f t="shared" si="6"/>
        <v>27208</v>
      </c>
      <c r="Y39" s="10">
        <f t="shared" si="7"/>
        <v>0</v>
      </c>
      <c r="Z39" s="10">
        <f t="shared" si="8"/>
        <v>0</v>
      </c>
      <c r="AA39" s="10">
        <f t="shared" si="9"/>
        <v>27208</v>
      </c>
      <c r="AB39" s="10">
        <f t="shared" si="10"/>
        <v>27208</v>
      </c>
      <c r="AC39" s="10">
        <f t="shared" si="11"/>
        <v>5441.6</v>
      </c>
      <c r="AD39" s="14">
        <f t="shared" si="12"/>
        <v>27208</v>
      </c>
      <c r="AE39" s="11"/>
      <c r="AF39" s="12"/>
      <c r="AG39" s="10">
        <f t="shared" si="13"/>
        <v>27208</v>
      </c>
      <c r="AH39" s="15"/>
      <c r="AI39" s="15"/>
      <c r="AJ39" s="13">
        <f t="shared" si="14"/>
        <v>0</v>
      </c>
    </row>
    <row r="40" spans="1:36" ht="45" x14ac:dyDescent="0.25">
      <c r="A40" s="33">
        <v>37</v>
      </c>
      <c r="B40" s="37" t="s">
        <v>71</v>
      </c>
      <c r="C40" s="35">
        <v>872011</v>
      </c>
      <c r="D40" s="32"/>
      <c r="E40" s="16"/>
      <c r="F40" s="16"/>
      <c r="G40" s="16"/>
      <c r="H40" s="16"/>
      <c r="I40" s="16"/>
      <c r="J40" s="29"/>
      <c r="K40" s="40" t="s">
        <v>372</v>
      </c>
      <c r="L40" s="20">
        <v>36048</v>
      </c>
      <c r="M40" s="18"/>
      <c r="N40" s="18"/>
      <c r="O40" s="18"/>
      <c r="P40" s="19"/>
      <c r="Q40" s="19"/>
      <c r="R40" s="19"/>
      <c r="S40" s="20">
        <v>35432</v>
      </c>
      <c r="T40" s="20">
        <v>36803</v>
      </c>
      <c r="U40" s="10" t="s">
        <v>372</v>
      </c>
      <c r="V40" s="10">
        <f t="shared" si="4"/>
        <v>1371</v>
      </c>
      <c r="W40" s="10">
        <f t="shared" si="5"/>
        <v>7360.6</v>
      </c>
      <c r="X40" s="10">
        <f t="shared" si="6"/>
        <v>36117.5</v>
      </c>
      <c r="Y40" s="10">
        <f t="shared" si="7"/>
        <v>0</v>
      </c>
      <c r="Z40" s="10">
        <f t="shared" si="8"/>
        <v>0</v>
      </c>
      <c r="AA40" s="10">
        <f t="shared" si="9"/>
        <v>36117.5</v>
      </c>
      <c r="AB40" s="10">
        <f t="shared" si="10"/>
        <v>36117.5</v>
      </c>
      <c r="AC40" s="10">
        <f t="shared" si="11"/>
        <v>7223.5</v>
      </c>
      <c r="AD40" s="14">
        <f t="shared" si="12"/>
        <v>36118</v>
      </c>
      <c r="AE40" s="11"/>
      <c r="AF40" s="12"/>
      <c r="AG40" s="10">
        <f t="shared" si="13"/>
        <v>36118</v>
      </c>
      <c r="AH40" s="15"/>
      <c r="AI40" s="15"/>
      <c r="AJ40" s="13">
        <f t="shared" si="14"/>
        <v>0</v>
      </c>
    </row>
    <row r="41" spans="1:36" ht="45" x14ac:dyDescent="0.25">
      <c r="A41" s="34">
        <v>38</v>
      </c>
      <c r="B41" s="38" t="s">
        <v>72</v>
      </c>
      <c r="C41" s="36">
        <v>872101</v>
      </c>
      <c r="D41" s="32"/>
      <c r="E41" s="16"/>
      <c r="F41" s="16"/>
      <c r="G41" s="16"/>
      <c r="H41" s="16"/>
      <c r="I41" s="16"/>
      <c r="J41" s="29"/>
      <c r="K41" s="40">
        <v>59276</v>
      </c>
      <c r="L41" s="20">
        <v>111782</v>
      </c>
      <c r="M41" s="18"/>
      <c r="N41" s="18"/>
      <c r="O41" s="18"/>
      <c r="P41" s="19"/>
      <c r="Q41" s="19"/>
      <c r="R41" s="19"/>
      <c r="S41" s="20">
        <v>56950</v>
      </c>
      <c r="T41" s="20">
        <v>114484</v>
      </c>
      <c r="U41" s="10" t="s">
        <v>372</v>
      </c>
      <c r="V41" s="10">
        <f t="shared" si="4"/>
        <v>57534</v>
      </c>
      <c r="W41" s="10">
        <f t="shared" si="5"/>
        <v>22896.800000000003</v>
      </c>
      <c r="X41" s="10">
        <f t="shared" si="6"/>
        <v>56950</v>
      </c>
      <c r="Y41" s="10">
        <f t="shared" si="7"/>
        <v>0</v>
      </c>
      <c r="Z41" s="10">
        <f t="shared" si="8"/>
        <v>0</v>
      </c>
      <c r="AA41" s="10">
        <f t="shared" si="9"/>
        <v>56950</v>
      </c>
      <c r="AB41" s="10">
        <f t="shared" si="10"/>
        <v>56950</v>
      </c>
      <c r="AC41" s="10">
        <f t="shared" si="11"/>
        <v>11390</v>
      </c>
      <c r="AD41" s="14">
        <f t="shared" si="12"/>
        <v>56950</v>
      </c>
      <c r="AE41" s="11"/>
      <c r="AF41" s="12"/>
      <c r="AG41" s="10">
        <f t="shared" si="13"/>
        <v>56950</v>
      </c>
      <c r="AH41" s="15"/>
      <c r="AI41" s="15"/>
      <c r="AJ41" s="13">
        <f t="shared" si="14"/>
        <v>0</v>
      </c>
    </row>
    <row r="42" spans="1:36" ht="45" x14ac:dyDescent="0.25">
      <c r="A42" s="33">
        <v>39</v>
      </c>
      <c r="B42" s="37" t="s">
        <v>73</v>
      </c>
      <c r="C42" s="35">
        <v>872102</v>
      </c>
      <c r="D42" s="32"/>
      <c r="E42" s="16"/>
      <c r="F42" s="16"/>
      <c r="G42" s="16"/>
      <c r="H42" s="16"/>
      <c r="I42" s="16"/>
      <c r="J42" s="29"/>
      <c r="K42" s="40">
        <v>72789</v>
      </c>
      <c r="L42" s="20">
        <v>125225</v>
      </c>
      <c r="M42" s="18"/>
      <c r="N42" s="18"/>
      <c r="O42" s="18"/>
      <c r="P42" s="19"/>
      <c r="Q42" s="19"/>
      <c r="R42" s="19"/>
      <c r="S42" s="20">
        <v>64958</v>
      </c>
      <c r="T42" s="20">
        <v>128436</v>
      </c>
      <c r="U42" s="10" t="s">
        <v>372</v>
      </c>
      <c r="V42" s="10">
        <f t="shared" si="4"/>
        <v>63478</v>
      </c>
      <c r="W42" s="10">
        <f t="shared" si="5"/>
        <v>25687.200000000001</v>
      </c>
      <c r="X42" s="10">
        <f t="shared" si="6"/>
        <v>64958</v>
      </c>
      <c r="Y42" s="10">
        <f t="shared" si="7"/>
        <v>0</v>
      </c>
      <c r="Z42" s="10">
        <f t="shared" si="8"/>
        <v>0</v>
      </c>
      <c r="AA42" s="10">
        <f t="shared" si="9"/>
        <v>64958</v>
      </c>
      <c r="AB42" s="10">
        <f t="shared" si="10"/>
        <v>64958</v>
      </c>
      <c r="AC42" s="10">
        <f t="shared" si="11"/>
        <v>12991.6</v>
      </c>
      <c r="AD42" s="14">
        <f t="shared" si="12"/>
        <v>64958</v>
      </c>
      <c r="AE42" s="11"/>
      <c r="AF42" s="12"/>
      <c r="AG42" s="10">
        <f t="shared" si="13"/>
        <v>64958</v>
      </c>
      <c r="AH42" s="15"/>
      <c r="AI42" s="15"/>
      <c r="AJ42" s="13">
        <f t="shared" si="14"/>
        <v>0</v>
      </c>
    </row>
    <row r="43" spans="1:36" ht="45" x14ac:dyDescent="0.25">
      <c r="A43" s="34">
        <v>40</v>
      </c>
      <c r="B43" s="38" t="s">
        <v>74</v>
      </c>
      <c r="C43" s="36">
        <v>872104</v>
      </c>
      <c r="D43" s="32"/>
      <c r="E43" s="16"/>
      <c r="F43" s="16"/>
      <c r="G43" s="16"/>
      <c r="H43" s="16"/>
      <c r="I43" s="16"/>
      <c r="J43" s="29"/>
      <c r="K43" s="40">
        <v>59808</v>
      </c>
      <c r="L43" s="20">
        <v>112308</v>
      </c>
      <c r="M43" s="18"/>
      <c r="N43" s="18"/>
      <c r="O43" s="18"/>
      <c r="P43" s="19"/>
      <c r="Q43" s="19"/>
      <c r="R43" s="19"/>
      <c r="S43" s="20">
        <v>58483</v>
      </c>
      <c r="T43" s="20">
        <v>115188</v>
      </c>
      <c r="U43" s="10" t="s">
        <v>372</v>
      </c>
      <c r="V43" s="10">
        <f t="shared" si="4"/>
        <v>56705</v>
      </c>
      <c r="W43" s="10">
        <f t="shared" si="5"/>
        <v>23037.600000000002</v>
      </c>
      <c r="X43" s="10">
        <f t="shared" si="6"/>
        <v>58483</v>
      </c>
      <c r="Y43" s="10">
        <f t="shared" si="7"/>
        <v>0</v>
      </c>
      <c r="Z43" s="10">
        <f t="shared" si="8"/>
        <v>0</v>
      </c>
      <c r="AA43" s="10">
        <f t="shared" si="9"/>
        <v>58483</v>
      </c>
      <c r="AB43" s="10">
        <f t="shared" si="10"/>
        <v>58483</v>
      </c>
      <c r="AC43" s="10">
        <f t="shared" si="11"/>
        <v>11696.6</v>
      </c>
      <c r="AD43" s="14">
        <f t="shared" si="12"/>
        <v>58483</v>
      </c>
      <c r="AE43" s="11"/>
      <c r="AF43" s="12"/>
      <c r="AG43" s="10">
        <f t="shared" si="13"/>
        <v>58483</v>
      </c>
      <c r="AH43" s="15"/>
      <c r="AI43" s="15"/>
      <c r="AJ43" s="13">
        <f t="shared" si="14"/>
        <v>0</v>
      </c>
    </row>
    <row r="44" spans="1:36" ht="45" x14ac:dyDescent="0.25">
      <c r="A44" s="33">
        <v>41</v>
      </c>
      <c r="B44" s="37" t="s">
        <v>75</v>
      </c>
      <c r="C44" s="35">
        <v>872105</v>
      </c>
      <c r="D44" s="32"/>
      <c r="E44" s="16"/>
      <c r="F44" s="16"/>
      <c r="G44" s="16"/>
      <c r="H44" s="16"/>
      <c r="I44" s="16"/>
      <c r="J44" s="29"/>
      <c r="K44" s="40">
        <v>67452</v>
      </c>
      <c r="L44" s="20">
        <v>119913</v>
      </c>
      <c r="M44" s="18"/>
      <c r="N44" s="18"/>
      <c r="O44" s="18"/>
      <c r="P44" s="19"/>
      <c r="Q44" s="19"/>
      <c r="R44" s="19"/>
      <c r="S44" s="20">
        <v>65958</v>
      </c>
      <c r="T44" s="20">
        <v>122988</v>
      </c>
      <c r="U44" s="10" t="s">
        <v>372</v>
      </c>
      <c r="V44" s="10">
        <f t="shared" si="4"/>
        <v>57030</v>
      </c>
      <c r="W44" s="10">
        <f t="shared" si="5"/>
        <v>24597.600000000002</v>
      </c>
      <c r="X44" s="10">
        <f t="shared" si="6"/>
        <v>65958</v>
      </c>
      <c r="Y44" s="10">
        <f t="shared" si="7"/>
        <v>0</v>
      </c>
      <c r="Z44" s="10">
        <f t="shared" si="8"/>
        <v>0</v>
      </c>
      <c r="AA44" s="10">
        <f t="shared" si="9"/>
        <v>65958</v>
      </c>
      <c r="AB44" s="10">
        <f t="shared" si="10"/>
        <v>65958</v>
      </c>
      <c r="AC44" s="10">
        <f t="shared" si="11"/>
        <v>13191.6</v>
      </c>
      <c r="AD44" s="14">
        <f t="shared" si="12"/>
        <v>65958</v>
      </c>
      <c r="AE44" s="11"/>
      <c r="AF44" s="12"/>
      <c r="AG44" s="10">
        <f t="shared" si="13"/>
        <v>65958</v>
      </c>
      <c r="AH44" s="15"/>
      <c r="AI44" s="15"/>
      <c r="AJ44" s="13">
        <f t="shared" si="14"/>
        <v>0</v>
      </c>
    </row>
    <row r="45" spans="1:36" ht="45" x14ac:dyDescent="0.25">
      <c r="A45" s="34">
        <v>42</v>
      </c>
      <c r="B45" s="38" t="s">
        <v>371</v>
      </c>
      <c r="C45" s="36">
        <v>872121</v>
      </c>
      <c r="D45" s="32"/>
      <c r="E45" s="16"/>
      <c r="F45" s="16"/>
      <c r="G45" s="16"/>
      <c r="H45" s="16"/>
      <c r="I45" s="16"/>
      <c r="J45" s="29"/>
      <c r="K45" s="40">
        <v>66662</v>
      </c>
      <c r="L45" s="20">
        <v>119129</v>
      </c>
      <c r="M45" s="18"/>
      <c r="N45" s="18"/>
      <c r="O45" s="18"/>
      <c r="P45" s="19"/>
      <c r="Q45" s="19"/>
      <c r="R45" s="19"/>
      <c r="S45" s="20">
        <v>62094</v>
      </c>
      <c r="T45" s="20">
        <v>122184</v>
      </c>
      <c r="U45" s="10" t="s">
        <v>372</v>
      </c>
      <c r="V45" s="10">
        <f t="shared" si="4"/>
        <v>60090</v>
      </c>
      <c r="W45" s="10">
        <f t="shared" si="5"/>
        <v>24436.800000000003</v>
      </c>
      <c r="X45" s="10">
        <f t="shared" si="6"/>
        <v>62094</v>
      </c>
      <c r="Y45" s="10">
        <f t="shared" si="7"/>
        <v>0</v>
      </c>
      <c r="Z45" s="10">
        <f t="shared" si="8"/>
        <v>0</v>
      </c>
      <c r="AA45" s="10">
        <f t="shared" si="9"/>
        <v>62094</v>
      </c>
      <c r="AB45" s="10">
        <f t="shared" si="10"/>
        <v>62094</v>
      </c>
      <c r="AC45" s="10">
        <f t="shared" si="11"/>
        <v>12418.800000000001</v>
      </c>
      <c r="AD45" s="14">
        <f t="shared" si="12"/>
        <v>62094</v>
      </c>
      <c r="AE45" s="11"/>
      <c r="AF45" s="12"/>
      <c r="AG45" s="10">
        <f t="shared" si="13"/>
        <v>62094</v>
      </c>
      <c r="AH45" s="15"/>
      <c r="AI45" s="15"/>
      <c r="AJ45" s="13">
        <f t="shared" si="14"/>
        <v>0</v>
      </c>
    </row>
    <row r="46" spans="1:36" ht="60" x14ac:dyDescent="0.25">
      <c r="A46" s="34">
        <v>44</v>
      </c>
      <c r="B46" s="38" t="s">
        <v>76</v>
      </c>
      <c r="C46" s="36">
        <v>872122</v>
      </c>
      <c r="D46" s="32"/>
      <c r="E46" s="16"/>
      <c r="F46" s="16"/>
      <c r="G46" s="16"/>
      <c r="H46" s="16"/>
      <c r="I46" s="16"/>
      <c r="J46" s="29"/>
      <c r="K46" s="40" t="s">
        <v>372</v>
      </c>
      <c r="L46" s="20" t="s">
        <v>372</v>
      </c>
      <c r="M46" s="18"/>
      <c r="N46" s="18"/>
      <c r="O46" s="18"/>
      <c r="P46" s="19"/>
      <c r="Q46" s="19"/>
      <c r="R46" s="19"/>
      <c r="S46" s="20">
        <v>72099</v>
      </c>
      <c r="T46" s="20">
        <v>129129</v>
      </c>
      <c r="U46" s="10" t="s">
        <v>372</v>
      </c>
      <c r="V46" s="10">
        <f t="shared" si="4"/>
        <v>57030</v>
      </c>
      <c r="W46" s="10">
        <f t="shared" si="5"/>
        <v>25825.800000000003</v>
      </c>
      <c r="X46" s="10">
        <f t="shared" si="6"/>
        <v>72099</v>
      </c>
      <c r="Y46" s="10">
        <f t="shared" si="7"/>
        <v>0</v>
      </c>
      <c r="Z46" s="10">
        <f t="shared" si="8"/>
        <v>0</v>
      </c>
      <c r="AA46" s="10">
        <f t="shared" si="9"/>
        <v>72099</v>
      </c>
      <c r="AB46" s="10">
        <f t="shared" si="10"/>
        <v>72099</v>
      </c>
      <c r="AC46" s="10">
        <f t="shared" si="11"/>
        <v>14419.800000000001</v>
      </c>
      <c r="AD46" s="14">
        <f t="shared" si="12"/>
        <v>72099</v>
      </c>
      <c r="AE46" s="11"/>
      <c r="AF46" s="12"/>
      <c r="AG46" s="10">
        <f t="shared" si="13"/>
        <v>72099</v>
      </c>
      <c r="AH46" s="15"/>
      <c r="AI46" s="15"/>
      <c r="AJ46" s="13">
        <f t="shared" si="14"/>
        <v>0</v>
      </c>
    </row>
    <row r="47" spans="1:36" ht="60" x14ac:dyDescent="0.25">
      <c r="A47" s="33">
        <v>45</v>
      </c>
      <c r="B47" s="37" t="s">
        <v>77</v>
      </c>
      <c r="C47" s="35">
        <v>872123</v>
      </c>
      <c r="D47" s="32"/>
      <c r="E47" s="16"/>
      <c r="F47" s="16"/>
      <c r="G47" s="16"/>
      <c r="H47" s="16"/>
      <c r="I47" s="16"/>
      <c r="J47" s="29"/>
      <c r="K47" s="40" t="s">
        <v>372</v>
      </c>
      <c r="L47" s="20" t="s">
        <v>372</v>
      </c>
      <c r="M47" s="18"/>
      <c r="N47" s="18"/>
      <c r="O47" s="18"/>
      <c r="P47" s="19"/>
      <c r="Q47" s="19"/>
      <c r="R47" s="19"/>
      <c r="S47" s="20">
        <v>57966</v>
      </c>
      <c r="T47" s="20">
        <v>128823</v>
      </c>
      <c r="U47" s="10" t="s">
        <v>372</v>
      </c>
      <c r="V47" s="10">
        <f t="shared" si="4"/>
        <v>70857</v>
      </c>
      <c r="W47" s="10">
        <f t="shared" si="5"/>
        <v>25764.600000000002</v>
      </c>
      <c r="X47" s="10">
        <f t="shared" si="6"/>
        <v>57966</v>
      </c>
      <c r="Y47" s="10">
        <f t="shared" si="7"/>
        <v>0</v>
      </c>
      <c r="Z47" s="10">
        <f t="shared" si="8"/>
        <v>0</v>
      </c>
      <c r="AA47" s="10">
        <f t="shared" si="9"/>
        <v>57966</v>
      </c>
      <c r="AB47" s="10">
        <f t="shared" si="10"/>
        <v>57966</v>
      </c>
      <c r="AC47" s="10">
        <f t="shared" si="11"/>
        <v>11593.2</v>
      </c>
      <c r="AD47" s="14">
        <f t="shared" si="12"/>
        <v>57966</v>
      </c>
      <c r="AE47" s="11"/>
      <c r="AF47" s="12"/>
      <c r="AG47" s="10">
        <f t="shared" si="13"/>
        <v>57966</v>
      </c>
      <c r="AH47" s="15"/>
      <c r="AI47" s="15"/>
      <c r="AJ47" s="13">
        <f t="shared" si="14"/>
        <v>0</v>
      </c>
    </row>
    <row r="48" spans="1:36" ht="45" x14ac:dyDescent="0.25">
      <c r="A48" s="34">
        <v>46</v>
      </c>
      <c r="B48" s="38" t="s">
        <v>78</v>
      </c>
      <c r="C48" s="36">
        <v>873001</v>
      </c>
      <c r="D48" s="32"/>
      <c r="E48" s="16"/>
      <c r="F48" s="16"/>
      <c r="G48" s="16"/>
      <c r="H48" s="16"/>
      <c r="I48" s="16"/>
      <c r="J48" s="29"/>
      <c r="K48" s="40" t="s">
        <v>372</v>
      </c>
      <c r="L48" s="20" t="s">
        <v>372</v>
      </c>
      <c r="M48" s="18"/>
      <c r="N48" s="18"/>
      <c r="O48" s="18"/>
      <c r="P48" s="19"/>
      <c r="Q48" s="19"/>
      <c r="R48" s="19"/>
      <c r="S48" s="20">
        <v>0</v>
      </c>
      <c r="T48" s="20">
        <v>222714</v>
      </c>
      <c r="U48" s="10" t="s">
        <v>372</v>
      </c>
      <c r="V48" s="10">
        <f t="shared" si="4"/>
        <v>222714</v>
      </c>
      <c r="W48" s="10">
        <f t="shared" si="5"/>
        <v>44542.8</v>
      </c>
      <c r="X48" s="10">
        <f t="shared" si="6"/>
        <v>0</v>
      </c>
      <c r="Y48" s="10">
        <f t="shared" si="7"/>
        <v>0</v>
      </c>
      <c r="Z48" s="10">
        <f t="shared" si="8"/>
        <v>0</v>
      </c>
      <c r="AA48" s="10">
        <f t="shared" si="9"/>
        <v>0</v>
      </c>
      <c r="AB48" s="10">
        <f t="shared" si="10"/>
        <v>0</v>
      </c>
      <c r="AC48" s="10">
        <f t="shared" si="11"/>
        <v>0</v>
      </c>
      <c r="AD48" s="14">
        <f t="shared" si="12"/>
        <v>0</v>
      </c>
      <c r="AE48" s="11"/>
      <c r="AF48" s="12"/>
      <c r="AG48" s="10">
        <f t="shared" si="13"/>
        <v>0</v>
      </c>
      <c r="AH48" s="15"/>
      <c r="AI48" s="15"/>
      <c r="AJ48" s="13">
        <f t="shared" si="14"/>
        <v>0</v>
      </c>
    </row>
    <row r="49" spans="1:36" ht="30" x14ac:dyDescent="0.25">
      <c r="A49" s="33">
        <v>47</v>
      </c>
      <c r="B49" s="37" t="s">
        <v>79</v>
      </c>
      <c r="C49" s="35">
        <v>873002</v>
      </c>
      <c r="D49" s="32"/>
      <c r="E49" s="16"/>
      <c r="F49" s="16"/>
      <c r="G49" s="16"/>
      <c r="H49" s="16"/>
      <c r="I49" s="16"/>
      <c r="J49" s="29"/>
      <c r="K49" s="40" t="s">
        <v>372</v>
      </c>
      <c r="L49" s="20">
        <v>77448</v>
      </c>
      <c r="M49" s="18"/>
      <c r="N49" s="18"/>
      <c r="O49" s="18"/>
      <c r="P49" s="19"/>
      <c r="Q49" s="19"/>
      <c r="R49" s="19"/>
      <c r="S49" s="20">
        <v>76124</v>
      </c>
      <c r="T49" s="20">
        <v>77448</v>
      </c>
      <c r="U49" s="10" t="s">
        <v>372</v>
      </c>
      <c r="V49" s="10">
        <f t="shared" si="4"/>
        <v>1324</v>
      </c>
      <c r="W49" s="10">
        <f t="shared" si="5"/>
        <v>15489.6</v>
      </c>
      <c r="X49" s="10">
        <f t="shared" si="6"/>
        <v>76786</v>
      </c>
      <c r="Y49" s="10">
        <f t="shared" si="7"/>
        <v>0</v>
      </c>
      <c r="Z49" s="10">
        <f t="shared" si="8"/>
        <v>0</v>
      </c>
      <c r="AA49" s="10">
        <f t="shared" si="9"/>
        <v>76786</v>
      </c>
      <c r="AB49" s="10">
        <f t="shared" si="10"/>
        <v>76786</v>
      </c>
      <c r="AC49" s="10">
        <f t="shared" si="11"/>
        <v>15357.2</v>
      </c>
      <c r="AD49" s="14">
        <f t="shared" si="12"/>
        <v>76786</v>
      </c>
      <c r="AE49" s="11"/>
      <c r="AF49" s="12"/>
      <c r="AG49" s="10">
        <f t="shared" si="13"/>
        <v>76786</v>
      </c>
      <c r="AH49" s="15"/>
      <c r="AI49" s="15"/>
      <c r="AJ49" s="13">
        <f t="shared" si="14"/>
        <v>0</v>
      </c>
    </row>
    <row r="50" spans="1:36" ht="30" x14ac:dyDescent="0.25">
      <c r="A50" s="34">
        <v>48</v>
      </c>
      <c r="B50" s="38" t="s">
        <v>80</v>
      </c>
      <c r="C50" s="36">
        <v>873004</v>
      </c>
      <c r="D50" s="32"/>
      <c r="E50" s="16"/>
      <c r="F50" s="16"/>
      <c r="G50" s="16"/>
      <c r="H50" s="16"/>
      <c r="I50" s="16"/>
      <c r="J50" s="29"/>
      <c r="K50" s="40">
        <v>16498</v>
      </c>
      <c r="L50" s="20">
        <v>16415</v>
      </c>
      <c r="M50" s="18"/>
      <c r="N50" s="18"/>
      <c r="O50" s="18"/>
      <c r="P50" s="19"/>
      <c r="Q50" s="19"/>
      <c r="R50" s="19"/>
      <c r="S50" s="20">
        <v>16135</v>
      </c>
      <c r="T50" s="20">
        <v>16836</v>
      </c>
      <c r="U50" s="10" t="s">
        <v>372</v>
      </c>
      <c r="V50" s="10">
        <f t="shared" si="4"/>
        <v>701</v>
      </c>
      <c r="W50" s="10">
        <f t="shared" si="5"/>
        <v>3367.2000000000003</v>
      </c>
      <c r="X50" s="10">
        <f t="shared" si="6"/>
        <v>16485.5</v>
      </c>
      <c r="Y50" s="10">
        <f t="shared" si="7"/>
        <v>0</v>
      </c>
      <c r="Z50" s="10">
        <f t="shared" si="8"/>
        <v>0</v>
      </c>
      <c r="AA50" s="10">
        <f t="shared" si="9"/>
        <v>16485.5</v>
      </c>
      <c r="AB50" s="10">
        <f t="shared" si="10"/>
        <v>16485.5</v>
      </c>
      <c r="AC50" s="10">
        <f t="shared" si="11"/>
        <v>3297.1000000000004</v>
      </c>
      <c r="AD50" s="14">
        <f t="shared" si="12"/>
        <v>16486</v>
      </c>
      <c r="AE50" s="11"/>
      <c r="AF50" s="12"/>
      <c r="AG50" s="10">
        <f t="shared" si="13"/>
        <v>16486</v>
      </c>
      <c r="AH50" s="15"/>
      <c r="AI50" s="15"/>
      <c r="AJ50" s="13">
        <f t="shared" si="14"/>
        <v>0</v>
      </c>
    </row>
    <row r="51" spans="1:36" ht="15" x14ac:dyDescent="0.25">
      <c r="A51" s="33">
        <v>49</v>
      </c>
      <c r="B51" s="37" t="s">
        <v>81</v>
      </c>
      <c r="C51" s="35">
        <v>873111</v>
      </c>
      <c r="D51" s="32"/>
      <c r="E51" s="16"/>
      <c r="F51" s="16"/>
      <c r="G51" s="16"/>
      <c r="H51" s="16"/>
      <c r="I51" s="16"/>
      <c r="J51" s="29"/>
      <c r="K51" s="40">
        <v>21381</v>
      </c>
      <c r="L51" s="20">
        <v>21271</v>
      </c>
      <c r="M51" s="18"/>
      <c r="N51" s="18"/>
      <c r="O51" s="18"/>
      <c r="P51" s="19"/>
      <c r="Q51" s="19"/>
      <c r="R51" s="19"/>
      <c r="S51" s="20">
        <v>20907</v>
      </c>
      <c r="T51" s="20">
        <v>21816</v>
      </c>
      <c r="U51" s="10" t="s">
        <v>372</v>
      </c>
      <c r="V51" s="10">
        <f t="shared" si="4"/>
        <v>909</v>
      </c>
      <c r="W51" s="10">
        <f t="shared" si="5"/>
        <v>4363.2</v>
      </c>
      <c r="X51" s="10">
        <f t="shared" si="6"/>
        <v>21361.5</v>
      </c>
      <c r="Y51" s="10">
        <f t="shared" si="7"/>
        <v>0</v>
      </c>
      <c r="Z51" s="10">
        <f t="shared" si="8"/>
        <v>0</v>
      </c>
      <c r="AA51" s="10">
        <f t="shared" si="9"/>
        <v>21361.5</v>
      </c>
      <c r="AB51" s="10">
        <f t="shared" si="10"/>
        <v>21361.5</v>
      </c>
      <c r="AC51" s="10">
        <f t="shared" si="11"/>
        <v>4272.3</v>
      </c>
      <c r="AD51" s="14">
        <f t="shared" si="12"/>
        <v>21362</v>
      </c>
      <c r="AE51" s="11"/>
      <c r="AF51" s="12"/>
      <c r="AG51" s="10">
        <f t="shared" si="13"/>
        <v>21362</v>
      </c>
      <c r="AH51" s="15"/>
      <c r="AI51" s="15"/>
      <c r="AJ51" s="13">
        <f t="shared" si="14"/>
        <v>0</v>
      </c>
    </row>
    <row r="52" spans="1:36" ht="15" x14ac:dyDescent="0.25">
      <c r="A52" s="34">
        <v>50</v>
      </c>
      <c r="B52" s="38" t="s">
        <v>82</v>
      </c>
      <c r="C52" s="36">
        <v>873112</v>
      </c>
      <c r="D52" s="32"/>
      <c r="E52" s="16"/>
      <c r="F52" s="16"/>
      <c r="G52" s="16"/>
      <c r="H52" s="16"/>
      <c r="I52" s="16"/>
      <c r="J52" s="29"/>
      <c r="K52" s="40">
        <v>16498</v>
      </c>
      <c r="L52" s="20">
        <v>16415</v>
      </c>
      <c r="M52" s="18"/>
      <c r="N52" s="18"/>
      <c r="O52" s="18"/>
      <c r="P52" s="19"/>
      <c r="Q52" s="19"/>
      <c r="R52" s="19"/>
      <c r="S52" s="20">
        <v>16135</v>
      </c>
      <c r="T52" s="20">
        <v>16836</v>
      </c>
      <c r="U52" s="10" t="s">
        <v>372</v>
      </c>
      <c r="V52" s="10">
        <f t="shared" si="4"/>
        <v>701</v>
      </c>
      <c r="W52" s="10">
        <f t="shared" si="5"/>
        <v>3367.2000000000003</v>
      </c>
      <c r="X52" s="10">
        <f t="shared" si="6"/>
        <v>16485.5</v>
      </c>
      <c r="Y52" s="10">
        <f t="shared" si="7"/>
        <v>0</v>
      </c>
      <c r="Z52" s="10">
        <f t="shared" si="8"/>
        <v>0</v>
      </c>
      <c r="AA52" s="10">
        <f t="shared" si="9"/>
        <v>16485.5</v>
      </c>
      <c r="AB52" s="10">
        <f t="shared" si="10"/>
        <v>16485.5</v>
      </c>
      <c r="AC52" s="10">
        <f t="shared" si="11"/>
        <v>3297.1000000000004</v>
      </c>
      <c r="AD52" s="14">
        <f t="shared" si="12"/>
        <v>16486</v>
      </c>
      <c r="AE52" s="11"/>
      <c r="AF52" s="12"/>
      <c r="AG52" s="10">
        <f t="shared" si="13"/>
        <v>16486</v>
      </c>
      <c r="AH52" s="15"/>
      <c r="AI52" s="15"/>
      <c r="AJ52" s="13">
        <f t="shared" si="14"/>
        <v>0</v>
      </c>
    </row>
    <row r="53" spans="1:36" ht="15" x14ac:dyDescent="0.25">
      <c r="A53" s="33">
        <v>51</v>
      </c>
      <c r="B53" s="37" t="s">
        <v>83</v>
      </c>
      <c r="C53" s="35">
        <v>873121</v>
      </c>
      <c r="D53" s="32"/>
      <c r="E53" s="16"/>
      <c r="F53" s="16"/>
      <c r="G53" s="16"/>
      <c r="H53" s="16"/>
      <c r="I53" s="16"/>
      <c r="J53" s="29"/>
      <c r="K53" s="40">
        <v>21381</v>
      </c>
      <c r="L53" s="20">
        <v>21271</v>
      </c>
      <c r="M53" s="18"/>
      <c r="N53" s="18"/>
      <c r="O53" s="18"/>
      <c r="P53" s="19"/>
      <c r="Q53" s="19"/>
      <c r="R53" s="19"/>
      <c r="S53" s="20">
        <v>20907</v>
      </c>
      <c r="T53" s="20">
        <v>21816</v>
      </c>
      <c r="U53" s="10" t="s">
        <v>372</v>
      </c>
      <c r="V53" s="10">
        <f t="shared" si="4"/>
        <v>909</v>
      </c>
      <c r="W53" s="10">
        <f t="shared" si="5"/>
        <v>4363.2</v>
      </c>
      <c r="X53" s="10">
        <f t="shared" si="6"/>
        <v>21361.5</v>
      </c>
      <c r="Y53" s="10">
        <f t="shared" si="7"/>
        <v>0</v>
      </c>
      <c r="Z53" s="10">
        <f t="shared" si="8"/>
        <v>0</v>
      </c>
      <c r="AA53" s="10">
        <f t="shared" si="9"/>
        <v>21361.5</v>
      </c>
      <c r="AB53" s="10">
        <f t="shared" si="10"/>
        <v>21361.5</v>
      </c>
      <c r="AC53" s="10">
        <f t="shared" si="11"/>
        <v>4272.3</v>
      </c>
      <c r="AD53" s="14">
        <f t="shared" si="12"/>
        <v>21362</v>
      </c>
      <c r="AE53" s="11"/>
      <c r="AF53" s="12"/>
      <c r="AG53" s="10">
        <f t="shared" si="13"/>
        <v>21362</v>
      </c>
      <c r="AH53" s="15"/>
      <c r="AI53" s="15"/>
      <c r="AJ53" s="13">
        <f t="shared" si="14"/>
        <v>0</v>
      </c>
    </row>
    <row r="54" spans="1:36" ht="15" x14ac:dyDescent="0.25">
      <c r="A54" s="34">
        <v>52</v>
      </c>
      <c r="B54" s="38" t="s">
        <v>84</v>
      </c>
      <c r="C54" s="36">
        <v>873122</v>
      </c>
      <c r="D54" s="32"/>
      <c r="E54" s="16"/>
      <c r="F54" s="16"/>
      <c r="G54" s="16"/>
      <c r="H54" s="16"/>
      <c r="I54" s="16"/>
      <c r="J54" s="29"/>
      <c r="K54" s="40">
        <v>16498</v>
      </c>
      <c r="L54" s="20">
        <v>16415</v>
      </c>
      <c r="M54" s="18"/>
      <c r="N54" s="18"/>
      <c r="O54" s="18"/>
      <c r="P54" s="19"/>
      <c r="Q54" s="19"/>
      <c r="R54" s="19"/>
      <c r="S54" s="20">
        <v>16135</v>
      </c>
      <c r="T54" s="20">
        <v>16836</v>
      </c>
      <c r="U54" s="10" t="s">
        <v>372</v>
      </c>
      <c r="V54" s="10">
        <f t="shared" si="4"/>
        <v>701</v>
      </c>
      <c r="W54" s="10">
        <f t="shared" si="5"/>
        <v>3367.2000000000003</v>
      </c>
      <c r="X54" s="10">
        <f t="shared" si="6"/>
        <v>16485.5</v>
      </c>
      <c r="Y54" s="10">
        <f t="shared" si="7"/>
        <v>0</v>
      </c>
      <c r="Z54" s="10">
        <f t="shared" si="8"/>
        <v>0</v>
      </c>
      <c r="AA54" s="10">
        <f t="shared" si="9"/>
        <v>16485.5</v>
      </c>
      <c r="AB54" s="10">
        <f t="shared" si="10"/>
        <v>16485.5</v>
      </c>
      <c r="AC54" s="10">
        <f t="shared" si="11"/>
        <v>3297.1000000000004</v>
      </c>
      <c r="AD54" s="14">
        <f t="shared" si="12"/>
        <v>16486</v>
      </c>
      <c r="AE54" s="11"/>
      <c r="AF54" s="12"/>
      <c r="AG54" s="10">
        <f t="shared" si="13"/>
        <v>16486</v>
      </c>
      <c r="AH54" s="15"/>
      <c r="AI54" s="15"/>
      <c r="AJ54" s="13">
        <f t="shared" si="14"/>
        <v>0</v>
      </c>
    </row>
    <row r="55" spans="1:36" ht="45" x14ac:dyDescent="0.25">
      <c r="A55" s="33">
        <v>53</v>
      </c>
      <c r="B55" s="37" t="s">
        <v>85</v>
      </c>
      <c r="C55" s="35">
        <v>873202</v>
      </c>
      <c r="D55" s="32"/>
      <c r="E55" s="16"/>
      <c r="F55" s="16"/>
      <c r="G55" s="16"/>
      <c r="H55" s="16"/>
      <c r="I55" s="16"/>
      <c r="J55" s="29"/>
      <c r="K55" s="40">
        <v>9453</v>
      </c>
      <c r="L55" s="20">
        <v>30677</v>
      </c>
      <c r="M55" s="18"/>
      <c r="N55" s="18"/>
      <c r="O55" s="18"/>
      <c r="P55" s="19"/>
      <c r="Q55" s="19"/>
      <c r="R55" s="19"/>
      <c r="S55" s="20">
        <v>20671</v>
      </c>
      <c r="T55" s="20">
        <v>31464</v>
      </c>
      <c r="U55" s="10" t="s">
        <v>372</v>
      </c>
      <c r="V55" s="10">
        <f t="shared" si="4"/>
        <v>10793</v>
      </c>
      <c r="W55" s="10">
        <f t="shared" si="5"/>
        <v>6292.8</v>
      </c>
      <c r="X55" s="10">
        <f t="shared" si="6"/>
        <v>20671</v>
      </c>
      <c r="Y55" s="10">
        <f t="shared" si="7"/>
        <v>0</v>
      </c>
      <c r="Z55" s="10">
        <f t="shared" si="8"/>
        <v>0</v>
      </c>
      <c r="AA55" s="10">
        <f t="shared" si="9"/>
        <v>20671</v>
      </c>
      <c r="AB55" s="10">
        <f t="shared" si="10"/>
        <v>20671</v>
      </c>
      <c r="AC55" s="10">
        <f t="shared" si="11"/>
        <v>4134.2</v>
      </c>
      <c r="AD55" s="14">
        <f t="shared" si="12"/>
        <v>20671</v>
      </c>
      <c r="AE55" s="11"/>
      <c r="AF55" s="12"/>
      <c r="AG55" s="10">
        <f t="shared" si="13"/>
        <v>20671</v>
      </c>
      <c r="AH55" s="15"/>
      <c r="AI55" s="15"/>
      <c r="AJ55" s="13">
        <f t="shared" si="14"/>
        <v>0</v>
      </c>
    </row>
    <row r="56" spans="1:36" ht="15" x14ac:dyDescent="0.25">
      <c r="A56" s="34">
        <v>54</v>
      </c>
      <c r="B56" s="38" t="s">
        <v>86</v>
      </c>
      <c r="C56" s="36">
        <v>873204</v>
      </c>
      <c r="D56" s="32"/>
      <c r="E56" s="16"/>
      <c r="F56" s="16"/>
      <c r="G56" s="16"/>
      <c r="H56" s="16"/>
      <c r="I56" s="16"/>
      <c r="J56" s="29"/>
      <c r="K56" s="40">
        <v>21381</v>
      </c>
      <c r="L56" s="20">
        <v>21271</v>
      </c>
      <c r="M56" s="18"/>
      <c r="N56" s="18"/>
      <c r="O56" s="18"/>
      <c r="P56" s="19"/>
      <c r="Q56" s="19"/>
      <c r="R56" s="19"/>
      <c r="S56" s="20">
        <v>20907</v>
      </c>
      <c r="T56" s="20">
        <v>21816</v>
      </c>
      <c r="U56" s="10" t="s">
        <v>372</v>
      </c>
      <c r="V56" s="10">
        <f t="shared" si="4"/>
        <v>909</v>
      </c>
      <c r="W56" s="10">
        <f t="shared" si="5"/>
        <v>4363.2</v>
      </c>
      <c r="X56" s="10">
        <f t="shared" si="6"/>
        <v>21361.5</v>
      </c>
      <c r="Y56" s="10">
        <f t="shared" si="7"/>
        <v>0</v>
      </c>
      <c r="Z56" s="10">
        <f t="shared" si="8"/>
        <v>0</v>
      </c>
      <c r="AA56" s="10">
        <f t="shared" si="9"/>
        <v>21361.5</v>
      </c>
      <c r="AB56" s="10">
        <f t="shared" si="10"/>
        <v>21361.5</v>
      </c>
      <c r="AC56" s="10">
        <f t="shared" si="11"/>
        <v>4272.3</v>
      </c>
      <c r="AD56" s="14">
        <f t="shared" si="12"/>
        <v>21362</v>
      </c>
      <c r="AE56" s="11"/>
      <c r="AF56" s="12"/>
      <c r="AG56" s="10">
        <f t="shared" si="13"/>
        <v>21362</v>
      </c>
      <c r="AH56" s="15"/>
      <c r="AI56" s="15"/>
      <c r="AJ56" s="13">
        <f t="shared" si="14"/>
        <v>0</v>
      </c>
    </row>
    <row r="57" spans="1:36" ht="15" x14ac:dyDescent="0.25">
      <c r="A57" s="33">
        <v>55</v>
      </c>
      <c r="B57" s="37" t="s">
        <v>87</v>
      </c>
      <c r="C57" s="35">
        <v>873205</v>
      </c>
      <c r="D57" s="32"/>
      <c r="E57" s="16"/>
      <c r="F57" s="16"/>
      <c r="G57" s="16"/>
      <c r="H57" s="16"/>
      <c r="I57" s="16"/>
      <c r="J57" s="29"/>
      <c r="K57" s="40">
        <v>16498</v>
      </c>
      <c r="L57" s="20">
        <v>16415</v>
      </c>
      <c r="M57" s="18"/>
      <c r="N57" s="18"/>
      <c r="O57" s="18"/>
      <c r="P57" s="19"/>
      <c r="Q57" s="19"/>
      <c r="R57" s="19"/>
      <c r="S57" s="20">
        <v>16135</v>
      </c>
      <c r="T57" s="20">
        <v>16836</v>
      </c>
      <c r="U57" s="10" t="s">
        <v>372</v>
      </c>
      <c r="V57" s="10">
        <f t="shared" si="4"/>
        <v>701</v>
      </c>
      <c r="W57" s="10">
        <f t="shared" si="5"/>
        <v>3367.2000000000003</v>
      </c>
      <c r="X57" s="10">
        <f t="shared" si="6"/>
        <v>16485.5</v>
      </c>
      <c r="Y57" s="10">
        <f t="shared" si="7"/>
        <v>0</v>
      </c>
      <c r="Z57" s="10">
        <f t="shared" si="8"/>
        <v>0</v>
      </c>
      <c r="AA57" s="10">
        <f t="shared" si="9"/>
        <v>16485.5</v>
      </c>
      <c r="AB57" s="10">
        <f t="shared" si="10"/>
        <v>16485.5</v>
      </c>
      <c r="AC57" s="10">
        <f t="shared" si="11"/>
        <v>3297.1000000000004</v>
      </c>
      <c r="AD57" s="14">
        <f t="shared" si="12"/>
        <v>16486</v>
      </c>
      <c r="AE57" s="11"/>
      <c r="AF57" s="12"/>
      <c r="AG57" s="10">
        <f t="shared" si="13"/>
        <v>16486</v>
      </c>
      <c r="AH57" s="15"/>
      <c r="AI57" s="15"/>
      <c r="AJ57" s="13">
        <f t="shared" si="14"/>
        <v>0</v>
      </c>
    </row>
    <row r="58" spans="1:36" ht="15" x14ac:dyDescent="0.25">
      <c r="A58" s="34">
        <v>56</v>
      </c>
      <c r="B58" s="38" t="s">
        <v>88</v>
      </c>
      <c r="C58" s="36">
        <v>873206</v>
      </c>
      <c r="D58" s="32"/>
      <c r="E58" s="16"/>
      <c r="F58" s="16"/>
      <c r="G58" s="16"/>
      <c r="H58" s="16"/>
      <c r="I58" s="16"/>
      <c r="J58" s="29"/>
      <c r="K58" s="40">
        <v>16498</v>
      </c>
      <c r="L58" s="20">
        <v>16415</v>
      </c>
      <c r="M58" s="18"/>
      <c r="N58" s="18"/>
      <c r="O58" s="18"/>
      <c r="P58" s="19"/>
      <c r="Q58" s="19"/>
      <c r="R58" s="19"/>
      <c r="S58" s="20">
        <v>16135</v>
      </c>
      <c r="T58" s="20">
        <v>16836</v>
      </c>
      <c r="U58" s="10" t="s">
        <v>372</v>
      </c>
      <c r="V58" s="10">
        <f t="shared" si="4"/>
        <v>701</v>
      </c>
      <c r="W58" s="10">
        <f t="shared" si="5"/>
        <v>3367.2000000000003</v>
      </c>
      <c r="X58" s="10">
        <f t="shared" si="6"/>
        <v>16485.5</v>
      </c>
      <c r="Y58" s="10">
        <f t="shared" si="7"/>
        <v>0</v>
      </c>
      <c r="Z58" s="10">
        <f t="shared" si="8"/>
        <v>0</v>
      </c>
      <c r="AA58" s="10">
        <f t="shared" si="9"/>
        <v>16485.5</v>
      </c>
      <c r="AB58" s="10">
        <f t="shared" si="10"/>
        <v>16485.5</v>
      </c>
      <c r="AC58" s="10">
        <f t="shared" si="11"/>
        <v>3297.1000000000004</v>
      </c>
      <c r="AD58" s="14">
        <f t="shared" si="12"/>
        <v>16486</v>
      </c>
      <c r="AE58" s="11"/>
      <c r="AF58" s="12"/>
      <c r="AG58" s="10">
        <f t="shared" si="13"/>
        <v>16486</v>
      </c>
      <c r="AH58" s="15"/>
      <c r="AI58" s="15"/>
      <c r="AJ58" s="13">
        <f t="shared" si="14"/>
        <v>0</v>
      </c>
    </row>
    <row r="59" spans="1:36" ht="15" x14ac:dyDescent="0.25">
      <c r="A59" s="33">
        <v>57</v>
      </c>
      <c r="B59" s="37" t="s">
        <v>89</v>
      </c>
      <c r="C59" s="35">
        <v>873210</v>
      </c>
      <c r="D59" s="32"/>
      <c r="E59" s="16"/>
      <c r="F59" s="16"/>
      <c r="G59" s="16"/>
      <c r="H59" s="16"/>
      <c r="I59" s="16"/>
      <c r="J59" s="29"/>
      <c r="K59" s="40">
        <v>16498</v>
      </c>
      <c r="L59" s="20">
        <v>16415</v>
      </c>
      <c r="M59" s="18"/>
      <c r="N59" s="18"/>
      <c r="O59" s="18"/>
      <c r="P59" s="19"/>
      <c r="Q59" s="19"/>
      <c r="R59" s="19"/>
      <c r="S59" s="20">
        <v>16135</v>
      </c>
      <c r="T59" s="20">
        <v>16836</v>
      </c>
      <c r="U59" s="10" t="s">
        <v>372</v>
      </c>
      <c r="V59" s="10">
        <f t="shared" si="4"/>
        <v>701</v>
      </c>
      <c r="W59" s="10">
        <f t="shared" si="5"/>
        <v>3367.2000000000003</v>
      </c>
      <c r="X59" s="10">
        <f t="shared" si="6"/>
        <v>16485.5</v>
      </c>
      <c r="Y59" s="10">
        <f t="shared" si="7"/>
        <v>0</v>
      </c>
      <c r="Z59" s="10">
        <f t="shared" si="8"/>
        <v>0</v>
      </c>
      <c r="AA59" s="10">
        <f t="shared" si="9"/>
        <v>16485.5</v>
      </c>
      <c r="AB59" s="10">
        <f t="shared" si="10"/>
        <v>16485.5</v>
      </c>
      <c r="AC59" s="10">
        <f t="shared" si="11"/>
        <v>3297.1000000000004</v>
      </c>
      <c r="AD59" s="14">
        <f t="shared" si="12"/>
        <v>16486</v>
      </c>
      <c r="AE59" s="11"/>
      <c r="AF59" s="12"/>
      <c r="AG59" s="10">
        <f t="shared" si="13"/>
        <v>16486</v>
      </c>
      <c r="AH59" s="15"/>
      <c r="AI59" s="15"/>
      <c r="AJ59" s="13">
        <f t="shared" si="14"/>
        <v>0</v>
      </c>
    </row>
    <row r="60" spans="1:36" ht="60" x14ac:dyDescent="0.25">
      <c r="A60" s="34">
        <v>58</v>
      </c>
      <c r="B60" s="38" t="s">
        <v>90</v>
      </c>
      <c r="C60" s="36">
        <v>873302</v>
      </c>
      <c r="D60" s="32"/>
      <c r="E60" s="16"/>
      <c r="F60" s="16"/>
      <c r="G60" s="16"/>
      <c r="H60" s="16"/>
      <c r="I60" s="16"/>
      <c r="J60" s="29"/>
      <c r="K60" s="40">
        <v>24063</v>
      </c>
      <c r="L60" s="20">
        <v>23938</v>
      </c>
      <c r="M60" s="18"/>
      <c r="N60" s="18"/>
      <c r="O60" s="18"/>
      <c r="P60" s="19"/>
      <c r="Q60" s="19"/>
      <c r="R60" s="19"/>
      <c r="S60" s="20">
        <v>23529</v>
      </c>
      <c r="T60" s="20">
        <v>24439</v>
      </c>
      <c r="U60" s="10" t="s">
        <v>372</v>
      </c>
      <c r="V60" s="10">
        <f t="shared" si="4"/>
        <v>910</v>
      </c>
      <c r="W60" s="10">
        <f t="shared" si="5"/>
        <v>4887.8</v>
      </c>
      <c r="X60" s="10">
        <f t="shared" si="6"/>
        <v>23984</v>
      </c>
      <c r="Y60" s="10">
        <f t="shared" si="7"/>
        <v>0</v>
      </c>
      <c r="Z60" s="10">
        <f t="shared" si="8"/>
        <v>0</v>
      </c>
      <c r="AA60" s="10">
        <f t="shared" si="9"/>
        <v>23984</v>
      </c>
      <c r="AB60" s="10">
        <f t="shared" si="10"/>
        <v>23984</v>
      </c>
      <c r="AC60" s="10">
        <f t="shared" si="11"/>
        <v>4796.8</v>
      </c>
      <c r="AD60" s="14">
        <f t="shared" si="12"/>
        <v>23984</v>
      </c>
      <c r="AE60" s="11"/>
      <c r="AF60" s="12"/>
      <c r="AG60" s="10">
        <f t="shared" si="13"/>
        <v>23984</v>
      </c>
      <c r="AH60" s="15"/>
      <c r="AI60" s="15"/>
      <c r="AJ60" s="13">
        <f t="shared" si="14"/>
        <v>0</v>
      </c>
    </row>
    <row r="61" spans="1:36" ht="15" x14ac:dyDescent="0.25">
      <c r="A61" s="33">
        <v>59</v>
      </c>
      <c r="B61" s="37" t="s">
        <v>91</v>
      </c>
      <c r="C61" s="35">
        <v>873312</v>
      </c>
      <c r="D61" s="32"/>
      <c r="E61" s="16"/>
      <c r="F61" s="16"/>
      <c r="G61" s="16"/>
      <c r="H61" s="16"/>
      <c r="I61" s="16"/>
      <c r="J61" s="29"/>
      <c r="K61" s="40">
        <v>21381</v>
      </c>
      <c r="L61" s="20">
        <v>21271</v>
      </c>
      <c r="M61" s="18"/>
      <c r="N61" s="18"/>
      <c r="O61" s="18"/>
      <c r="P61" s="19"/>
      <c r="Q61" s="19"/>
      <c r="R61" s="19"/>
      <c r="S61" s="20">
        <v>20907</v>
      </c>
      <c r="T61" s="20">
        <v>21716</v>
      </c>
      <c r="U61" s="10" t="s">
        <v>372</v>
      </c>
      <c r="V61" s="10">
        <f t="shared" si="4"/>
        <v>809</v>
      </c>
      <c r="W61" s="10">
        <f t="shared" si="5"/>
        <v>4343.2</v>
      </c>
      <c r="X61" s="10">
        <f t="shared" si="6"/>
        <v>21311.5</v>
      </c>
      <c r="Y61" s="10">
        <f t="shared" si="7"/>
        <v>0</v>
      </c>
      <c r="Z61" s="10">
        <f t="shared" si="8"/>
        <v>0</v>
      </c>
      <c r="AA61" s="10">
        <f t="shared" si="9"/>
        <v>21311.5</v>
      </c>
      <c r="AB61" s="10">
        <f t="shared" si="10"/>
        <v>21311.5</v>
      </c>
      <c r="AC61" s="10">
        <f t="shared" si="11"/>
        <v>4262.3</v>
      </c>
      <c r="AD61" s="14">
        <f t="shared" si="12"/>
        <v>21312</v>
      </c>
      <c r="AE61" s="11"/>
      <c r="AF61" s="12"/>
      <c r="AG61" s="10">
        <f t="shared" si="13"/>
        <v>21312</v>
      </c>
      <c r="AH61" s="15"/>
      <c r="AI61" s="15"/>
      <c r="AJ61" s="13">
        <f t="shared" si="14"/>
        <v>0</v>
      </c>
    </row>
    <row r="62" spans="1:36" ht="15" x14ac:dyDescent="0.25">
      <c r="A62" s="34">
        <v>60</v>
      </c>
      <c r="B62" s="38" t="s">
        <v>92</v>
      </c>
      <c r="C62" s="36">
        <v>873313</v>
      </c>
      <c r="D62" s="32"/>
      <c r="E62" s="16"/>
      <c r="F62" s="16"/>
      <c r="G62" s="16"/>
      <c r="H62" s="16"/>
      <c r="I62" s="16"/>
      <c r="J62" s="29"/>
      <c r="K62" s="40">
        <v>21381</v>
      </c>
      <c r="L62" s="20">
        <v>21271</v>
      </c>
      <c r="M62" s="18"/>
      <c r="N62" s="18"/>
      <c r="O62" s="18"/>
      <c r="P62" s="19"/>
      <c r="Q62" s="19"/>
      <c r="R62" s="19"/>
      <c r="S62" s="20">
        <v>20907</v>
      </c>
      <c r="T62" s="20">
        <v>21716</v>
      </c>
      <c r="U62" s="10" t="s">
        <v>372</v>
      </c>
      <c r="V62" s="10">
        <f t="shared" si="4"/>
        <v>809</v>
      </c>
      <c r="W62" s="10">
        <f t="shared" si="5"/>
        <v>4343.2</v>
      </c>
      <c r="X62" s="10">
        <f t="shared" si="6"/>
        <v>21311.5</v>
      </c>
      <c r="Y62" s="10">
        <f t="shared" si="7"/>
        <v>0</v>
      </c>
      <c r="Z62" s="10">
        <f t="shared" si="8"/>
        <v>0</v>
      </c>
      <c r="AA62" s="10">
        <f t="shared" si="9"/>
        <v>21311.5</v>
      </c>
      <c r="AB62" s="10">
        <f t="shared" si="10"/>
        <v>21311.5</v>
      </c>
      <c r="AC62" s="10">
        <f t="shared" si="11"/>
        <v>4262.3</v>
      </c>
      <c r="AD62" s="14">
        <f t="shared" si="12"/>
        <v>21312</v>
      </c>
      <c r="AE62" s="11"/>
      <c r="AF62" s="12"/>
      <c r="AG62" s="10">
        <f t="shared" si="13"/>
        <v>21312</v>
      </c>
      <c r="AH62" s="15"/>
      <c r="AI62" s="15"/>
      <c r="AJ62" s="13">
        <f t="shared" si="14"/>
        <v>0</v>
      </c>
    </row>
    <row r="63" spans="1:36" ht="15" x14ac:dyDescent="0.25">
      <c r="A63" s="33">
        <v>61</v>
      </c>
      <c r="B63" s="37" t="s">
        <v>93</v>
      </c>
      <c r="C63" s="35">
        <v>873333</v>
      </c>
      <c r="D63" s="32"/>
      <c r="E63" s="16"/>
      <c r="F63" s="16"/>
      <c r="G63" s="16"/>
      <c r="H63" s="16"/>
      <c r="I63" s="16"/>
      <c r="J63" s="29"/>
      <c r="K63" s="40">
        <v>16498</v>
      </c>
      <c r="L63" s="20">
        <v>16415</v>
      </c>
      <c r="M63" s="18"/>
      <c r="N63" s="18"/>
      <c r="O63" s="18"/>
      <c r="P63" s="19"/>
      <c r="Q63" s="19"/>
      <c r="R63" s="19"/>
      <c r="S63" s="20">
        <v>16135</v>
      </c>
      <c r="T63" s="20">
        <v>16758</v>
      </c>
      <c r="U63" s="10" t="s">
        <v>372</v>
      </c>
      <c r="V63" s="10">
        <f t="shared" si="4"/>
        <v>623</v>
      </c>
      <c r="W63" s="10">
        <f t="shared" si="5"/>
        <v>3351.6000000000004</v>
      </c>
      <c r="X63" s="10">
        <f t="shared" si="6"/>
        <v>16446.5</v>
      </c>
      <c r="Y63" s="10">
        <f t="shared" si="7"/>
        <v>0</v>
      </c>
      <c r="Z63" s="10">
        <f t="shared" si="8"/>
        <v>0</v>
      </c>
      <c r="AA63" s="10">
        <f t="shared" si="9"/>
        <v>16446.5</v>
      </c>
      <c r="AB63" s="10">
        <f t="shared" si="10"/>
        <v>16446.5</v>
      </c>
      <c r="AC63" s="10">
        <f t="shared" si="11"/>
        <v>3289.3</v>
      </c>
      <c r="AD63" s="14">
        <f t="shared" si="12"/>
        <v>16447</v>
      </c>
      <c r="AE63" s="11"/>
      <c r="AF63" s="12"/>
      <c r="AG63" s="10">
        <f t="shared" si="13"/>
        <v>16447</v>
      </c>
      <c r="AH63" s="15"/>
      <c r="AI63" s="15"/>
      <c r="AJ63" s="13">
        <f t="shared" si="14"/>
        <v>0</v>
      </c>
    </row>
    <row r="64" spans="1:36" ht="15" x14ac:dyDescent="0.25">
      <c r="A64" s="34">
        <v>62</v>
      </c>
      <c r="B64" s="38" t="s">
        <v>94</v>
      </c>
      <c r="C64" s="36">
        <v>873335</v>
      </c>
      <c r="D64" s="32"/>
      <c r="E64" s="16"/>
      <c r="F64" s="16"/>
      <c r="G64" s="16"/>
      <c r="H64" s="16"/>
      <c r="I64" s="16"/>
      <c r="J64" s="29"/>
      <c r="K64" s="40">
        <v>16498</v>
      </c>
      <c r="L64" s="20">
        <v>16415</v>
      </c>
      <c r="M64" s="18"/>
      <c r="N64" s="18"/>
      <c r="O64" s="18"/>
      <c r="P64" s="19"/>
      <c r="Q64" s="19"/>
      <c r="R64" s="19"/>
      <c r="S64" s="20">
        <v>16135</v>
      </c>
      <c r="T64" s="20">
        <v>16758</v>
      </c>
      <c r="U64" s="10" t="s">
        <v>372</v>
      </c>
      <c r="V64" s="10">
        <f t="shared" si="4"/>
        <v>623</v>
      </c>
      <c r="W64" s="10">
        <f t="shared" si="5"/>
        <v>3351.6000000000004</v>
      </c>
      <c r="X64" s="10">
        <f t="shared" si="6"/>
        <v>16446.5</v>
      </c>
      <c r="Y64" s="10">
        <f t="shared" si="7"/>
        <v>0</v>
      </c>
      <c r="Z64" s="10">
        <f t="shared" si="8"/>
        <v>0</v>
      </c>
      <c r="AA64" s="10">
        <f t="shared" si="9"/>
        <v>16446.5</v>
      </c>
      <c r="AB64" s="10">
        <f t="shared" si="10"/>
        <v>16446.5</v>
      </c>
      <c r="AC64" s="10">
        <f t="shared" si="11"/>
        <v>3289.3</v>
      </c>
      <c r="AD64" s="14">
        <f t="shared" si="12"/>
        <v>16447</v>
      </c>
      <c r="AE64" s="11"/>
      <c r="AF64" s="12"/>
      <c r="AG64" s="10">
        <f t="shared" si="13"/>
        <v>16447</v>
      </c>
      <c r="AH64" s="15"/>
      <c r="AI64" s="15"/>
      <c r="AJ64" s="13">
        <f t="shared" si="14"/>
        <v>0</v>
      </c>
    </row>
    <row r="65" spans="1:36" ht="30" x14ac:dyDescent="0.25">
      <c r="A65" s="33">
        <v>63</v>
      </c>
      <c r="B65" s="37" t="s">
        <v>95</v>
      </c>
      <c r="C65" s="35">
        <v>873340</v>
      </c>
      <c r="D65" s="32"/>
      <c r="E65" s="16"/>
      <c r="F65" s="16"/>
      <c r="G65" s="16"/>
      <c r="H65" s="16"/>
      <c r="I65" s="16"/>
      <c r="J65" s="29"/>
      <c r="K65" s="40" t="s">
        <v>372</v>
      </c>
      <c r="L65" s="20" t="s">
        <v>372</v>
      </c>
      <c r="M65" s="18"/>
      <c r="N65" s="18"/>
      <c r="O65" s="18"/>
      <c r="P65" s="19"/>
      <c r="Q65" s="19"/>
      <c r="R65" s="19"/>
      <c r="S65" s="20">
        <v>16135</v>
      </c>
      <c r="T65" s="20">
        <v>16134</v>
      </c>
      <c r="U65" s="10" t="s">
        <v>372</v>
      </c>
      <c r="V65" s="10">
        <f t="shared" si="4"/>
        <v>1</v>
      </c>
      <c r="W65" s="10">
        <f t="shared" si="5"/>
        <v>3227</v>
      </c>
      <c r="X65" s="10">
        <f t="shared" si="6"/>
        <v>16134.5</v>
      </c>
      <c r="Y65" s="10">
        <f t="shared" si="7"/>
        <v>0</v>
      </c>
      <c r="Z65" s="10">
        <f t="shared" si="8"/>
        <v>0</v>
      </c>
      <c r="AA65" s="10">
        <f t="shared" si="9"/>
        <v>16134.5</v>
      </c>
      <c r="AB65" s="10">
        <f t="shared" si="10"/>
        <v>16134.5</v>
      </c>
      <c r="AC65" s="10">
        <f t="shared" si="11"/>
        <v>3226.9</v>
      </c>
      <c r="AD65" s="14">
        <f t="shared" si="12"/>
        <v>16135</v>
      </c>
      <c r="AE65" s="11"/>
      <c r="AF65" s="12"/>
      <c r="AG65" s="10">
        <f t="shared" si="13"/>
        <v>16135</v>
      </c>
      <c r="AH65" s="15"/>
      <c r="AI65" s="15"/>
      <c r="AJ65" s="13">
        <f t="shared" si="14"/>
        <v>0</v>
      </c>
    </row>
    <row r="66" spans="1:36" ht="30" x14ac:dyDescent="0.25">
      <c r="A66" s="34">
        <v>64</v>
      </c>
      <c r="B66" s="38" t="s">
        <v>96</v>
      </c>
      <c r="C66" s="36">
        <v>873411</v>
      </c>
      <c r="D66" s="32"/>
      <c r="E66" s="16"/>
      <c r="F66" s="16"/>
      <c r="G66" s="16"/>
      <c r="H66" s="16"/>
      <c r="I66" s="16"/>
      <c r="J66" s="29"/>
      <c r="K66" s="40">
        <v>20356</v>
      </c>
      <c r="L66" s="20">
        <v>20253</v>
      </c>
      <c r="M66" s="18"/>
      <c r="N66" s="18"/>
      <c r="O66" s="18"/>
      <c r="P66" s="19"/>
      <c r="Q66" s="19"/>
      <c r="R66" s="19"/>
      <c r="S66" s="20">
        <v>19907</v>
      </c>
      <c r="T66" s="20">
        <v>20676</v>
      </c>
      <c r="U66" s="10" t="s">
        <v>372</v>
      </c>
      <c r="V66" s="10">
        <f t="shared" si="4"/>
        <v>769</v>
      </c>
      <c r="W66" s="10">
        <f t="shared" si="5"/>
        <v>4135.2</v>
      </c>
      <c r="X66" s="10">
        <f t="shared" si="6"/>
        <v>20291.5</v>
      </c>
      <c r="Y66" s="10">
        <f t="shared" si="7"/>
        <v>0</v>
      </c>
      <c r="Z66" s="10">
        <f t="shared" si="8"/>
        <v>0</v>
      </c>
      <c r="AA66" s="10">
        <f t="shared" si="9"/>
        <v>20291.5</v>
      </c>
      <c r="AB66" s="10">
        <f t="shared" si="10"/>
        <v>20291.5</v>
      </c>
      <c r="AC66" s="10">
        <f t="shared" si="11"/>
        <v>4058.3</v>
      </c>
      <c r="AD66" s="14">
        <f t="shared" si="12"/>
        <v>20292</v>
      </c>
      <c r="AE66" s="11"/>
      <c r="AF66" s="12"/>
      <c r="AG66" s="10">
        <f t="shared" si="13"/>
        <v>20292</v>
      </c>
      <c r="AH66" s="15"/>
      <c r="AI66" s="15"/>
      <c r="AJ66" s="13">
        <f t="shared" si="14"/>
        <v>0</v>
      </c>
    </row>
    <row r="67" spans="1:36" ht="45" x14ac:dyDescent="0.25">
      <c r="A67" s="33">
        <v>65</v>
      </c>
      <c r="B67" s="37" t="s">
        <v>97</v>
      </c>
      <c r="C67" s="35">
        <v>873412</v>
      </c>
      <c r="D67" s="32"/>
      <c r="E67" s="16"/>
      <c r="F67" s="16"/>
      <c r="G67" s="16"/>
      <c r="H67" s="16"/>
      <c r="I67" s="16"/>
      <c r="J67" s="29"/>
      <c r="K67" s="40">
        <v>9453</v>
      </c>
      <c r="L67" s="20">
        <v>29660</v>
      </c>
      <c r="M67" s="18"/>
      <c r="N67" s="18"/>
      <c r="O67" s="18"/>
      <c r="P67" s="19"/>
      <c r="Q67" s="19"/>
      <c r="R67" s="19"/>
      <c r="S67" s="20">
        <v>29333</v>
      </c>
      <c r="T67" s="20">
        <v>27321</v>
      </c>
      <c r="U67" s="10" t="s">
        <v>372</v>
      </c>
      <c r="V67" s="10">
        <f t="shared" si="4"/>
        <v>2012</v>
      </c>
      <c r="W67" s="10">
        <f t="shared" si="5"/>
        <v>5866.6</v>
      </c>
      <c r="X67" s="10">
        <f t="shared" si="6"/>
        <v>28327</v>
      </c>
      <c r="Y67" s="10">
        <f t="shared" si="7"/>
        <v>0</v>
      </c>
      <c r="Z67" s="10">
        <f t="shared" si="8"/>
        <v>0</v>
      </c>
      <c r="AA67" s="10">
        <f t="shared" si="9"/>
        <v>28327</v>
      </c>
      <c r="AB67" s="10">
        <f t="shared" si="10"/>
        <v>28327</v>
      </c>
      <c r="AC67" s="10">
        <f t="shared" si="11"/>
        <v>5665.4000000000005</v>
      </c>
      <c r="AD67" s="14">
        <f t="shared" si="12"/>
        <v>28327</v>
      </c>
      <c r="AE67" s="11"/>
      <c r="AF67" s="12"/>
      <c r="AG67" s="10">
        <f t="shared" si="13"/>
        <v>28327</v>
      </c>
      <c r="AH67" s="15"/>
      <c r="AI67" s="15"/>
      <c r="AJ67" s="13">
        <f t="shared" si="14"/>
        <v>0</v>
      </c>
    </row>
    <row r="68" spans="1:36" ht="15" x14ac:dyDescent="0.25">
      <c r="A68" s="34">
        <v>66</v>
      </c>
      <c r="B68" s="38" t="s">
        <v>98</v>
      </c>
      <c r="C68" s="36">
        <v>873420</v>
      </c>
      <c r="D68" s="32"/>
      <c r="E68" s="16"/>
      <c r="F68" s="16"/>
      <c r="G68" s="16"/>
      <c r="H68" s="16"/>
      <c r="I68" s="16"/>
      <c r="J68" s="29"/>
      <c r="K68" s="40">
        <v>21381</v>
      </c>
      <c r="L68" s="20">
        <v>21271</v>
      </c>
      <c r="M68" s="18"/>
      <c r="N68" s="18"/>
      <c r="O68" s="18"/>
      <c r="P68" s="19"/>
      <c r="Q68" s="19"/>
      <c r="R68" s="19"/>
      <c r="S68" s="20">
        <v>20907</v>
      </c>
      <c r="T68" s="20">
        <v>21716</v>
      </c>
      <c r="U68" s="10" t="s">
        <v>372</v>
      </c>
      <c r="V68" s="10">
        <f t="shared" si="4"/>
        <v>809</v>
      </c>
      <c r="W68" s="10">
        <f t="shared" si="5"/>
        <v>4343.2</v>
      </c>
      <c r="X68" s="10">
        <f t="shared" si="6"/>
        <v>21311.5</v>
      </c>
      <c r="Y68" s="10">
        <f t="shared" si="7"/>
        <v>0</v>
      </c>
      <c r="Z68" s="10">
        <f t="shared" si="8"/>
        <v>0</v>
      </c>
      <c r="AA68" s="10">
        <f t="shared" si="9"/>
        <v>21311.5</v>
      </c>
      <c r="AB68" s="10">
        <f t="shared" si="10"/>
        <v>21311.5</v>
      </c>
      <c r="AC68" s="10">
        <f t="shared" si="11"/>
        <v>4262.3</v>
      </c>
      <c r="AD68" s="14">
        <f t="shared" si="12"/>
        <v>21312</v>
      </c>
      <c r="AE68" s="11"/>
      <c r="AF68" s="12"/>
      <c r="AG68" s="10">
        <f t="shared" si="13"/>
        <v>21312</v>
      </c>
      <c r="AH68" s="15"/>
      <c r="AI68" s="15"/>
      <c r="AJ68" s="13">
        <f t="shared" si="14"/>
        <v>0</v>
      </c>
    </row>
    <row r="69" spans="1:36" ht="60" x14ac:dyDescent="0.25">
      <c r="A69" s="33">
        <v>67</v>
      </c>
      <c r="B69" s="37" t="s">
        <v>99</v>
      </c>
      <c r="C69" s="35">
        <v>873422</v>
      </c>
      <c r="D69" s="32"/>
      <c r="E69" s="16"/>
      <c r="F69" s="16"/>
      <c r="G69" s="16"/>
      <c r="H69" s="16"/>
      <c r="I69" s="16"/>
      <c r="J69" s="29"/>
      <c r="K69" s="40">
        <v>9453</v>
      </c>
      <c r="L69" s="20">
        <v>30677</v>
      </c>
      <c r="M69" s="18"/>
      <c r="N69" s="18"/>
      <c r="O69" s="18"/>
      <c r="P69" s="19"/>
      <c r="Q69" s="19"/>
      <c r="R69" s="19"/>
      <c r="S69" s="20">
        <v>30333</v>
      </c>
      <c r="T69" s="20">
        <v>31379</v>
      </c>
      <c r="U69" s="10" t="s">
        <v>372</v>
      </c>
      <c r="V69" s="10">
        <f t="shared" ref="V69:V132" si="15">MAX($S69:$U69)-IF(MAX($S69:$U69)=MIN($S69:$U69),0,MIN($S69:$U69))</f>
        <v>1046</v>
      </c>
      <c r="W69" s="10">
        <f t="shared" ref="W69:W132" si="16">MAX(S69:U69)*20%</f>
        <v>6275.8</v>
      </c>
      <c r="X69" s="10">
        <f t="shared" ref="X69:X132" si="17">IF(V69&lt;W69,SUM(S69:U69)/COUNTIF(S69:U69,"&gt;0"),MIN(S69:U69))</f>
        <v>30856</v>
      </c>
      <c r="Y69" s="10">
        <f t="shared" ref="Y69:Y132" si="18">I69</f>
        <v>0</v>
      </c>
      <c r="Z69" s="10">
        <f t="shared" ref="Z69:Z132" si="19">R69</f>
        <v>0</v>
      </c>
      <c r="AA69" s="10">
        <f t="shared" ref="AA69:AA132" si="20">X69</f>
        <v>30856</v>
      </c>
      <c r="AB69" s="10">
        <f t="shared" ref="AB69:AB132" si="21">MAX($Y69:$AA69)-IF(MAX($Y69:$AA69)=MIN($Y69:$AA69),0,MIN($Y69:$AA69))</f>
        <v>30856</v>
      </c>
      <c r="AC69" s="10">
        <f t="shared" ref="AC69:AC132" si="22">MAX(Y69:AA69)*20%</f>
        <v>6171.2000000000007</v>
      </c>
      <c r="AD69" s="14">
        <f t="shared" ref="AD69:AD132" si="23">ROUND(IF(AB69&lt;AC69,(SUM(Y69:AA69)/COUNTIF(Y69:AA69,"&gt;0")),AA69),0)</f>
        <v>30856</v>
      </c>
      <c r="AE69" s="11"/>
      <c r="AF69" s="12"/>
      <c r="AG69" s="10">
        <f t="shared" ref="AG69:AG132" si="24">AD69/(1+AE69)</f>
        <v>30856</v>
      </c>
      <c r="AH69" s="15"/>
      <c r="AI69" s="15"/>
      <c r="AJ69" s="13">
        <f t="shared" ref="AJ69:AJ132" si="25">AD69*AI69</f>
        <v>0</v>
      </c>
    </row>
    <row r="70" spans="1:36" ht="15" x14ac:dyDescent="0.25">
      <c r="A70" s="34">
        <v>68</v>
      </c>
      <c r="B70" s="38" t="s">
        <v>100</v>
      </c>
      <c r="C70" s="36">
        <v>873424</v>
      </c>
      <c r="D70" s="32"/>
      <c r="E70" s="16"/>
      <c r="F70" s="16"/>
      <c r="G70" s="16"/>
      <c r="H70" s="16"/>
      <c r="I70" s="16"/>
      <c r="J70" s="29"/>
      <c r="K70" s="40">
        <v>27328</v>
      </c>
      <c r="L70" s="20">
        <v>27191</v>
      </c>
      <c r="M70" s="18"/>
      <c r="N70" s="18"/>
      <c r="O70" s="18"/>
      <c r="P70" s="19"/>
      <c r="Q70" s="19"/>
      <c r="R70" s="19"/>
      <c r="S70" s="20">
        <v>26726</v>
      </c>
      <c r="T70" s="20">
        <v>27760</v>
      </c>
      <c r="U70" s="10" t="s">
        <v>372</v>
      </c>
      <c r="V70" s="10">
        <f t="shared" si="15"/>
        <v>1034</v>
      </c>
      <c r="W70" s="10">
        <f t="shared" si="16"/>
        <v>5552</v>
      </c>
      <c r="X70" s="10">
        <f t="shared" si="17"/>
        <v>27243</v>
      </c>
      <c r="Y70" s="10">
        <f t="shared" si="18"/>
        <v>0</v>
      </c>
      <c r="Z70" s="10">
        <f t="shared" si="19"/>
        <v>0</v>
      </c>
      <c r="AA70" s="10">
        <f t="shared" si="20"/>
        <v>27243</v>
      </c>
      <c r="AB70" s="10">
        <f t="shared" si="21"/>
        <v>27243</v>
      </c>
      <c r="AC70" s="10">
        <f t="shared" si="22"/>
        <v>5448.6</v>
      </c>
      <c r="AD70" s="14">
        <f t="shared" si="23"/>
        <v>27243</v>
      </c>
      <c r="AE70" s="11"/>
      <c r="AF70" s="12"/>
      <c r="AG70" s="10">
        <f t="shared" si="24"/>
        <v>27243</v>
      </c>
      <c r="AH70" s="15"/>
      <c r="AI70" s="15"/>
      <c r="AJ70" s="13">
        <f t="shared" si="25"/>
        <v>0</v>
      </c>
    </row>
    <row r="71" spans="1:36" ht="30" x14ac:dyDescent="0.25">
      <c r="A71" s="33">
        <v>69</v>
      </c>
      <c r="B71" s="37" t="s">
        <v>101</v>
      </c>
      <c r="C71" s="35">
        <v>873426</v>
      </c>
      <c r="D71" s="32"/>
      <c r="E71" s="16"/>
      <c r="F71" s="16"/>
      <c r="G71" s="16"/>
      <c r="H71" s="16"/>
      <c r="I71" s="16"/>
      <c r="J71" s="29"/>
      <c r="K71" s="40" t="s">
        <v>372</v>
      </c>
      <c r="L71" s="20">
        <v>23938</v>
      </c>
      <c r="M71" s="18"/>
      <c r="N71" s="18"/>
      <c r="O71" s="18"/>
      <c r="P71" s="19"/>
      <c r="Q71" s="19"/>
      <c r="R71" s="19"/>
      <c r="S71" s="20">
        <v>23890</v>
      </c>
      <c r="T71" s="20">
        <v>24552</v>
      </c>
      <c r="U71" s="10" t="s">
        <v>372</v>
      </c>
      <c r="V71" s="10">
        <f t="shared" si="15"/>
        <v>662</v>
      </c>
      <c r="W71" s="10">
        <f t="shared" si="16"/>
        <v>4910.4000000000005</v>
      </c>
      <c r="X71" s="10">
        <f t="shared" si="17"/>
        <v>24221</v>
      </c>
      <c r="Y71" s="10">
        <f t="shared" si="18"/>
        <v>0</v>
      </c>
      <c r="Z71" s="10">
        <f t="shared" si="19"/>
        <v>0</v>
      </c>
      <c r="AA71" s="10">
        <f t="shared" si="20"/>
        <v>24221</v>
      </c>
      <c r="AB71" s="10">
        <f t="shared" si="21"/>
        <v>24221</v>
      </c>
      <c r="AC71" s="10">
        <f t="shared" si="22"/>
        <v>4844.2</v>
      </c>
      <c r="AD71" s="14">
        <f t="shared" si="23"/>
        <v>24221</v>
      </c>
      <c r="AE71" s="11"/>
      <c r="AF71" s="12"/>
      <c r="AG71" s="10">
        <f t="shared" si="24"/>
        <v>24221</v>
      </c>
      <c r="AH71" s="15"/>
      <c r="AI71" s="15"/>
      <c r="AJ71" s="13">
        <f t="shared" si="25"/>
        <v>0</v>
      </c>
    </row>
    <row r="72" spans="1:36" ht="30" x14ac:dyDescent="0.25">
      <c r="A72" s="34">
        <v>70</v>
      </c>
      <c r="B72" s="38" t="s">
        <v>102</v>
      </c>
      <c r="C72" s="36">
        <v>873431</v>
      </c>
      <c r="D72" s="32"/>
      <c r="E72" s="16"/>
      <c r="F72" s="16"/>
      <c r="G72" s="16"/>
      <c r="H72" s="16"/>
      <c r="I72" s="16"/>
      <c r="J72" s="29"/>
      <c r="K72" s="40">
        <v>16498</v>
      </c>
      <c r="L72" s="20">
        <v>16415</v>
      </c>
      <c r="M72" s="18"/>
      <c r="N72" s="18"/>
      <c r="O72" s="18"/>
      <c r="P72" s="19"/>
      <c r="Q72" s="19"/>
      <c r="R72" s="19"/>
      <c r="S72" s="20">
        <v>16135</v>
      </c>
      <c r="T72" s="20">
        <v>16758</v>
      </c>
      <c r="U72" s="10" t="s">
        <v>372</v>
      </c>
      <c r="V72" s="10">
        <f t="shared" si="15"/>
        <v>623</v>
      </c>
      <c r="W72" s="10">
        <f t="shared" si="16"/>
        <v>3351.6000000000004</v>
      </c>
      <c r="X72" s="10">
        <f t="shared" si="17"/>
        <v>16446.5</v>
      </c>
      <c r="Y72" s="10">
        <f t="shared" si="18"/>
        <v>0</v>
      </c>
      <c r="Z72" s="10">
        <f t="shared" si="19"/>
        <v>0</v>
      </c>
      <c r="AA72" s="10">
        <f t="shared" si="20"/>
        <v>16446.5</v>
      </c>
      <c r="AB72" s="10">
        <f t="shared" si="21"/>
        <v>16446.5</v>
      </c>
      <c r="AC72" s="10">
        <f t="shared" si="22"/>
        <v>3289.3</v>
      </c>
      <c r="AD72" s="14">
        <f t="shared" si="23"/>
        <v>16447</v>
      </c>
      <c r="AE72" s="11"/>
      <c r="AF72" s="12"/>
      <c r="AG72" s="10">
        <f t="shared" si="24"/>
        <v>16447</v>
      </c>
      <c r="AH72" s="15"/>
      <c r="AI72" s="15"/>
      <c r="AJ72" s="13">
        <f t="shared" si="25"/>
        <v>0</v>
      </c>
    </row>
    <row r="73" spans="1:36" ht="15" x14ac:dyDescent="0.25">
      <c r="A73" s="33">
        <v>71</v>
      </c>
      <c r="B73" s="37" t="s">
        <v>103</v>
      </c>
      <c r="C73" s="35">
        <v>873432</v>
      </c>
      <c r="D73" s="32"/>
      <c r="E73" s="16"/>
      <c r="F73" s="16"/>
      <c r="G73" s="16"/>
      <c r="H73" s="16"/>
      <c r="I73" s="16"/>
      <c r="J73" s="29"/>
      <c r="K73" s="40">
        <v>16498</v>
      </c>
      <c r="L73" s="20">
        <v>16415</v>
      </c>
      <c r="M73" s="18"/>
      <c r="N73" s="18"/>
      <c r="O73" s="18"/>
      <c r="P73" s="19"/>
      <c r="Q73" s="19"/>
      <c r="R73" s="19"/>
      <c r="S73" s="20">
        <v>16135</v>
      </c>
      <c r="T73" s="20">
        <v>16758</v>
      </c>
      <c r="U73" s="10" t="s">
        <v>372</v>
      </c>
      <c r="V73" s="10">
        <f t="shared" si="15"/>
        <v>623</v>
      </c>
      <c r="W73" s="10">
        <f t="shared" si="16"/>
        <v>3351.6000000000004</v>
      </c>
      <c r="X73" s="10">
        <f t="shared" si="17"/>
        <v>16446.5</v>
      </c>
      <c r="Y73" s="10">
        <f t="shared" si="18"/>
        <v>0</v>
      </c>
      <c r="Z73" s="10">
        <f t="shared" si="19"/>
        <v>0</v>
      </c>
      <c r="AA73" s="10">
        <f t="shared" si="20"/>
        <v>16446.5</v>
      </c>
      <c r="AB73" s="10">
        <f t="shared" si="21"/>
        <v>16446.5</v>
      </c>
      <c r="AC73" s="10">
        <f t="shared" si="22"/>
        <v>3289.3</v>
      </c>
      <c r="AD73" s="14">
        <f t="shared" si="23"/>
        <v>16447</v>
      </c>
      <c r="AE73" s="11"/>
      <c r="AF73" s="12"/>
      <c r="AG73" s="10">
        <f t="shared" si="24"/>
        <v>16447</v>
      </c>
      <c r="AH73" s="15"/>
      <c r="AI73" s="15"/>
      <c r="AJ73" s="13">
        <f t="shared" si="25"/>
        <v>0</v>
      </c>
    </row>
    <row r="74" spans="1:36" ht="60" x14ac:dyDescent="0.25">
      <c r="A74" s="34">
        <v>72</v>
      </c>
      <c r="B74" s="38" t="s">
        <v>104</v>
      </c>
      <c r="C74" s="36">
        <v>873343</v>
      </c>
      <c r="D74" s="32"/>
      <c r="E74" s="16"/>
      <c r="F74" s="16"/>
      <c r="G74" s="16"/>
      <c r="H74" s="16"/>
      <c r="I74" s="16"/>
      <c r="J74" s="29"/>
      <c r="K74" s="40" t="s">
        <v>372</v>
      </c>
      <c r="L74" s="20" t="s">
        <v>372</v>
      </c>
      <c r="M74" s="18"/>
      <c r="N74" s="18"/>
      <c r="O74" s="18"/>
      <c r="P74" s="19"/>
      <c r="Q74" s="19"/>
      <c r="R74" s="19"/>
      <c r="S74" s="20" t="s">
        <v>372</v>
      </c>
      <c r="T74" s="20">
        <v>9603</v>
      </c>
      <c r="U74" s="10" t="s">
        <v>372</v>
      </c>
      <c r="V74" s="10">
        <f t="shared" si="15"/>
        <v>9603</v>
      </c>
      <c r="W74" s="10">
        <f t="shared" si="16"/>
        <v>1920.6000000000001</v>
      </c>
      <c r="X74" s="10">
        <f t="shared" si="17"/>
        <v>9603</v>
      </c>
      <c r="Y74" s="10">
        <f t="shared" si="18"/>
        <v>0</v>
      </c>
      <c r="Z74" s="10">
        <f t="shared" si="19"/>
        <v>0</v>
      </c>
      <c r="AA74" s="10">
        <f t="shared" si="20"/>
        <v>9603</v>
      </c>
      <c r="AB74" s="10">
        <f t="shared" si="21"/>
        <v>9603</v>
      </c>
      <c r="AC74" s="10">
        <f t="shared" si="22"/>
        <v>1920.6000000000001</v>
      </c>
      <c r="AD74" s="14">
        <f t="shared" si="23"/>
        <v>9603</v>
      </c>
      <c r="AE74" s="11"/>
      <c r="AF74" s="12"/>
      <c r="AG74" s="10">
        <f t="shared" si="24"/>
        <v>9603</v>
      </c>
      <c r="AH74" s="15"/>
      <c r="AI74" s="15"/>
      <c r="AJ74" s="13">
        <f t="shared" si="25"/>
        <v>0</v>
      </c>
    </row>
    <row r="75" spans="1:36" ht="60" x14ac:dyDescent="0.25">
      <c r="A75" s="33">
        <v>73</v>
      </c>
      <c r="B75" s="37" t="s">
        <v>105</v>
      </c>
      <c r="C75" s="35">
        <v>873444</v>
      </c>
      <c r="D75" s="32"/>
      <c r="E75" s="16"/>
      <c r="F75" s="16"/>
      <c r="G75" s="16"/>
      <c r="H75" s="16"/>
      <c r="I75" s="16"/>
      <c r="J75" s="29"/>
      <c r="K75" s="40" t="s">
        <v>372</v>
      </c>
      <c r="L75" s="20">
        <v>9407</v>
      </c>
      <c r="M75" s="18"/>
      <c r="N75" s="18"/>
      <c r="O75" s="18"/>
      <c r="P75" s="19"/>
      <c r="Q75" s="19"/>
      <c r="R75" s="19"/>
      <c r="S75" s="20">
        <v>9246</v>
      </c>
      <c r="T75" s="20">
        <v>9603</v>
      </c>
      <c r="U75" s="10" t="s">
        <v>372</v>
      </c>
      <c r="V75" s="10">
        <f t="shared" si="15"/>
        <v>357</v>
      </c>
      <c r="W75" s="10">
        <f t="shared" si="16"/>
        <v>1920.6000000000001</v>
      </c>
      <c r="X75" s="10">
        <f t="shared" si="17"/>
        <v>9424.5</v>
      </c>
      <c r="Y75" s="10">
        <f t="shared" si="18"/>
        <v>0</v>
      </c>
      <c r="Z75" s="10">
        <f t="shared" si="19"/>
        <v>0</v>
      </c>
      <c r="AA75" s="10">
        <f t="shared" si="20"/>
        <v>9424.5</v>
      </c>
      <c r="AB75" s="10">
        <f t="shared" si="21"/>
        <v>9424.5</v>
      </c>
      <c r="AC75" s="10">
        <f t="shared" si="22"/>
        <v>1884.9</v>
      </c>
      <c r="AD75" s="14">
        <f t="shared" si="23"/>
        <v>9425</v>
      </c>
      <c r="AE75" s="11"/>
      <c r="AF75" s="12"/>
      <c r="AG75" s="10">
        <f t="shared" si="24"/>
        <v>9425</v>
      </c>
      <c r="AH75" s="15"/>
      <c r="AI75" s="15"/>
      <c r="AJ75" s="13">
        <f t="shared" si="25"/>
        <v>0</v>
      </c>
    </row>
    <row r="76" spans="1:36" ht="30" x14ac:dyDescent="0.25">
      <c r="A76" s="34">
        <v>74</v>
      </c>
      <c r="B76" s="38" t="s">
        <v>106</v>
      </c>
      <c r="C76" s="36">
        <v>874601</v>
      </c>
      <c r="D76" s="32"/>
      <c r="E76" s="16"/>
      <c r="F76" s="16"/>
      <c r="G76" s="16"/>
      <c r="H76" s="16"/>
      <c r="I76" s="16"/>
      <c r="J76" s="29"/>
      <c r="K76" s="40">
        <v>159174</v>
      </c>
      <c r="L76" s="20">
        <v>172183</v>
      </c>
      <c r="M76" s="18"/>
      <c r="N76" s="18"/>
      <c r="O76" s="18"/>
      <c r="P76" s="19"/>
      <c r="Q76" s="19"/>
      <c r="R76" s="19"/>
      <c r="S76" s="20">
        <v>0</v>
      </c>
      <c r="T76" s="20">
        <v>61218</v>
      </c>
      <c r="U76" s="10" t="s">
        <v>372</v>
      </c>
      <c r="V76" s="10">
        <f t="shared" si="15"/>
        <v>61218</v>
      </c>
      <c r="W76" s="10">
        <f t="shared" si="16"/>
        <v>12243.6</v>
      </c>
      <c r="X76" s="10">
        <f t="shared" si="17"/>
        <v>0</v>
      </c>
      <c r="Y76" s="10">
        <f t="shared" si="18"/>
        <v>0</v>
      </c>
      <c r="Z76" s="10">
        <f t="shared" si="19"/>
        <v>0</v>
      </c>
      <c r="AA76" s="10">
        <f t="shared" si="20"/>
        <v>0</v>
      </c>
      <c r="AB76" s="10">
        <f t="shared" si="21"/>
        <v>0</v>
      </c>
      <c r="AC76" s="10">
        <f t="shared" si="22"/>
        <v>0</v>
      </c>
      <c r="AD76" s="14">
        <f t="shared" si="23"/>
        <v>0</v>
      </c>
      <c r="AE76" s="11"/>
      <c r="AF76" s="12"/>
      <c r="AG76" s="10">
        <f t="shared" si="24"/>
        <v>0</v>
      </c>
      <c r="AH76" s="15"/>
      <c r="AI76" s="15"/>
      <c r="AJ76" s="13">
        <f t="shared" si="25"/>
        <v>0</v>
      </c>
    </row>
    <row r="77" spans="1:36" ht="30" x14ac:dyDescent="0.25">
      <c r="A77" s="33">
        <v>75</v>
      </c>
      <c r="B77" s="37" t="s">
        <v>107</v>
      </c>
      <c r="C77" s="35">
        <v>874602</v>
      </c>
      <c r="D77" s="32"/>
      <c r="E77" s="16"/>
      <c r="F77" s="16"/>
      <c r="G77" s="16"/>
      <c r="H77" s="16"/>
      <c r="I77" s="16"/>
      <c r="J77" s="29"/>
      <c r="K77" s="40">
        <v>279166</v>
      </c>
      <c r="L77" s="20">
        <v>172183</v>
      </c>
      <c r="M77" s="18"/>
      <c r="N77" s="18"/>
      <c r="O77" s="18"/>
      <c r="P77" s="19"/>
      <c r="Q77" s="19"/>
      <c r="R77" s="19"/>
      <c r="S77" s="20">
        <v>0</v>
      </c>
      <c r="T77" s="20">
        <v>61218</v>
      </c>
      <c r="U77" s="10" t="s">
        <v>372</v>
      </c>
      <c r="V77" s="10">
        <f t="shared" si="15"/>
        <v>61218</v>
      </c>
      <c r="W77" s="10">
        <f t="shared" si="16"/>
        <v>12243.6</v>
      </c>
      <c r="X77" s="10">
        <f t="shared" si="17"/>
        <v>0</v>
      </c>
      <c r="Y77" s="10">
        <f t="shared" si="18"/>
        <v>0</v>
      </c>
      <c r="Z77" s="10">
        <f t="shared" si="19"/>
        <v>0</v>
      </c>
      <c r="AA77" s="10">
        <f t="shared" si="20"/>
        <v>0</v>
      </c>
      <c r="AB77" s="10">
        <f t="shared" si="21"/>
        <v>0</v>
      </c>
      <c r="AC77" s="10">
        <f t="shared" si="22"/>
        <v>0</v>
      </c>
      <c r="AD77" s="14">
        <f t="shared" si="23"/>
        <v>0</v>
      </c>
      <c r="AE77" s="11"/>
      <c r="AF77" s="12"/>
      <c r="AG77" s="10">
        <f t="shared" si="24"/>
        <v>0</v>
      </c>
      <c r="AH77" s="15"/>
      <c r="AI77" s="15"/>
      <c r="AJ77" s="13">
        <f t="shared" si="25"/>
        <v>0</v>
      </c>
    </row>
    <row r="78" spans="1:36" ht="45" x14ac:dyDescent="0.25">
      <c r="A78" s="34">
        <v>76</v>
      </c>
      <c r="B78" s="38" t="s">
        <v>108</v>
      </c>
      <c r="C78" s="36">
        <v>874700</v>
      </c>
      <c r="D78" s="32"/>
      <c r="E78" s="16"/>
      <c r="F78" s="16"/>
      <c r="G78" s="16"/>
      <c r="H78" s="16"/>
      <c r="I78" s="16"/>
      <c r="J78" s="29"/>
      <c r="K78" s="40">
        <v>119986</v>
      </c>
      <c r="L78" s="20">
        <v>172183</v>
      </c>
      <c r="M78" s="18"/>
      <c r="N78" s="18"/>
      <c r="O78" s="18"/>
      <c r="P78" s="19"/>
      <c r="Q78" s="19"/>
      <c r="R78" s="19"/>
      <c r="S78" s="20">
        <v>0</v>
      </c>
      <c r="T78" s="20">
        <v>61218</v>
      </c>
      <c r="U78" s="10" t="s">
        <v>372</v>
      </c>
      <c r="V78" s="10">
        <f t="shared" si="15"/>
        <v>61218</v>
      </c>
      <c r="W78" s="10">
        <f t="shared" si="16"/>
        <v>12243.6</v>
      </c>
      <c r="X78" s="10">
        <f t="shared" si="17"/>
        <v>0</v>
      </c>
      <c r="Y78" s="10">
        <f t="shared" si="18"/>
        <v>0</v>
      </c>
      <c r="Z78" s="10">
        <f t="shared" si="19"/>
        <v>0</v>
      </c>
      <c r="AA78" s="10">
        <f t="shared" si="20"/>
        <v>0</v>
      </c>
      <c r="AB78" s="10">
        <f t="shared" si="21"/>
        <v>0</v>
      </c>
      <c r="AC78" s="10">
        <f t="shared" si="22"/>
        <v>0</v>
      </c>
      <c r="AD78" s="14">
        <f t="shared" si="23"/>
        <v>0</v>
      </c>
      <c r="AE78" s="11"/>
      <c r="AF78" s="12"/>
      <c r="AG78" s="10">
        <f t="shared" si="24"/>
        <v>0</v>
      </c>
      <c r="AH78" s="15"/>
      <c r="AI78" s="15"/>
      <c r="AJ78" s="13">
        <f t="shared" si="25"/>
        <v>0</v>
      </c>
    </row>
    <row r="79" spans="1:36" ht="30" x14ac:dyDescent="0.25">
      <c r="A79" s="33">
        <v>77</v>
      </c>
      <c r="B79" s="37" t="s">
        <v>109</v>
      </c>
      <c r="C79" s="35">
        <v>876801</v>
      </c>
      <c r="D79" s="32"/>
      <c r="E79" s="16"/>
      <c r="F79" s="16"/>
      <c r="G79" s="16"/>
      <c r="H79" s="16"/>
      <c r="I79" s="16"/>
      <c r="J79" s="29"/>
      <c r="K79" s="40" t="s">
        <v>372</v>
      </c>
      <c r="L79" s="20">
        <v>68439</v>
      </c>
      <c r="M79" s="18"/>
      <c r="N79" s="18"/>
      <c r="O79" s="18"/>
      <c r="P79" s="19"/>
      <c r="Q79" s="19"/>
      <c r="R79" s="19"/>
      <c r="S79" s="20">
        <v>68003</v>
      </c>
      <c r="T79" s="20">
        <v>45000</v>
      </c>
      <c r="U79" s="10" t="s">
        <v>372</v>
      </c>
      <c r="V79" s="10">
        <f t="shared" si="15"/>
        <v>23003</v>
      </c>
      <c r="W79" s="10">
        <f t="shared" si="16"/>
        <v>13600.6</v>
      </c>
      <c r="X79" s="10">
        <f t="shared" si="17"/>
        <v>45000</v>
      </c>
      <c r="Y79" s="10">
        <f t="shared" si="18"/>
        <v>0</v>
      </c>
      <c r="Z79" s="10">
        <f t="shared" si="19"/>
        <v>0</v>
      </c>
      <c r="AA79" s="10">
        <f t="shared" si="20"/>
        <v>45000</v>
      </c>
      <c r="AB79" s="10">
        <f t="shared" si="21"/>
        <v>45000</v>
      </c>
      <c r="AC79" s="10">
        <f t="shared" si="22"/>
        <v>9000</v>
      </c>
      <c r="AD79" s="14">
        <f t="shared" si="23"/>
        <v>45000</v>
      </c>
      <c r="AE79" s="11"/>
      <c r="AF79" s="12"/>
      <c r="AG79" s="10">
        <f t="shared" si="24"/>
        <v>45000</v>
      </c>
      <c r="AH79" s="15"/>
      <c r="AI79" s="15"/>
      <c r="AJ79" s="13">
        <f t="shared" si="25"/>
        <v>0</v>
      </c>
    </row>
    <row r="80" spans="1:36" ht="15" x14ac:dyDescent="0.25">
      <c r="A80" s="34">
        <v>78</v>
      </c>
      <c r="B80" s="38" t="s">
        <v>110</v>
      </c>
      <c r="C80" s="36">
        <v>876802</v>
      </c>
      <c r="D80" s="32"/>
      <c r="E80" s="16"/>
      <c r="F80" s="16"/>
      <c r="G80" s="16"/>
      <c r="H80" s="16"/>
      <c r="I80" s="16"/>
      <c r="J80" s="29"/>
      <c r="K80" s="40">
        <v>81872</v>
      </c>
      <c r="L80" s="20">
        <v>81455</v>
      </c>
      <c r="M80" s="18"/>
      <c r="N80" s="18"/>
      <c r="O80" s="18"/>
      <c r="P80" s="19"/>
      <c r="Q80" s="19"/>
      <c r="R80" s="19"/>
      <c r="S80" s="20">
        <v>80063</v>
      </c>
      <c r="T80" s="20">
        <v>55000</v>
      </c>
      <c r="U80" s="10" t="s">
        <v>372</v>
      </c>
      <c r="V80" s="10">
        <f t="shared" si="15"/>
        <v>25063</v>
      </c>
      <c r="W80" s="10">
        <f t="shared" si="16"/>
        <v>16012.6</v>
      </c>
      <c r="X80" s="10">
        <f t="shared" si="17"/>
        <v>55000</v>
      </c>
      <c r="Y80" s="10">
        <f t="shared" si="18"/>
        <v>0</v>
      </c>
      <c r="Z80" s="10">
        <f t="shared" si="19"/>
        <v>0</v>
      </c>
      <c r="AA80" s="10">
        <f t="shared" si="20"/>
        <v>55000</v>
      </c>
      <c r="AB80" s="10">
        <f t="shared" si="21"/>
        <v>55000</v>
      </c>
      <c r="AC80" s="10">
        <f t="shared" si="22"/>
        <v>11000</v>
      </c>
      <c r="AD80" s="14">
        <f t="shared" si="23"/>
        <v>55000</v>
      </c>
      <c r="AE80" s="11"/>
      <c r="AF80" s="12"/>
      <c r="AG80" s="10">
        <f t="shared" si="24"/>
        <v>55000</v>
      </c>
      <c r="AH80" s="15"/>
      <c r="AI80" s="15"/>
      <c r="AJ80" s="13">
        <f t="shared" si="25"/>
        <v>0</v>
      </c>
    </row>
    <row r="81" spans="1:36" ht="30" x14ac:dyDescent="0.25">
      <c r="A81" s="33">
        <v>79</v>
      </c>
      <c r="B81" s="37" t="s">
        <v>111</v>
      </c>
      <c r="C81" s="35">
        <v>877802</v>
      </c>
      <c r="D81" s="32"/>
      <c r="E81" s="16"/>
      <c r="F81" s="16"/>
      <c r="G81" s="16"/>
      <c r="H81" s="16"/>
      <c r="I81" s="16"/>
      <c r="J81" s="29"/>
      <c r="K81" s="40">
        <v>61370</v>
      </c>
      <c r="L81" s="20">
        <v>61056</v>
      </c>
      <c r="M81" s="18"/>
      <c r="N81" s="18"/>
      <c r="O81" s="18"/>
      <c r="P81" s="19"/>
      <c r="Q81" s="19"/>
      <c r="R81" s="19"/>
      <c r="S81" s="20">
        <v>60013</v>
      </c>
      <c r="T81" s="20">
        <v>60533</v>
      </c>
      <c r="U81" s="10" t="s">
        <v>372</v>
      </c>
      <c r="V81" s="10">
        <f t="shared" si="15"/>
        <v>520</v>
      </c>
      <c r="W81" s="10">
        <f t="shared" si="16"/>
        <v>12106.6</v>
      </c>
      <c r="X81" s="10">
        <f t="shared" si="17"/>
        <v>60273</v>
      </c>
      <c r="Y81" s="10">
        <f t="shared" si="18"/>
        <v>0</v>
      </c>
      <c r="Z81" s="10">
        <f t="shared" si="19"/>
        <v>0</v>
      </c>
      <c r="AA81" s="10">
        <f t="shared" si="20"/>
        <v>60273</v>
      </c>
      <c r="AB81" s="10">
        <f t="shared" si="21"/>
        <v>60273</v>
      </c>
      <c r="AC81" s="10">
        <f t="shared" si="22"/>
        <v>12054.6</v>
      </c>
      <c r="AD81" s="14">
        <f t="shared" si="23"/>
        <v>60273</v>
      </c>
      <c r="AE81" s="11"/>
      <c r="AF81" s="12"/>
      <c r="AG81" s="10">
        <f t="shared" si="24"/>
        <v>60273</v>
      </c>
      <c r="AH81" s="15"/>
      <c r="AI81" s="15"/>
      <c r="AJ81" s="13">
        <f t="shared" si="25"/>
        <v>0</v>
      </c>
    </row>
    <row r="82" spans="1:36" ht="30" x14ac:dyDescent="0.25">
      <c r="A82" s="34">
        <v>80</v>
      </c>
      <c r="B82" s="38" t="s">
        <v>112</v>
      </c>
      <c r="C82" s="36">
        <v>877811</v>
      </c>
      <c r="D82" s="32"/>
      <c r="E82" s="16"/>
      <c r="F82" s="16"/>
      <c r="G82" s="16"/>
      <c r="H82" s="16"/>
      <c r="I82" s="16"/>
      <c r="J82" s="29"/>
      <c r="K82" s="40" t="s">
        <v>372</v>
      </c>
      <c r="L82" s="20" t="s">
        <v>372</v>
      </c>
      <c r="M82" s="18"/>
      <c r="N82" s="18"/>
      <c r="O82" s="18"/>
      <c r="P82" s="19"/>
      <c r="Q82" s="19"/>
      <c r="R82" s="19"/>
      <c r="S82" s="20">
        <v>81742</v>
      </c>
      <c r="T82" s="20">
        <v>62622</v>
      </c>
      <c r="U82" s="10" t="s">
        <v>372</v>
      </c>
      <c r="V82" s="10">
        <f t="shared" si="15"/>
        <v>19120</v>
      </c>
      <c r="W82" s="10">
        <f t="shared" si="16"/>
        <v>16348.400000000001</v>
      </c>
      <c r="X82" s="10">
        <f t="shared" si="17"/>
        <v>62622</v>
      </c>
      <c r="Y82" s="10">
        <f t="shared" si="18"/>
        <v>0</v>
      </c>
      <c r="Z82" s="10">
        <f t="shared" si="19"/>
        <v>0</v>
      </c>
      <c r="AA82" s="10">
        <f t="shared" si="20"/>
        <v>62622</v>
      </c>
      <c r="AB82" s="10">
        <f t="shared" si="21"/>
        <v>62622</v>
      </c>
      <c r="AC82" s="10">
        <f t="shared" si="22"/>
        <v>12524.400000000001</v>
      </c>
      <c r="AD82" s="14">
        <f t="shared" si="23"/>
        <v>62622</v>
      </c>
      <c r="AE82" s="11"/>
      <c r="AF82" s="12"/>
      <c r="AG82" s="10">
        <f t="shared" si="24"/>
        <v>62622</v>
      </c>
      <c r="AH82" s="15"/>
      <c r="AI82" s="15"/>
      <c r="AJ82" s="13">
        <f t="shared" si="25"/>
        <v>0</v>
      </c>
    </row>
    <row r="83" spans="1:36" ht="30" x14ac:dyDescent="0.25">
      <c r="A83" s="33">
        <v>81</v>
      </c>
      <c r="B83" s="37" t="s">
        <v>113</v>
      </c>
      <c r="C83" s="35">
        <v>877812</v>
      </c>
      <c r="D83" s="32"/>
      <c r="E83" s="16"/>
      <c r="F83" s="16"/>
      <c r="G83" s="16"/>
      <c r="H83" s="16"/>
      <c r="I83" s="16"/>
      <c r="J83" s="29"/>
      <c r="K83" s="40">
        <v>135419</v>
      </c>
      <c r="L83" s="20">
        <v>67363</v>
      </c>
      <c r="M83" s="18"/>
      <c r="N83" s="18"/>
      <c r="O83" s="18"/>
      <c r="P83" s="19"/>
      <c r="Q83" s="19"/>
      <c r="R83" s="19"/>
      <c r="S83" s="20">
        <v>81742</v>
      </c>
      <c r="T83" s="20">
        <v>69090</v>
      </c>
      <c r="U83" s="10" t="s">
        <v>372</v>
      </c>
      <c r="V83" s="10">
        <f t="shared" si="15"/>
        <v>12652</v>
      </c>
      <c r="W83" s="10">
        <f t="shared" si="16"/>
        <v>16348.400000000001</v>
      </c>
      <c r="X83" s="10">
        <f t="shared" si="17"/>
        <v>75416</v>
      </c>
      <c r="Y83" s="10">
        <f t="shared" si="18"/>
        <v>0</v>
      </c>
      <c r="Z83" s="10">
        <f t="shared" si="19"/>
        <v>0</v>
      </c>
      <c r="AA83" s="10">
        <f t="shared" si="20"/>
        <v>75416</v>
      </c>
      <c r="AB83" s="10">
        <f t="shared" si="21"/>
        <v>75416</v>
      </c>
      <c r="AC83" s="10">
        <f t="shared" si="22"/>
        <v>15083.2</v>
      </c>
      <c r="AD83" s="14">
        <f t="shared" si="23"/>
        <v>75416</v>
      </c>
      <c r="AE83" s="11"/>
      <c r="AF83" s="12"/>
      <c r="AG83" s="10">
        <f t="shared" si="24"/>
        <v>75416</v>
      </c>
      <c r="AH83" s="15"/>
      <c r="AI83" s="15"/>
      <c r="AJ83" s="13">
        <f t="shared" si="25"/>
        <v>0</v>
      </c>
    </row>
    <row r="84" spans="1:36" ht="15" x14ac:dyDescent="0.25">
      <c r="A84" s="34">
        <v>82</v>
      </c>
      <c r="B84" s="38" t="s">
        <v>114</v>
      </c>
      <c r="C84" s="36">
        <v>877851</v>
      </c>
      <c r="D84" s="32"/>
      <c r="E84" s="16"/>
      <c r="F84" s="16"/>
      <c r="G84" s="16"/>
      <c r="H84" s="16"/>
      <c r="I84" s="16"/>
      <c r="J84" s="29"/>
      <c r="K84" s="40">
        <v>85792</v>
      </c>
      <c r="L84" s="20">
        <v>138159</v>
      </c>
      <c r="M84" s="18"/>
      <c r="N84" s="18"/>
      <c r="O84" s="18"/>
      <c r="P84" s="19"/>
      <c r="Q84" s="19"/>
      <c r="R84" s="19"/>
      <c r="S84" s="20">
        <v>58000</v>
      </c>
      <c r="T84" s="20">
        <v>98078</v>
      </c>
      <c r="U84" s="10" t="s">
        <v>372</v>
      </c>
      <c r="V84" s="10">
        <f t="shared" si="15"/>
        <v>40078</v>
      </c>
      <c r="W84" s="10">
        <f t="shared" si="16"/>
        <v>19615.600000000002</v>
      </c>
      <c r="X84" s="10">
        <f t="shared" si="17"/>
        <v>58000</v>
      </c>
      <c r="Y84" s="10">
        <f t="shared" si="18"/>
        <v>0</v>
      </c>
      <c r="Z84" s="10">
        <f t="shared" si="19"/>
        <v>0</v>
      </c>
      <c r="AA84" s="10">
        <f t="shared" si="20"/>
        <v>58000</v>
      </c>
      <c r="AB84" s="10">
        <f t="shared" si="21"/>
        <v>58000</v>
      </c>
      <c r="AC84" s="10">
        <f t="shared" si="22"/>
        <v>11600</v>
      </c>
      <c r="AD84" s="14">
        <f t="shared" si="23"/>
        <v>58000</v>
      </c>
      <c r="AE84" s="11"/>
      <c r="AF84" s="12"/>
      <c r="AG84" s="10">
        <f t="shared" si="24"/>
        <v>58000</v>
      </c>
      <c r="AH84" s="15"/>
      <c r="AI84" s="15"/>
      <c r="AJ84" s="13">
        <f t="shared" si="25"/>
        <v>0</v>
      </c>
    </row>
    <row r="85" spans="1:36" ht="15" x14ac:dyDescent="0.25">
      <c r="A85" s="33">
        <v>83</v>
      </c>
      <c r="B85" s="37" t="s">
        <v>115</v>
      </c>
      <c r="C85" s="35">
        <v>877861</v>
      </c>
      <c r="D85" s="32"/>
      <c r="E85" s="16"/>
      <c r="F85" s="16"/>
      <c r="G85" s="16"/>
      <c r="H85" s="16"/>
      <c r="I85" s="16"/>
      <c r="J85" s="29"/>
      <c r="K85" s="40">
        <v>85792</v>
      </c>
      <c r="L85" s="20">
        <v>138159</v>
      </c>
      <c r="M85" s="18"/>
      <c r="N85" s="18"/>
      <c r="O85" s="18"/>
      <c r="P85" s="19"/>
      <c r="Q85" s="19"/>
      <c r="R85" s="19"/>
      <c r="S85" s="20">
        <v>52000</v>
      </c>
      <c r="T85" s="20">
        <v>51999</v>
      </c>
      <c r="U85" s="10" t="s">
        <v>372</v>
      </c>
      <c r="V85" s="10">
        <f t="shared" si="15"/>
        <v>1</v>
      </c>
      <c r="W85" s="10">
        <f t="shared" si="16"/>
        <v>10400</v>
      </c>
      <c r="X85" s="10">
        <f t="shared" si="17"/>
        <v>51999.5</v>
      </c>
      <c r="Y85" s="10">
        <f t="shared" si="18"/>
        <v>0</v>
      </c>
      <c r="Z85" s="10">
        <f t="shared" si="19"/>
        <v>0</v>
      </c>
      <c r="AA85" s="10">
        <f t="shared" si="20"/>
        <v>51999.5</v>
      </c>
      <c r="AB85" s="10">
        <f t="shared" si="21"/>
        <v>51999.5</v>
      </c>
      <c r="AC85" s="10">
        <f t="shared" si="22"/>
        <v>10399.900000000001</v>
      </c>
      <c r="AD85" s="14">
        <f t="shared" si="23"/>
        <v>52000</v>
      </c>
      <c r="AE85" s="11"/>
      <c r="AF85" s="12"/>
      <c r="AG85" s="10">
        <f t="shared" si="24"/>
        <v>52000</v>
      </c>
      <c r="AH85" s="15"/>
      <c r="AI85" s="15"/>
      <c r="AJ85" s="13">
        <f t="shared" si="25"/>
        <v>0</v>
      </c>
    </row>
    <row r="86" spans="1:36" ht="15" x14ac:dyDescent="0.25">
      <c r="A86" s="34">
        <v>84</v>
      </c>
      <c r="B86" s="38" t="s">
        <v>116</v>
      </c>
      <c r="C86" s="36">
        <v>877862</v>
      </c>
      <c r="D86" s="32"/>
      <c r="E86" s="16"/>
      <c r="F86" s="16"/>
      <c r="G86" s="16"/>
      <c r="H86" s="16"/>
      <c r="I86" s="16"/>
      <c r="J86" s="29"/>
      <c r="K86" s="40" t="s">
        <v>372</v>
      </c>
      <c r="L86" s="20" t="s">
        <v>372</v>
      </c>
      <c r="M86" s="18"/>
      <c r="N86" s="18"/>
      <c r="O86" s="18"/>
      <c r="P86" s="19"/>
      <c r="Q86" s="19"/>
      <c r="R86" s="19"/>
      <c r="S86" s="20">
        <v>52000</v>
      </c>
      <c r="T86" s="20">
        <v>51999</v>
      </c>
      <c r="U86" s="10" t="s">
        <v>372</v>
      </c>
      <c r="V86" s="10">
        <f t="shared" si="15"/>
        <v>1</v>
      </c>
      <c r="W86" s="10">
        <f t="shared" si="16"/>
        <v>10400</v>
      </c>
      <c r="X86" s="10">
        <f t="shared" si="17"/>
        <v>51999.5</v>
      </c>
      <c r="Y86" s="10">
        <f t="shared" si="18"/>
        <v>0</v>
      </c>
      <c r="Z86" s="10">
        <f t="shared" si="19"/>
        <v>0</v>
      </c>
      <c r="AA86" s="10">
        <f t="shared" si="20"/>
        <v>51999.5</v>
      </c>
      <c r="AB86" s="10">
        <f t="shared" si="21"/>
        <v>51999.5</v>
      </c>
      <c r="AC86" s="10">
        <f t="shared" si="22"/>
        <v>10399.900000000001</v>
      </c>
      <c r="AD86" s="14">
        <f t="shared" si="23"/>
        <v>52000</v>
      </c>
      <c r="AE86" s="11"/>
      <c r="AF86" s="12"/>
      <c r="AG86" s="10">
        <f t="shared" si="24"/>
        <v>52000</v>
      </c>
      <c r="AH86" s="15"/>
      <c r="AI86" s="15"/>
      <c r="AJ86" s="13">
        <f t="shared" si="25"/>
        <v>0</v>
      </c>
    </row>
    <row r="87" spans="1:36" ht="15" x14ac:dyDescent="0.25">
      <c r="A87" s="33">
        <v>85</v>
      </c>
      <c r="B87" s="37" t="s">
        <v>117</v>
      </c>
      <c r="C87" s="35">
        <v>877863</v>
      </c>
      <c r="D87" s="32"/>
      <c r="E87" s="16"/>
      <c r="F87" s="16"/>
      <c r="G87" s="16"/>
      <c r="H87" s="16"/>
      <c r="I87" s="16"/>
      <c r="J87" s="29"/>
      <c r="K87" s="40" t="s">
        <v>372</v>
      </c>
      <c r="L87" s="20" t="s">
        <v>372</v>
      </c>
      <c r="M87" s="18"/>
      <c r="N87" s="18"/>
      <c r="O87" s="18"/>
      <c r="P87" s="19"/>
      <c r="Q87" s="19"/>
      <c r="R87" s="19"/>
      <c r="S87" s="20">
        <v>52000</v>
      </c>
      <c r="T87" s="20">
        <v>51999</v>
      </c>
      <c r="U87" s="10" t="s">
        <v>372</v>
      </c>
      <c r="V87" s="10">
        <f t="shared" si="15"/>
        <v>1</v>
      </c>
      <c r="W87" s="10">
        <f t="shared" si="16"/>
        <v>10400</v>
      </c>
      <c r="X87" s="10">
        <f t="shared" si="17"/>
        <v>51999.5</v>
      </c>
      <c r="Y87" s="10">
        <f t="shared" si="18"/>
        <v>0</v>
      </c>
      <c r="Z87" s="10">
        <f t="shared" si="19"/>
        <v>0</v>
      </c>
      <c r="AA87" s="10">
        <f t="shared" si="20"/>
        <v>51999.5</v>
      </c>
      <c r="AB87" s="10">
        <f t="shared" si="21"/>
        <v>51999.5</v>
      </c>
      <c r="AC87" s="10">
        <f t="shared" si="22"/>
        <v>10399.900000000001</v>
      </c>
      <c r="AD87" s="14">
        <f t="shared" si="23"/>
        <v>52000</v>
      </c>
      <c r="AE87" s="11"/>
      <c r="AF87" s="12"/>
      <c r="AG87" s="10">
        <f t="shared" si="24"/>
        <v>52000</v>
      </c>
      <c r="AH87" s="15"/>
      <c r="AI87" s="15"/>
      <c r="AJ87" s="13">
        <f t="shared" si="25"/>
        <v>0</v>
      </c>
    </row>
    <row r="88" spans="1:36" ht="15" x14ac:dyDescent="0.25">
      <c r="A88" s="34">
        <v>86</v>
      </c>
      <c r="B88" s="38" t="s">
        <v>118</v>
      </c>
      <c r="C88" s="36">
        <v>877871</v>
      </c>
      <c r="D88" s="32"/>
      <c r="E88" s="16"/>
      <c r="F88" s="16"/>
      <c r="G88" s="16"/>
      <c r="H88" s="16"/>
      <c r="I88" s="16"/>
      <c r="J88" s="29"/>
      <c r="K88" s="40" t="s">
        <v>372</v>
      </c>
      <c r="L88" s="20">
        <v>138159</v>
      </c>
      <c r="M88" s="18"/>
      <c r="N88" s="18"/>
      <c r="O88" s="18"/>
      <c r="P88" s="19"/>
      <c r="Q88" s="19"/>
      <c r="R88" s="19"/>
      <c r="S88" s="20">
        <v>52000</v>
      </c>
      <c r="T88" s="20">
        <v>51999</v>
      </c>
      <c r="U88" s="10" t="s">
        <v>372</v>
      </c>
      <c r="V88" s="10">
        <f t="shared" si="15"/>
        <v>1</v>
      </c>
      <c r="W88" s="10">
        <f t="shared" si="16"/>
        <v>10400</v>
      </c>
      <c r="X88" s="10">
        <f t="shared" si="17"/>
        <v>51999.5</v>
      </c>
      <c r="Y88" s="10">
        <f t="shared" si="18"/>
        <v>0</v>
      </c>
      <c r="Z88" s="10">
        <f t="shared" si="19"/>
        <v>0</v>
      </c>
      <c r="AA88" s="10">
        <f t="shared" si="20"/>
        <v>51999.5</v>
      </c>
      <c r="AB88" s="10">
        <f t="shared" si="21"/>
        <v>51999.5</v>
      </c>
      <c r="AC88" s="10">
        <f t="shared" si="22"/>
        <v>10399.900000000001</v>
      </c>
      <c r="AD88" s="14">
        <f t="shared" si="23"/>
        <v>52000</v>
      </c>
      <c r="AE88" s="11"/>
      <c r="AF88" s="12"/>
      <c r="AG88" s="10">
        <f t="shared" si="24"/>
        <v>52000</v>
      </c>
      <c r="AH88" s="15"/>
      <c r="AI88" s="15"/>
      <c r="AJ88" s="13">
        <f t="shared" si="25"/>
        <v>0</v>
      </c>
    </row>
    <row r="89" spans="1:36" ht="45" x14ac:dyDescent="0.25">
      <c r="A89" s="33">
        <v>87</v>
      </c>
      <c r="B89" s="37" t="s">
        <v>119</v>
      </c>
      <c r="C89" s="35">
        <v>881112</v>
      </c>
      <c r="D89" s="32"/>
      <c r="E89" s="16"/>
      <c r="F89" s="16"/>
      <c r="G89" s="16"/>
      <c r="H89" s="16"/>
      <c r="I89" s="16"/>
      <c r="J89" s="29"/>
      <c r="K89" s="40">
        <v>39390</v>
      </c>
      <c r="L89" s="20">
        <v>39189</v>
      </c>
      <c r="M89" s="18"/>
      <c r="N89" s="18"/>
      <c r="O89" s="18"/>
      <c r="P89" s="19"/>
      <c r="Q89" s="19"/>
      <c r="R89" s="19"/>
      <c r="S89" s="20">
        <v>38519</v>
      </c>
      <c r="T89" s="20">
        <v>40009</v>
      </c>
      <c r="U89" s="10" t="s">
        <v>372</v>
      </c>
      <c r="V89" s="10">
        <f t="shared" si="15"/>
        <v>1490</v>
      </c>
      <c r="W89" s="10">
        <f t="shared" si="16"/>
        <v>8001.8</v>
      </c>
      <c r="X89" s="10">
        <f t="shared" si="17"/>
        <v>39264</v>
      </c>
      <c r="Y89" s="10">
        <f t="shared" si="18"/>
        <v>0</v>
      </c>
      <c r="Z89" s="10">
        <f t="shared" si="19"/>
        <v>0</v>
      </c>
      <c r="AA89" s="10">
        <f t="shared" si="20"/>
        <v>39264</v>
      </c>
      <c r="AB89" s="10">
        <f t="shared" si="21"/>
        <v>39264</v>
      </c>
      <c r="AC89" s="10">
        <f t="shared" si="22"/>
        <v>7852.8</v>
      </c>
      <c r="AD89" s="14">
        <f t="shared" si="23"/>
        <v>39264</v>
      </c>
      <c r="AE89" s="11"/>
      <c r="AF89" s="12"/>
      <c r="AG89" s="10">
        <f t="shared" si="24"/>
        <v>39264</v>
      </c>
      <c r="AH89" s="15"/>
      <c r="AI89" s="15"/>
      <c r="AJ89" s="13">
        <f t="shared" si="25"/>
        <v>0</v>
      </c>
    </row>
    <row r="90" spans="1:36" ht="30" x14ac:dyDescent="0.25">
      <c r="A90" s="34">
        <v>88</v>
      </c>
      <c r="B90" s="38" t="s">
        <v>120</v>
      </c>
      <c r="C90" s="36">
        <v>881118</v>
      </c>
      <c r="D90" s="32"/>
      <c r="E90" s="16"/>
      <c r="F90" s="16"/>
      <c r="G90" s="16"/>
      <c r="H90" s="16"/>
      <c r="I90" s="16"/>
      <c r="J90" s="29"/>
      <c r="K90" s="40">
        <v>84655</v>
      </c>
      <c r="L90" s="20">
        <v>83348</v>
      </c>
      <c r="M90" s="18"/>
      <c r="N90" s="18"/>
      <c r="O90" s="18"/>
      <c r="P90" s="19"/>
      <c r="Q90" s="19"/>
      <c r="R90" s="19"/>
      <c r="S90" s="20">
        <v>82446</v>
      </c>
      <c r="T90" s="20">
        <v>83348</v>
      </c>
      <c r="U90" s="10" t="s">
        <v>372</v>
      </c>
      <c r="V90" s="10">
        <f t="shared" si="15"/>
        <v>902</v>
      </c>
      <c r="W90" s="10">
        <f t="shared" si="16"/>
        <v>16669.600000000002</v>
      </c>
      <c r="X90" s="10">
        <f t="shared" si="17"/>
        <v>82897</v>
      </c>
      <c r="Y90" s="10">
        <f t="shared" si="18"/>
        <v>0</v>
      </c>
      <c r="Z90" s="10">
        <f t="shared" si="19"/>
        <v>0</v>
      </c>
      <c r="AA90" s="10">
        <f t="shared" si="20"/>
        <v>82897</v>
      </c>
      <c r="AB90" s="10">
        <f t="shared" si="21"/>
        <v>82897</v>
      </c>
      <c r="AC90" s="10">
        <f t="shared" si="22"/>
        <v>16579.400000000001</v>
      </c>
      <c r="AD90" s="14">
        <f t="shared" si="23"/>
        <v>82897</v>
      </c>
      <c r="AE90" s="11"/>
      <c r="AF90" s="12"/>
      <c r="AG90" s="10">
        <f t="shared" si="24"/>
        <v>82897</v>
      </c>
      <c r="AH90" s="15"/>
      <c r="AI90" s="15"/>
      <c r="AJ90" s="13">
        <f t="shared" si="25"/>
        <v>0</v>
      </c>
    </row>
    <row r="91" spans="1:36" ht="45" x14ac:dyDescent="0.25">
      <c r="A91" s="33">
        <v>89</v>
      </c>
      <c r="B91" s="37" t="s">
        <v>121</v>
      </c>
      <c r="C91" s="35">
        <v>881131</v>
      </c>
      <c r="D91" s="32"/>
      <c r="E91" s="16"/>
      <c r="F91" s="16"/>
      <c r="G91" s="16"/>
      <c r="H91" s="16"/>
      <c r="I91" s="16"/>
      <c r="J91" s="29"/>
      <c r="K91" s="40">
        <v>26852</v>
      </c>
      <c r="L91" s="20">
        <v>26717</v>
      </c>
      <c r="M91" s="18"/>
      <c r="N91" s="18"/>
      <c r="O91" s="18"/>
      <c r="P91" s="19"/>
      <c r="Q91" s="19"/>
      <c r="R91" s="19"/>
      <c r="S91" s="20">
        <v>26260</v>
      </c>
      <c r="T91" s="20">
        <v>27276</v>
      </c>
      <c r="U91" s="10" t="s">
        <v>372</v>
      </c>
      <c r="V91" s="10">
        <f t="shared" si="15"/>
        <v>1016</v>
      </c>
      <c r="W91" s="10">
        <f t="shared" si="16"/>
        <v>5455.2000000000007</v>
      </c>
      <c r="X91" s="10">
        <f t="shared" si="17"/>
        <v>26768</v>
      </c>
      <c r="Y91" s="10">
        <f t="shared" si="18"/>
        <v>0</v>
      </c>
      <c r="Z91" s="10">
        <f t="shared" si="19"/>
        <v>0</v>
      </c>
      <c r="AA91" s="10">
        <f t="shared" si="20"/>
        <v>26768</v>
      </c>
      <c r="AB91" s="10">
        <f t="shared" si="21"/>
        <v>26768</v>
      </c>
      <c r="AC91" s="10">
        <f t="shared" si="22"/>
        <v>5353.6</v>
      </c>
      <c r="AD91" s="14">
        <f t="shared" si="23"/>
        <v>26768</v>
      </c>
      <c r="AE91" s="11"/>
      <c r="AF91" s="12"/>
      <c r="AG91" s="10">
        <f t="shared" si="24"/>
        <v>26768</v>
      </c>
      <c r="AH91" s="15"/>
      <c r="AI91" s="15"/>
      <c r="AJ91" s="13">
        <f t="shared" si="25"/>
        <v>0</v>
      </c>
    </row>
    <row r="92" spans="1:36" ht="30" x14ac:dyDescent="0.25">
      <c r="A92" s="34">
        <v>90</v>
      </c>
      <c r="B92" s="38" t="s">
        <v>122</v>
      </c>
      <c r="C92" s="36">
        <v>881141</v>
      </c>
      <c r="D92" s="32"/>
      <c r="E92" s="16"/>
      <c r="F92" s="16"/>
      <c r="G92" s="16"/>
      <c r="H92" s="16"/>
      <c r="I92" s="16"/>
      <c r="J92" s="29"/>
      <c r="K92" s="40">
        <v>26852</v>
      </c>
      <c r="L92" s="20">
        <v>26717</v>
      </c>
      <c r="M92" s="18"/>
      <c r="N92" s="18"/>
      <c r="O92" s="18"/>
      <c r="P92" s="19"/>
      <c r="Q92" s="19"/>
      <c r="R92" s="19"/>
      <c r="S92" s="20">
        <v>26260</v>
      </c>
      <c r="T92" s="20">
        <v>27402</v>
      </c>
      <c r="U92" s="10" t="s">
        <v>372</v>
      </c>
      <c r="V92" s="10">
        <f t="shared" si="15"/>
        <v>1142</v>
      </c>
      <c r="W92" s="10">
        <f t="shared" si="16"/>
        <v>5480.4000000000005</v>
      </c>
      <c r="X92" s="10">
        <f t="shared" si="17"/>
        <v>26831</v>
      </c>
      <c r="Y92" s="10">
        <f t="shared" si="18"/>
        <v>0</v>
      </c>
      <c r="Z92" s="10">
        <f t="shared" si="19"/>
        <v>0</v>
      </c>
      <c r="AA92" s="10">
        <f t="shared" si="20"/>
        <v>26831</v>
      </c>
      <c r="AB92" s="10">
        <f t="shared" si="21"/>
        <v>26831</v>
      </c>
      <c r="AC92" s="10">
        <f t="shared" si="22"/>
        <v>5366.2000000000007</v>
      </c>
      <c r="AD92" s="14">
        <f t="shared" si="23"/>
        <v>26831</v>
      </c>
      <c r="AE92" s="11"/>
      <c r="AF92" s="12"/>
      <c r="AG92" s="10">
        <f t="shared" si="24"/>
        <v>26831</v>
      </c>
      <c r="AH92" s="15"/>
      <c r="AI92" s="15"/>
      <c r="AJ92" s="13">
        <f t="shared" si="25"/>
        <v>0</v>
      </c>
    </row>
    <row r="93" spans="1:36" ht="30" x14ac:dyDescent="0.25">
      <c r="A93" s="33">
        <v>91</v>
      </c>
      <c r="B93" s="37" t="s">
        <v>123</v>
      </c>
      <c r="C93" s="35">
        <v>881201</v>
      </c>
      <c r="D93" s="32"/>
      <c r="E93" s="16"/>
      <c r="F93" s="16"/>
      <c r="G93" s="16"/>
      <c r="H93" s="16"/>
      <c r="I93" s="16"/>
      <c r="J93" s="29"/>
      <c r="K93" s="40">
        <v>31489</v>
      </c>
      <c r="L93" s="20">
        <v>31327</v>
      </c>
      <c r="M93" s="18"/>
      <c r="N93" s="18"/>
      <c r="O93" s="18"/>
      <c r="P93" s="19"/>
      <c r="Q93" s="19"/>
      <c r="R93" s="19"/>
      <c r="S93" s="20">
        <v>30791</v>
      </c>
      <c r="T93" s="20">
        <v>32130</v>
      </c>
      <c r="U93" s="10" t="s">
        <v>372</v>
      </c>
      <c r="V93" s="10">
        <f t="shared" si="15"/>
        <v>1339</v>
      </c>
      <c r="W93" s="10">
        <f t="shared" si="16"/>
        <v>6426</v>
      </c>
      <c r="X93" s="10">
        <f t="shared" si="17"/>
        <v>31460.5</v>
      </c>
      <c r="Y93" s="10">
        <f t="shared" si="18"/>
        <v>0</v>
      </c>
      <c r="Z93" s="10">
        <f t="shared" si="19"/>
        <v>0</v>
      </c>
      <c r="AA93" s="10">
        <f t="shared" si="20"/>
        <v>31460.5</v>
      </c>
      <c r="AB93" s="10">
        <f t="shared" si="21"/>
        <v>31460.5</v>
      </c>
      <c r="AC93" s="10">
        <f t="shared" si="22"/>
        <v>6292.1</v>
      </c>
      <c r="AD93" s="14">
        <f t="shared" si="23"/>
        <v>31461</v>
      </c>
      <c r="AE93" s="11"/>
      <c r="AF93" s="12"/>
      <c r="AG93" s="10">
        <f t="shared" si="24"/>
        <v>31461</v>
      </c>
      <c r="AH93" s="15"/>
      <c r="AI93" s="15"/>
      <c r="AJ93" s="13">
        <f t="shared" si="25"/>
        <v>0</v>
      </c>
    </row>
    <row r="94" spans="1:36" ht="30" x14ac:dyDescent="0.25">
      <c r="A94" s="34">
        <v>92</v>
      </c>
      <c r="B94" s="38" t="s">
        <v>124</v>
      </c>
      <c r="C94" s="36">
        <v>881220</v>
      </c>
      <c r="D94" s="32"/>
      <c r="E94" s="16"/>
      <c r="F94" s="16"/>
      <c r="G94" s="16"/>
      <c r="H94" s="16"/>
      <c r="I94" s="16"/>
      <c r="J94" s="29"/>
      <c r="K94" s="40" t="s">
        <v>372</v>
      </c>
      <c r="L94" s="20">
        <v>35638</v>
      </c>
      <c r="M94" s="18"/>
      <c r="N94" s="18"/>
      <c r="O94" s="18"/>
      <c r="P94" s="19"/>
      <c r="Q94" s="19"/>
      <c r="R94" s="19"/>
      <c r="S94" s="20">
        <v>35029</v>
      </c>
      <c r="T94" s="20">
        <v>36294</v>
      </c>
      <c r="U94" s="10" t="s">
        <v>372</v>
      </c>
      <c r="V94" s="10">
        <f t="shared" si="15"/>
        <v>1265</v>
      </c>
      <c r="W94" s="10">
        <f t="shared" si="16"/>
        <v>7258.8</v>
      </c>
      <c r="X94" s="10">
        <f t="shared" si="17"/>
        <v>35661.5</v>
      </c>
      <c r="Y94" s="10">
        <f t="shared" si="18"/>
        <v>0</v>
      </c>
      <c r="Z94" s="10">
        <f t="shared" si="19"/>
        <v>0</v>
      </c>
      <c r="AA94" s="10">
        <f t="shared" si="20"/>
        <v>35661.5</v>
      </c>
      <c r="AB94" s="10">
        <f t="shared" si="21"/>
        <v>35661.5</v>
      </c>
      <c r="AC94" s="10">
        <f t="shared" si="22"/>
        <v>7132.3</v>
      </c>
      <c r="AD94" s="14">
        <f t="shared" si="23"/>
        <v>35662</v>
      </c>
      <c r="AE94" s="11"/>
      <c r="AF94" s="12"/>
      <c r="AG94" s="10">
        <f t="shared" si="24"/>
        <v>35662</v>
      </c>
      <c r="AH94" s="15"/>
      <c r="AI94" s="15"/>
      <c r="AJ94" s="13">
        <f t="shared" si="25"/>
        <v>0</v>
      </c>
    </row>
    <row r="95" spans="1:36" ht="30" x14ac:dyDescent="0.25">
      <c r="A95" s="33">
        <v>93</v>
      </c>
      <c r="B95" s="37" t="s">
        <v>125</v>
      </c>
      <c r="C95" s="35">
        <v>881240</v>
      </c>
      <c r="D95" s="32"/>
      <c r="E95" s="16"/>
      <c r="F95" s="16"/>
      <c r="G95" s="16"/>
      <c r="H95" s="16"/>
      <c r="I95" s="16"/>
      <c r="J95" s="29"/>
      <c r="K95" s="40">
        <v>26023</v>
      </c>
      <c r="L95" s="20">
        <v>25892</v>
      </c>
      <c r="M95" s="18"/>
      <c r="N95" s="18"/>
      <c r="O95" s="18"/>
      <c r="P95" s="19"/>
      <c r="Q95" s="19"/>
      <c r="R95" s="19"/>
      <c r="S95" s="20">
        <v>25450</v>
      </c>
      <c r="T95" s="20">
        <v>26434</v>
      </c>
      <c r="U95" s="10" t="s">
        <v>372</v>
      </c>
      <c r="V95" s="10">
        <f t="shared" si="15"/>
        <v>984</v>
      </c>
      <c r="W95" s="10">
        <f t="shared" si="16"/>
        <v>5286.8</v>
      </c>
      <c r="X95" s="10">
        <f t="shared" si="17"/>
        <v>25942</v>
      </c>
      <c r="Y95" s="10">
        <f t="shared" si="18"/>
        <v>0</v>
      </c>
      <c r="Z95" s="10">
        <f t="shared" si="19"/>
        <v>0</v>
      </c>
      <c r="AA95" s="10">
        <f t="shared" si="20"/>
        <v>25942</v>
      </c>
      <c r="AB95" s="10">
        <f t="shared" si="21"/>
        <v>25942</v>
      </c>
      <c r="AC95" s="10">
        <f t="shared" si="22"/>
        <v>5188.4000000000005</v>
      </c>
      <c r="AD95" s="14">
        <f t="shared" si="23"/>
        <v>25942</v>
      </c>
      <c r="AE95" s="11"/>
      <c r="AF95" s="12"/>
      <c r="AG95" s="10">
        <f t="shared" si="24"/>
        <v>25942</v>
      </c>
      <c r="AH95" s="15"/>
      <c r="AI95" s="15"/>
      <c r="AJ95" s="13">
        <f t="shared" si="25"/>
        <v>0</v>
      </c>
    </row>
    <row r="96" spans="1:36" ht="30" x14ac:dyDescent="0.25">
      <c r="A96" s="34">
        <v>94</v>
      </c>
      <c r="B96" s="38" t="s">
        <v>126</v>
      </c>
      <c r="C96" s="36">
        <v>881290</v>
      </c>
      <c r="D96" s="32"/>
      <c r="E96" s="16"/>
      <c r="F96" s="16"/>
      <c r="G96" s="16"/>
      <c r="H96" s="16"/>
      <c r="I96" s="16"/>
      <c r="J96" s="29"/>
      <c r="K96" s="40" t="s">
        <v>372</v>
      </c>
      <c r="L96" s="20" t="s">
        <v>372</v>
      </c>
      <c r="M96" s="18"/>
      <c r="N96" s="18"/>
      <c r="O96" s="18"/>
      <c r="P96" s="19"/>
      <c r="Q96" s="19"/>
      <c r="R96" s="19"/>
      <c r="S96" s="20">
        <v>25450</v>
      </c>
      <c r="T96" s="20">
        <v>25670</v>
      </c>
      <c r="U96" s="10" t="s">
        <v>372</v>
      </c>
      <c r="V96" s="10">
        <f t="shared" si="15"/>
        <v>220</v>
      </c>
      <c r="W96" s="10">
        <f t="shared" si="16"/>
        <v>5134</v>
      </c>
      <c r="X96" s="10">
        <f t="shared" si="17"/>
        <v>25560</v>
      </c>
      <c r="Y96" s="10">
        <f t="shared" si="18"/>
        <v>0</v>
      </c>
      <c r="Z96" s="10">
        <f t="shared" si="19"/>
        <v>0</v>
      </c>
      <c r="AA96" s="10">
        <f t="shared" si="20"/>
        <v>25560</v>
      </c>
      <c r="AB96" s="10">
        <f t="shared" si="21"/>
        <v>25560</v>
      </c>
      <c r="AC96" s="10">
        <f t="shared" si="22"/>
        <v>5112</v>
      </c>
      <c r="AD96" s="14">
        <f t="shared" si="23"/>
        <v>25560</v>
      </c>
      <c r="AE96" s="11"/>
      <c r="AF96" s="12"/>
      <c r="AG96" s="10">
        <f t="shared" si="24"/>
        <v>25560</v>
      </c>
      <c r="AH96" s="15"/>
      <c r="AI96" s="15"/>
      <c r="AJ96" s="13">
        <f t="shared" si="25"/>
        <v>0</v>
      </c>
    </row>
    <row r="97" spans="1:36" ht="30" x14ac:dyDescent="0.25">
      <c r="A97" s="33">
        <v>95</v>
      </c>
      <c r="B97" s="37" t="s">
        <v>127</v>
      </c>
      <c r="C97" s="35">
        <v>881301</v>
      </c>
      <c r="D97" s="32"/>
      <c r="E97" s="16"/>
      <c r="F97" s="16"/>
      <c r="G97" s="16"/>
      <c r="H97" s="16"/>
      <c r="I97" s="16"/>
      <c r="J97" s="29"/>
      <c r="K97" s="40">
        <v>33813</v>
      </c>
      <c r="L97" s="20">
        <v>33638</v>
      </c>
      <c r="M97" s="18"/>
      <c r="N97" s="18"/>
      <c r="O97" s="18"/>
      <c r="P97" s="19"/>
      <c r="Q97" s="19"/>
      <c r="R97" s="19"/>
      <c r="S97" s="20">
        <v>33063</v>
      </c>
      <c r="T97" s="20">
        <v>34342</v>
      </c>
      <c r="U97" s="10" t="s">
        <v>372</v>
      </c>
      <c r="V97" s="10">
        <f t="shared" si="15"/>
        <v>1279</v>
      </c>
      <c r="W97" s="10">
        <f t="shared" si="16"/>
        <v>6868.4000000000005</v>
      </c>
      <c r="X97" s="10">
        <f t="shared" si="17"/>
        <v>33702.5</v>
      </c>
      <c r="Y97" s="10">
        <f t="shared" si="18"/>
        <v>0</v>
      </c>
      <c r="Z97" s="10">
        <f t="shared" si="19"/>
        <v>0</v>
      </c>
      <c r="AA97" s="10">
        <f t="shared" si="20"/>
        <v>33702.5</v>
      </c>
      <c r="AB97" s="10">
        <f t="shared" si="21"/>
        <v>33702.5</v>
      </c>
      <c r="AC97" s="10">
        <f t="shared" si="22"/>
        <v>6740.5</v>
      </c>
      <c r="AD97" s="14">
        <f t="shared" si="23"/>
        <v>33703</v>
      </c>
      <c r="AE97" s="11"/>
      <c r="AF97" s="12"/>
      <c r="AG97" s="10">
        <f t="shared" si="24"/>
        <v>33703</v>
      </c>
      <c r="AH97" s="15"/>
      <c r="AI97" s="15"/>
      <c r="AJ97" s="13">
        <f t="shared" si="25"/>
        <v>0</v>
      </c>
    </row>
    <row r="98" spans="1:36" ht="60" x14ac:dyDescent="0.25">
      <c r="A98" s="34">
        <v>96</v>
      </c>
      <c r="B98" s="38" t="s">
        <v>128</v>
      </c>
      <c r="C98" s="36">
        <v>881302</v>
      </c>
      <c r="D98" s="32"/>
      <c r="E98" s="16"/>
      <c r="F98" s="16"/>
      <c r="G98" s="16"/>
      <c r="H98" s="16"/>
      <c r="I98" s="16"/>
      <c r="J98" s="29"/>
      <c r="K98" s="40">
        <v>57725</v>
      </c>
      <c r="L98" s="20">
        <v>57429</v>
      </c>
      <c r="M98" s="18"/>
      <c r="N98" s="18"/>
      <c r="O98" s="18"/>
      <c r="P98" s="19"/>
      <c r="Q98" s="19"/>
      <c r="R98" s="19"/>
      <c r="S98" s="20">
        <v>56448</v>
      </c>
      <c r="T98" s="20">
        <v>58632</v>
      </c>
      <c r="U98" s="10" t="s">
        <v>372</v>
      </c>
      <c r="V98" s="10">
        <f t="shared" si="15"/>
        <v>2184</v>
      </c>
      <c r="W98" s="10">
        <f t="shared" si="16"/>
        <v>11726.400000000001</v>
      </c>
      <c r="X98" s="10">
        <f t="shared" si="17"/>
        <v>57540</v>
      </c>
      <c r="Y98" s="10">
        <f t="shared" si="18"/>
        <v>0</v>
      </c>
      <c r="Z98" s="10">
        <f t="shared" si="19"/>
        <v>0</v>
      </c>
      <c r="AA98" s="10">
        <f t="shared" si="20"/>
        <v>57540</v>
      </c>
      <c r="AB98" s="10">
        <f t="shared" si="21"/>
        <v>57540</v>
      </c>
      <c r="AC98" s="10">
        <f t="shared" si="22"/>
        <v>11508</v>
      </c>
      <c r="AD98" s="14">
        <f t="shared" si="23"/>
        <v>57540</v>
      </c>
      <c r="AE98" s="11"/>
      <c r="AF98" s="12"/>
      <c r="AG98" s="10">
        <f t="shared" si="24"/>
        <v>57540</v>
      </c>
      <c r="AH98" s="15"/>
      <c r="AI98" s="15"/>
      <c r="AJ98" s="13">
        <f t="shared" si="25"/>
        <v>0</v>
      </c>
    </row>
    <row r="99" spans="1:36" ht="45" x14ac:dyDescent="0.25">
      <c r="A99" s="33">
        <v>97</v>
      </c>
      <c r="B99" s="37" t="s">
        <v>129</v>
      </c>
      <c r="C99" s="35">
        <v>881305</v>
      </c>
      <c r="D99" s="32"/>
      <c r="E99" s="16"/>
      <c r="F99" s="16"/>
      <c r="G99" s="16"/>
      <c r="H99" s="16"/>
      <c r="I99" s="16"/>
      <c r="J99" s="29"/>
      <c r="K99" s="40">
        <v>45864</v>
      </c>
      <c r="L99" s="20">
        <v>45630</v>
      </c>
      <c r="M99" s="18"/>
      <c r="N99" s="18"/>
      <c r="O99" s="18"/>
      <c r="P99" s="19"/>
      <c r="Q99" s="19"/>
      <c r="R99" s="19"/>
      <c r="S99" s="20">
        <v>44850</v>
      </c>
      <c r="T99" s="20">
        <v>46585</v>
      </c>
      <c r="U99" s="10" t="s">
        <v>372</v>
      </c>
      <c r="V99" s="10">
        <f t="shared" si="15"/>
        <v>1735</v>
      </c>
      <c r="W99" s="10">
        <f t="shared" si="16"/>
        <v>9317</v>
      </c>
      <c r="X99" s="10">
        <f t="shared" si="17"/>
        <v>45717.5</v>
      </c>
      <c r="Y99" s="10">
        <f t="shared" si="18"/>
        <v>0</v>
      </c>
      <c r="Z99" s="10">
        <f t="shared" si="19"/>
        <v>0</v>
      </c>
      <c r="AA99" s="10">
        <f t="shared" si="20"/>
        <v>45717.5</v>
      </c>
      <c r="AB99" s="10">
        <f t="shared" si="21"/>
        <v>45717.5</v>
      </c>
      <c r="AC99" s="10">
        <f t="shared" si="22"/>
        <v>9143.5</v>
      </c>
      <c r="AD99" s="14">
        <f t="shared" si="23"/>
        <v>45718</v>
      </c>
      <c r="AE99" s="11"/>
      <c r="AF99" s="12"/>
      <c r="AG99" s="10">
        <f t="shared" si="24"/>
        <v>45718</v>
      </c>
      <c r="AH99" s="15"/>
      <c r="AI99" s="15"/>
      <c r="AJ99" s="13">
        <f t="shared" si="25"/>
        <v>0</v>
      </c>
    </row>
    <row r="100" spans="1:36" ht="30" x14ac:dyDescent="0.25">
      <c r="A100" s="34">
        <v>98</v>
      </c>
      <c r="B100" s="38" t="s">
        <v>130</v>
      </c>
      <c r="C100" s="36">
        <v>881306</v>
      </c>
      <c r="D100" s="32"/>
      <c r="E100" s="16"/>
      <c r="F100" s="16"/>
      <c r="G100" s="16"/>
      <c r="H100" s="16"/>
      <c r="I100" s="16"/>
      <c r="J100" s="29"/>
      <c r="K100" s="40">
        <v>28862</v>
      </c>
      <c r="L100" s="20">
        <v>28718</v>
      </c>
      <c r="M100" s="18"/>
      <c r="N100" s="18"/>
      <c r="O100" s="18"/>
      <c r="P100" s="19"/>
      <c r="Q100" s="19"/>
      <c r="R100" s="19"/>
      <c r="S100" s="20">
        <v>28227</v>
      </c>
      <c r="T100" s="20">
        <v>29454</v>
      </c>
      <c r="U100" s="10" t="s">
        <v>372</v>
      </c>
      <c r="V100" s="10">
        <f t="shared" si="15"/>
        <v>1227</v>
      </c>
      <c r="W100" s="10">
        <f t="shared" si="16"/>
        <v>5890.8</v>
      </c>
      <c r="X100" s="10">
        <f t="shared" si="17"/>
        <v>28840.5</v>
      </c>
      <c r="Y100" s="10">
        <f t="shared" si="18"/>
        <v>0</v>
      </c>
      <c r="Z100" s="10">
        <f t="shared" si="19"/>
        <v>0</v>
      </c>
      <c r="AA100" s="10">
        <f t="shared" si="20"/>
        <v>28840.5</v>
      </c>
      <c r="AB100" s="10">
        <f t="shared" si="21"/>
        <v>28840.5</v>
      </c>
      <c r="AC100" s="10">
        <f t="shared" si="22"/>
        <v>5768.1</v>
      </c>
      <c r="AD100" s="14">
        <f t="shared" si="23"/>
        <v>28841</v>
      </c>
      <c r="AE100" s="11"/>
      <c r="AF100" s="12"/>
      <c r="AG100" s="10">
        <f t="shared" si="24"/>
        <v>28841</v>
      </c>
      <c r="AH100" s="15"/>
      <c r="AI100" s="15"/>
      <c r="AJ100" s="13">
        <f t="shared" si="25"/>
        <v>0</v>
      </c>
    </row>
    <row r="101" spans="1:36" ht="15" x14ac:dyDescent="0.25">
      <c r="A101" s="33">
        <v>99</v>
      </c>
      <c r="B101" s="37" t="s">
        <v>131</v>
      </c>
      <c r="C101" s="35">
        <v>881313</v>
      </c>
      <c r="D101" s="32"/>
      <c r="E101" s="16"/>
      <c r="F101" s="16"/>
      <c r="G101" s="16"/>
      <c r="H101" s="16"/>
      <c r="I101" s="16"/>
      <c r="J101" s="29"/>
      <c r="K101" s="40">
        <v>25368</v>
      </c>
      <c r="L101" s="20">
        <v>25237</v>
      </c>
      <c r="M101" s="18"/>
      <c r="N101" s="18"/>
      <c r="O101" s="18"/>
      <c r="P101" s="19"/>
      <c r="Q101" s="19"/>
      <c r="R101" s="19"/>
      <c r="S101" s="20">
        <v>24806</v>
      </c>
      <c r="T101" s="20">
        <v>25765</v>
      </c>
      <c r="U101" s="10" t="s">
        <v>372</v>
      </c>
      <c r="V101" s="10">
        <f t="shared" si="15"/>
        <v>959</v>
      </c>
      <c r="W101" s="10">
        <f t="shared" si="16"/>
        <v>5153</v>
      </c>
      <c r="X101" s="10">
        <f t="shared" si="17"/>
        <v>25285.5</v>
      </c>
      <c r="Y101" s="10">
        <f t="shared" si="18"/>
        <v>0</v>
      </c>
      <c r="Z101" s="10">
        <f t="shared" si="19"/>
        <v>0</v>
      </c>
      <c r="AA101" s="10">
        <f t="shared" si="20"/>
        <v>25285.5</v>
      </c>
      <c r="AB101" s="10">
        <f t="shared" si="21"/>
        <v>25285.5</v>
      </c>
      <c r="AC101" s="10">
        <f t="shared" si="22"/>
        <v>5057.1000000000004</v>
      </c>
      <c r="AD101" s="14">
        <f t="shared" si="23"/>
        <v>25286</v>
      </c>
      <c r="AE101" s="11"/>
      <c r="AF101" s="12"/>
      <c r="AG101" s="10">
        <f t="shared" si="24"/>
        <v>25286</v>
      </c>
      <c r="AH101" s="15"/>
      <c r="AI101" s="15"/>
      <c r="AJ101" s="13">
        <f t="shared" si="25"/>
        <v>0</v>
      </c>
    </row>
    <row r="102" spans="1:36" ht="15" x14ac:dyDescent="0.25">
      <c r="A102" s="34">
        <v>100</v>
      </c>
      <c r="B102" s="38" t="s">
        <v>132</v>
      </c>
      <c r="C102" s="36">
        <v>881318</v>
      </c>
      <c r="D102" s="32"/>
      <c r="E102" s="16"/>
      <c r="F102" s="16"/>
      <c r="G102" s="16"/>
      <c r="H102" s="16"/>
      <c r="I102" s="16"/>
      <c r="J102" s="29"/>
      <c r="K102" s="40" t="s">
        <v>372</v>
      </c>
      <c r="L102" s="20">
        <v>64210</v>
      </c>
      <c r="M102" s="18"/>
      <c r="N102" s="18"/>
      <c r="O102" s="18"/>
      <c r="P102" s="19"/>
      <c r="Q102" s="19"/>
      <c r="R102" s="19"/>
      <c r="S102" s="20">
        <v>63112</v>
      </c>
      <c r="T102" s="20">
        <v>65555</v>
      </c>
      <c r="U102" s="10" t="s">
        <v>372</v>
      </c>
      <c r="V102" s="10">
        <f t="shared" si="15"/>
        <v>2443</v>
      </c>
      <c r="W102" s="10">
        <f t="shared" si="16"/>
        <v>13111</v>
      </c>
      <c r="X102" s="10">
        <f t="shared" si="17"/>
        <v>64333.5</v>
      </c>
      <c r="Y102" s="10">
        <f t="shared" si="18"/>
        <v>0</v>
      </c>
      <c r="Z102" s="10">
        <f t="shared" si="19"/>
        <v>0</v>
      </c>
      <c r="AA102" s="10">
        <f t="shared" si="20"/>
        <v>64333.5</v>
      </c>
      <c r="AB102" s="10">
        <f t="shared" si="21"/>
        <v>64333.5</v>
      </c>
      <c r="AC102" s="10">
        <f t="shared" si="22"/>
        <v>12866.7</v>
      </c>
      <c r="AD102" s="14">
        <f t="shared" si="23"/>
        <v>64334</v>
      </c>
      <c r="AE102" s="11"/>
      <c r="AF102" s="12"/>
      <c r="AG102" s="10">
        <f t="shared" si="24"/>
        <v>64334</v>
      </c>
      <c r="AH102" s="15"/>
      <c r="AI102" s="15"/>
      <c r="AJ102" s="13">
        <f t="shared" si="25"/>
        <v>0</v>
      </c>
    </row>
    <row r="103" spans="1:36" ht="30" x14ac:dyDescent="0.25">
      <c r="A103" s="33">
        <v>101</v>
      </c>
      <c r="B103" s="37" t="s">
        <v>133</v>
      </c>
      <c r="C103" s="35">
        <v>881331</v>
      </c>
      <c r="D103" s="32"/>
      <c r="E103" s="16"/>
      <c r="F103" s="16"/>
      <c r="G103" s="16"/>
      <c r="H103" s="16"/>
      <c r="I103" s="16"/>
      <c r="J103" s="29"/>
      <c r="K103" s="40">
        <v>28862</v>
      </c>
      <c r="L103" s="20">
        <v>28718</v>
      </c>
      <c r="M103" s="18"/>
      <c r="N103" s="18"/>
      <c r="O103" s="18"/>
      <c r="P103" s="19"/>
      <c r="Q103" s="19"/>
      <c r="R103" s="19"/>
      <c r="S103" s="20">
        <v>28227</v>
      </c>
      <c r="T103" s="20">
        <v>29454</v>
      </c>
      <c r="U103" s="10" t="s">
        <v>372</v>
      </c>
      <c r="V103" s="10">
        <f t="shared" si="15"/>
        <v>1227</v>
      </c>
      <c r="W103" s="10">
        <f t="shared" si="16"/>
        <v>5890.8</v>
      </c>
      <c r="X103" s="10">
        <f t="shared" si="17"/>
        <v>28840.5</v>
      </c>
      <c r="Y103" s="10">
        <f t="shared" si="18"/>
        <v>0</v>
      </c>
      <c r="Z103" s="10">
        <f t="shared" si="19"/>
        <v>0</v>
      </c>
      <c r="AA103" s="10">
        <f t="shared" si="20"/>
        <v>28840.5</v>
      </c>
      <c r="AB103" s="10">
        <f t="shared" si="21"/>
        <v>28840.5</v>
      </c>
      <c r="AC103" s="10">
        <f t="shared" si="22"/>
        <v>5768.1</v>
      </c>
      <c r="AD103" s="14">
        <f t="shared" si="23"/>
        <v>28841</v>
      </c>
      <c r="AE103" s="11"/>
      <c r="AF103" s="12"/>
      <c r="AG103" s="10">
        <f t="shared" si="24"/>
        <v>28841</v>
      </c>
      <c r="AH103" s="15"/>
      <c r="AI103" s="15"/>
      <c r="AJ103" s="13">
        <f t="shared" si="25"/>
        <v>0</v>
      </c>
    </row>
    <row r="104" spans="1:36" ht="60" x14ac:dyDescent="0.25">
      <c r="A104" s="34">
        <v>102</v>
      </c>
      <c r="B104" s="38" t="s">
        <v>134</v>
      </c>
      <c r="C104" s="36">
        <v>881332</v>
      </c>
      <c r="D104" s="32"/>
      <c r="E104" s="16"/>
      <c r="F104" s="16"/>
      <c r="G104" s="16"/>
      <c r="H104" s="16"/>
      <c r="I104" s="16"/>
      <c r="J104" s="29"/>
      <c r="K104" s="40">
        <v>33813</v>
      </c>
      <c r="L104" s="20">
        <v>33638</v>
      </c>
      <c r="M104" s="18"/>
      <c r="N104" s="18"/>
      <c r="O104" s="18"/>
      <c r="P104" s="19"/>
      <c r="Q104" s="19"/>
      <c r="R104" s="19"/>
      <c r="S104" s="20">
        <v>33063</v>
      </c>
      <c r="T104" s="20">
        <v>34342</v>
      </c>
      <c r="U104" s="10" t="s">
        <v>372</v>
      </c>
      <c r="V104" s="10">
        <f t="shared" si="15"/>
        <v>1279</v>
      </c>
      <c r="W104" s="10">
        <f t="shared" si="16"/>
        <v>6868.4000000000005</v>
      </c>
      <c r="X104" s="10">
        <f t="shared" si="17"/>
        <v>33702.5</v>
      </c>
      <c r="Y104" s="10">
        <f t="shared" si="18"/>
        <v>0</v>
      </c>
      <c r="Z104" s="10">
        <f t="shared" si="19"/>
        <v>0</v>
      </c>
      <c r="AA104" s="10">
        <f t="shared" si="20"/>
        <v>33702.5</v>
      </c>
      <c r="AB104" s="10">
        <f t="shared" si="21"/>
        <v>33702.5</v>
      </c>
      <c r="AC104" s="10">
        <f t="shared" si="22"/>
        <v>6740.5</v>
      </c>
      <c r="AD104" s="14">
        <f t="shared" si="23"/>
        <v>33703</v>
      </c>
      <c r="AE104" s="11"/>
      <c r="AF104" s="12"/>
      <c r="AG104" s="10">
        <f t="shared" si="24"/>
        <v>33703</v>
      </c>
      <c r="AH104" s="15"/>
      <c r="AI104" s="15"/>
      <c r="AJ104" s="13">
        <f t="shared" si="25"/>
        <v>0</v>
      </c>
    </row>
    <row r="105" spans="1:36" ht="60" x14ac:dyDescent="0.25">
      <c r="A105" s="33">
        <v>103</v>
      </c>
      <c r="B105" s="37" t="s">
        <v>135</v>
      </c>
      <c r="C105" s="35">
        <v>881340</v>
      </c>
      <c r="D105" s="32"/>
      <c r="E105" s="16"/>
      <c r="F105" s="16"/>
      <c r="G105" s="16"/>
      <c r="H105" s="16"/>
      <c r="I105" s="16"/>
      <c r="J105" s="29"/>
      <c r="K105" s="40">
        <v>45864</v>
      </c>
      <c r="L105" s="20">
        <v>52884</v>
      </c>
      <c r="M105" s="18"/>
      <c r="N105" s="18"/>
      <c r="O105" s="18"/>
      <c r="P105" s="19"/>
      <c r="Q105" s="19"/>
      <c r="R105" s="19"/>
      <c r="S105" s="20">
        <v>51998</v>
      </c>
      <c r="T105" s="20">
        <v>53450</v>
      </c>
      <c r="U105" s="10" t="s">
        <v>372</v>
      </c>
      <c r="V105" s="10">
        <f t="shared" si="15"/>
        <v>1452</v>
      </c>
      <c r="W105" s="10">
        <f t="shared" si="16"/>
        <v>10690</v>
      </c>
      <c r="X105" s="10">
        <f t="shared" si="17"/>
        <v>52724</v>
      </c>
      <c r="Y105" s="10">
        <f t="shared" si="18"/>
        <v>0</v>
      </c>
      <c r="Z105" s="10">
        <f t="shared" si="19"/>
        <v>0</v>
      </c>
      <c r="AA105" s="10">
        <f t="shared" si="20"/>
        <v>52724</v>
      </c>
      <c r="AB105" s="10">
        <f t="shared" si="21"/>
        <v>52724</v>
      </c>
      <c r="AC105" s="10">
        <f t="shared" si="22"/>
        <v>10544.800000000001</v>
      </c>
      <c r="AD105" s="14">
        <f t="shared" si="23"/>
        <v>52724</v>
      </c>
      <c r="AE105" s="11"/>
      <c r="AF105" s="12"/>
      <c r="AG105" s="10">
        <f t="shared" si="24"/>
        <v>52724</v>
      </c>
      <c r="AH105" s="15"/>
      <c r="AI105" s="15"/>
      <c r="AJ105" s="13">
        <f t="shared" si="25"/>
        <v>0</v>
      </c>
    </row>
    <row r="106" spans="1:36" ht="30" x14ac:dyDescent="0.25">
      <c r="A106" s="34">
        <v>104</v>
      </c>
      <c r="B106" s="38" t="s">
        <v>136</v>
      </c>
      <c r="C106" s="36">
        <v>881360</v>
      </c>
      <c r="D106" s="32"/>
      <c r="E106" s="16"/>
      <c r="F106" s="16"/>
      <c r="G106" s="16"/>
      <c r="H106" s="16"/>
      <c r="I106" s="16"/>
      <c r="J106" s="29"/>
      <c r="K106" s="40">
        <v>46094</v>
      </c>
      <c r="L106" s="20">
        <v>123345</v>
      </c>
      <c r="M106" s="18"/>
      <c r="N106" s="18"/>
      <c r="O106" s="18"/>
      <c r="P106" s="19"/>
      <c r="Q106" s="19"/>
      <c r="R106" s="19"/>
      <c r="S106" s="20">
        <v>122382</v>
      </c>
      <c r="T106" s="20">
        <v>126312</v>
      </c>
      <c r="U106" s="10" t="s">
        <v>372</v>
      </c>
      <c r="V106" s="10">
        <f t="shared" si="15"/>
        <v>3930</v>
      </c>
      <c r="W106" s="10">
        <f t="shared" si="16"/>
        <v>25262.400000000001</v>
      </c>
      <c r="X106" s="10">
        <f t="shared" si="17"/>
        <v>124347</v>
      </c>
      <c r="Y106" s="10">
        <f t="shared" si="18"/>
        <v>0</v>
      </c>
      <c r="Z106" s="10">
        <f t="shared" si="19"/>
        <v>0</v>
      </c>
      <c r="AA106" s="10">
        <f t="shared" si="20"/>
        <v>124347</v>
      </c>
      <c r="AB106" s="10">
        <f t="shared" si="21"/>
        <v>124347</v>
      </c>
      <c r="AC106" s="10">
        <f t="shared" si="22"/>
        <v>24869.4</v>
      </c>
      <c r="AD106" s="14">
        <f t="shared" si="23"/>
        <v>124347</v>
      </c>
      <c r="AE106" s="11"/>
      <c r="AF106" s="12"/>
      <c r="AG106" s="10">
        <f t="shared" si="24"/>
        <v>124347</v>
      </c>
      <c r="AH106" s="15"/>
      <c r="AI106" s="15"/>
      <c r="AJ106" s="13">
        <f t="shared" si="25"/>
        <v>0</v>
      </c>
    </row>
    <row r="107" spans="1:36" ht="30" x14ac:dyDescent="0.25">
      <c r="A107" s="33">
        <v>105</v>
      </c>
      <c r="B107" s="37" t="s">
        <v>137</v>
      </c>
      <c r="C107" s="35">
        <v>881362</v>
      </c>
      <c r="D107" s="32"/>
      <c r="E107" s="16"/>
      <c r="F107" s="16"/>
      <c r="G107" s="16"/>
      <c r="H107" s="16"/>
      <c r="I107" s="16"/>
      <c r="J107" s="29"/>
      <c r="K107" s="40">
        <v>141652</v>
      </c>
      <c r="L107" s="20">
        <v>101116</v>
      </c>
      <c r="M107" s="18"/>
      <c r="N107" s="18"/>
      <c r="O107" s="18"/>
      <c r="P107" s="19"/>
      <c r="Q107" s="19"/>
      <c r="R107" s="19"/>
      <c r="S107" s="20">
        <v>98063</v>
      </c>
      <c r="T107" s="20">
        <v>102793</v>
      </c>
      <c r="U107" s="10" t="s">
        <v>372</v>
      </c>
      <c r="V107" s="10">
        <f t="shared" si="15"/>
        <v>4730</v>
      </c>
      <c r="W107" s="10">
        <f t="shared" si="16"/>
        <v>20558.600000000002</v>
      </c>
      <c r="X107" s="10">
        <f t="shared" si="17"/>
        <v>100428</v>
      </c>
      <c r="Y107" s="10">
        <f t="shared" si="18"/>
        <v>0</v>
      </c>
      <c r="Z107" s="10">
        <f t="shared" si="19"/>
        <v>0</v>
      </c>
      <c r="AA107" s="10">
        <f t="shared" si="20"/>
        <v>100428</v>
      </c>
      <c r="AB107" s="10">
        <f t="shared" si="21"/>
        <v>100428</v>
      </c>
      <c r="AC107" s="10">
        <f t="shared" si="22"/>
        <v>20085.600000000002</v>
      </c>
      <c r="AD107" s="14">
        <f t="shared" si="23"/>
        <v>100428</v>
      </c>
      <c r="AE107" s="11"/>
      <c r="AF107" s="12"/>
      <c r="AG107" s="10">
        <f t="shared" si="24"/>
        <v>100428</v>
      </c>
      <c r="AH107" s="15"/>
      <c r="AI107" s="15"/>
      <c r="AJ107" s="13">
        <f t="shared" si="25"/>
        <v>0</v>
      </c>
    </row>
    <row r="108" spans="1:36" ht="45" x14ac:dyDescent="0.25">
      <c r="A108" s="34">
        <v>106</v>
      </c>
      <c r="B108" s="38" t="s">
        <v>138</v>
      </c>
      <c r="C108" s="36">
        <v>881390</v>
      </c>
      <c r="D108" s="32"/>
      <c r="E108" s="16"/>
      <c r="F108" s="16"/>
      <c r="G108" s="16"/>
      <c r="H108" s="16"/>
      <c r="I108" s="16"/>
      <c r="J108" s="29"/>
      <c r="K108" s="40">
        <v>35823</v>
      </c>
      <c r="L108" s="20">
        <v>35638</v>
      </c>
      <c r="M108" s="18"/>
      <c r="N108" s="18"/>
      <c r="O108" s="18"/>
      <c r="P108" s="19"/>
      <c r="Q108" s="19"/>
      <c r="R108" s="19"/>
      <c r="S108" s="20">
        <v>35029</v>
      </c>
      <c r="T108" s="20">
        <v>35332</v>
      </c>
      <c r="U108" s="10" t="s">
        <v>372</v>
      </c>
      <c r="V108" s="10">
        <f t="shared" si="15"/>
        <v>303</v>
      </c>
      <c r="W108" s="10">
        <f t="shared" si="16"/>
        <v>7066.4000000000005</v>
      </c>
      <c r="X108" s="10">
        <f t="shared" si="17"/>
        <v>35180.5</v>
      </c>
      <c r="Y108" s="10">
        <f t="shared" si="18"/>
        <v>0</v>
      </c>
      <c r="Z108" s="10">
        <f t="shared" si="19"/>
        <v>0</v>
      </c>
      <c r="AA108" s="10">
        <f t="shared" si="20"/>
        <v>35180.5</v>
      </c>
      <c r="AB108" s="10">
        <f t="shared" si="21"/>
        <v>35180.5</v>
      </c>
      <c r="AC108" s="10">
        <f t="shared" si="22"/>
        <v>7036.1</v>
      </c>
      <c r="AD108" s="14">
        <f t="shared" si="23"/>
        <v>35181</v>
      </c>
      <c r="AE108" s="11"/>
      <c r="AF108" s="12"/>
      <c r="AG108" s="10">
        <f t="shared" si="24"/>
        <v>35181</v>
      </c>
      <c r="AH108" s="15"/>
      <c r="AI108" s="15"/>
      <c r="AJ108" s="13">
        <f t="shared" si="25"/>
        <v>0</v>
      </c>
    </row>
    <row r="109" spans="1:36" ht="30" x14ac:dyDescent="0.25">
      <c r="A109" s="33">
        <v>107</v>
      </c>
      <c r="B109" s="37" t="s">
        <v>139</v>
      </c>
      <c r="C109" s="35">
        <v>881401</v>
      </c>
      <c r="D109" s="32"/>
      <c r="E109" s="16"/>
      <c r="F109" s="16"/>
      <c r="G109" s="16"/>
      <c r="H109" s="16"/>
      <c r="I109" s="16"/>
      <c r="J109" s="29"/>
      <c r="K109" s="40">
        <v>25687</v>
      </c>
      <c r="L109" s="20">
        <v>25559</v>
      </c>
      <c r="M109" s="18"/>
      <c r="N109" s="18"/>
      <c r="O109" s="18"/>
      <c r="P109" s="19"/>
      <c r="Q109" s="19"/>
      <c r="R109" s="19"/>
      <c r="S109" s="20">
        <v>25122</v>
      </c>
      <c r="T109" s="20">
        <v>26214</v>
      </c>
      <c r="U109" s="10" t="s">
        <v>372</v>
      </c>
      <c r="V109" s="10">
        <f t="shared" si="15"/>
        <v>1092</v>
      </c>
      <c r="W109" s="10">
        <f t="shared" si="16"/>
        <v>5242.8</v>
      </c>
      <c r="X109" s="10">
        <f t="shared" si="17"/>
        <v>25668</v>
      </c>
      <c r="Y109" s="10">
        <f t="shared" si="18"/>
        <v>0</v>
      </c>
      <c r="Z109" s="10">
        <f t="shared" si="19"/>
        <v>0</v>
      </c>
      <c r="AA109" s="10">
        <f t="shared" si="20"/>
        <v>25668</v>
      </c>
      <c r="AB109" s="10">
        <f t="shared" si="21"/>
        <v>25668</v>
      </c>
      <c r="AC109" s="10">
        <f t="shared" si="22"/>
        <v>5133.6000000000004</v>
      </c>
      <c r="AD109" s="14">
        <f t="shared" si="23"/>
        <v>25668</v>
      </c>
      <c r="AE109" s="11"/>
      <c r="AF109" s="12"/>
      <c r="AG109" s="10">
        <f t="shared" si="24"/>
        <v>25668</v>
      </c>
      <c r="AH109" s="15"/>
      <c r="AI109" s="15"/>
      <c r="AJ109" s="13">
        <f t="shared" si="25"/>
        <v>0</v>
      </c>
    </row>
    <row r="110" spans="1:36" ht="30" x14ac:dyDescent="0.25">
      <c r="A110" s="34">
        <v>108</v>
      </c>
      <c r="B110" s="38" t="s">
        <v>140</v>
      </c>
      <c r="C110" s="36">
        <v>881402</v>
      </c>
      <c r="D110" s="32"/>
      <c r="E110" s="16"/>
      <c r="F110" s="16"/>
      <c r="G110" s="16"/>
      <c r="H110" s="16"/>
      <c r="I110" s="16"/>
      <c r="J110" s="29"/>
      <c r="K110" s="40">
        <v>15529</v>
      </c>
      <c r="L110" s="20">
        <v>15450</v>
      </c>
      <c r="M110" s="18"/>
      <c r="N110" s="18"/>
      <c r="O110" s="18"/>
      <c r="P110" s="19"/>
      <c r="Q110" s="19"/>
      <c r="R110" s="19"/>
      <c r="S110" s="20">
        <v>15186</v>
      </c>
      <c r="T110" s="20">
        <v>15317</v>
      </c>
      <c r="U110" s="10" t="s">
        <v>372</v>
      </c>
      <c r="V110" s="10">
        <f t="shared" si="15"/>
        <v>131</v>
      </c>
      <c r="W110" s="10">
        <f t="shared" si="16"/>
        <v>3063.4</v>
      </c>
      <c r="X110" s="10">
        <f t="shared" si="17"/>
        <v>15251.5</v>
      </c>
      <c r="Y110" s="10">
        <f t="shared" si="18"/>
        <v>0</v>
      </c>
      <c r="Z110" s="10">
        <f t="shared" si="19"/>
        <v>0</v>
      </c>
      <c r="AA110" s="10">
        <f t="shared" si="20"/>
        <v>15251.5</v>
      </c>
      <c r="AB110" s="10">
        <f t="shared" si="21"/>
        <v>15251.5</v>
      </c>
      <c r="AC110" s="10">
        <f t="shared" si="22"/>
        <v>3050.3</v>
      </c>
      <c r="AD110" s="14">
        <f t="shared" si="23"/>
        <v>15252</v>
      </c>
      <c r="AE110" s="11"/>
      <c r="AF110" s="12"/>
      <c r="AG110" s="10">
        <f t="shared" si="24"/>
        <v>15252</v>
      </c>
      <c r="AH110" s="15"/>
      <c r="AI110" s="15"/>
      <c r="AJ110" s="13">
        <f t="shared" si="25"/>
        <v>0</v>
      </c>
    </row>
    <row r="111" spans="1:36" ht="45" x14ac:dyDescent="0.25">
      <c r="A111" s="33">
        <v>109</v>
      </c>
      <c r="B111" s="37" t="s">
        <v>141</v>
      </c>
      <c r="C111" s="35">
        <v>881403</v>
      </c>
      <c r="D111" s="32"/>
      <c r="E111" s="16"/>
      <c r="F111" s="16"/>
      <c r="G111" s="16"/>
      <c r="H111" s="16"/>
      <c r="I111" s="16"/>
      <c r="J111" s="29"/>
      <c r="K111" s="40">
        <v>54214</v>
      </c>
      <c r="L111" s="20">
        <v>53937</v>
      </c>
      <c r="M111" s="18"/>
      <c r="N111" s="18"/>
      <c r="O111" s="18"/>
      <c r="P111" s="19"/>
      <c r="Q111" s="19"/>
      <c r="R111" s="19"/>
      <c r="S111" s="20">
        <v>53015</v>
      </c>
      <c r="T111" s="20">
        <v>26214</v>
      </c>
      <c r="U111" s="10" t="s">
        <v>372</v>
      </c>
      <c r="V111" s="10">
        <f t="shared" si="15"/>
        <v>26801</v>
      </c>
      <c r="W111" s="10">
        <f t="shared" si="16"/>
        <v>10603</v>
      </c>
      <c r="X111" s="10">
        <f t="shared" si="17"/>
        <v>26214</v>
      </c>
      <c r="Y111" s="10">
        <f t="shared" si="18"/>
        <v>0</v>
      </c>
      <c r="Z111" s="10">
        <f t="shared" si="19"/>
        <v>0</v>
      </c>
      <c r="AA111" s="10">
        <f t="shared" si="20"/>
        <v>26214</v>
      </c>
      <c r="AB111" s="10">
        <f t="shared" si="21"/>
        <v>26214</v>
      </c>
      <c r="AC111" s="10">
        <f t="shared" si="22"/>
        <v>5242.8</v>
      </c>
      <c r="AD111" s="14">
        <f t="shared" si="23"/>
        <v>26214</v>
      </c>
      <c r="AE111" s="11"/>
      <c r="AF111" s="12"/>
      <c r="AG111" s="10">
        <f t="shared" si="24"/>
        <v>26214</v>
      </c>
      <c r="AH111" s="15"/>
      <c r="AI111" s="15"/>
      <c r="AJ111" s="13">
        <f t="shared" si="25"/>
        <v>0</v>
      </c>
    </row>
    <row r="112" spans="1:36" ht="60" x14ac:dyDescent="0.25">
      <c r="A112" s="34">
        <v>110</v>
      </c>
      <c r="B112" s="38" t="s">
        <v>142</v>
      </c>
      <c r="C112" s="36">
        <v>881410</v>
      </c>
      <c r="D112" s="32"/>
      <c r="E112" s="16"/>
      <c r="F112" s="16"/>
      <c r="G112" s="16"/>
      <c r="H112" s="16"/>
      <c r="I112" s="16"/>
      <c r="J112" s="29"/>
      <c r="K112" s="40">
        <v>63862</v>
      </c>
      <c r="L112" s="20">
        <v>63537</v>
      </c>
      <c r="M112" s="18"/>
      <c r="N112" s="18"/>
      <c r="O112" s="18"/>
      <c r="P112" s="19"/>
      <c r="Q112" s="19"/>
      <c r="R112" s="19"/>
      <c r="S112" s="20" t="s">
        <v>372</v>
      </c>
      <c r="T112" s="20">
        <v>26214</v>
      </c>
      <c r="U112" s="10" t="s">
        <v>372</v>
      </c>
      <c r="V112" s="10">
        <f t="shared" si="15"/>
        <v>26214</v>
      </c>
      <c r="W112" s="10">
        <f t="shared" si="16"/>
        <v>5242.8</v>
      </c>
      <c r="X112" s="10">
        <f t="shared" si="17"/>
        <v>26214</v>
      </c>
      <c r="Y112" s="10">
        <f t="shared" si="18"/>
        <v>0</v>
      </c>
      <c r="Z112" s="10">
        <f t="shared" si="19"/>
        <v>0</v>
      </c>
      <c r="AA112" s="10">
        <f t="shared" si="20"/>
        <v>26214</v>
      </c>
      <c r="AB112" s="10">
        <f t="shared" si="21"/>
        <v>26214</v>
      </c>
      <c r="AC112" s="10">
        <f t="shared" si="22"/>
        <v>5242.8</v>
      </c>
      <c r="AD112" s="14">
        <f t="shared" si="23"/>
        <v>26214</v>
      </c>
      <c r="AE112" s="11"/>
      <c r="AF112" s="12"/>
      <c r="AG112" s="10">
        <f t="shared" si="24"/>
        <v>26214</v>
      </c>
      <c r="AH112" s="15"/>
      <c r="AI112" s="15"/>
      <c r="AJ112" s="13">
        <f t="shared" si="25"/>
        <v>0</v>
      </c>
    </row>
    <row r="113" spans="1:36" ht="30" x14ac:dyDescent="0.25">
      <c r="A113" s="33">
        <v>111</v>
      </c>
      <c r="B113" s="37" t="s">
        <v>143</v>
      </c>
      <c r="C113" s="35">
        <v>881431</v>
      </c>
      <c r="D113" s="32"/>
      <c r="E113" s="16"/>
      <c r="F113" s="16"/>
      <c r="G113" s="16"/>
      <c r="H113" s="16"/>
      <c r="I113" s="16"/>
      <c r="J113" s="29"/>
      <c r="K113" s="40">
        <v>20076</v>
      </c>
      <c r="L113" s="20">
        <v>19972</v>
      </c>
      <c r="M113" s="18"/>
      <c r="N113" s="18"/>
      <c r="O113" s="18"/>
      <c r="P113" s="19"/>
      <c r="Q113" s="19"/>
      <c r="R113" s="19"/>
      <c r="S113" s="20">
        <v>19631</v>
      </c>
      <c r="T113" s="20">
        <v>20484</v>
      </c>
      <c r="U113" s="10" t="s">
        <v>372</v>
      </c>
      <c r="V113" s="10">
        <f t="shared" si="15"/>
        <v>853</v>
      </c>
      <c r="W113" s="10">
        <f t="shared" si="16"/>
        <v>4096.8</v>
      </c>
      <c r="X113" s="10">
        <f t="shared" si="17"/>
        <v>20057.5</v>
      </c>
      <c r="Y113" s="10">
        <f t="shared" si="18"/>
        <v>0</v>
      </c>
      <c r="Z113" s="10">
        <f t="shared" si="19"/>
        <v>0</v>
      </c>
      <c r="AA113" s="10">
        <f t="shared" si="20"/>
        <v>20057.5</v>
      </c>
      <c r="AB113" s="10">
        <f t="shared" si="21"/>
        <v>20057.5</v>
      </c>
      <c r="AC113" s="10">
        <f t="shared" si="22"/>
        <v>4011.5</v>
      </c>
      <c r="AD113" s="14">
        <f t="shared" si="23"/>
        <v>20058</v>
      </c>
      <c r="AE113" s="11"/>
      <c r="AF113" s="12"/>
      <c r="AG113" s="10">
        <f t="shared" si="24"/>
        <v>20058</v>
      </c>
      <c r="AH113" s="15"/>
      <c r="AI113" s="15"/>
      <c r="AJ113" s="13">
        <f t="shared" si="25"/>
        <v>0</v>
      </c>
    </row>
    <row r="114" spans="1:36" ht="30" x14ac:dyDescent="0.25">
      <c r="A114" s="34">
        <v>112</v>
      </c>
      <c r="B114" s="38" t="s">
        <v>144</v>
      </c>
      <c r="C114" s="36">
        <v>881432</v>
      </c>
      <c r="D114" s="32"/>
      <c r="E114" s="16"/>
      <c r="F114" s="16"/>
      <c r="G114" s="16"/>
      <c r="H114" s="16"/>
      <c r="I114" s="16"/>
      <c r="J114" s="29"/>
      <c r="K114" s="40">
        <v>25687</v>
      </c>
      <c r="L114" s="20">
        <v>25474</v>
      </c>
      <c r="M114" s="18"/>
      <c r="N114" s="18"/>
      <c r="O114" s="18"/>
      <c r="P114" s="19"/>
      <c r="Q114" s="19"/>
      <c r="R114" s="19"/>
      <c r="S114" s="20">
        <v>25122</v>
      </c>
      <c r="T114" s="20">
        <v>26035</v>
      </c>
      <c r="U114" s="10" t="s">
        <v>372</v>
      </c>
      <c r="V114" s="10">
        <f t="shared" si="15"/>
        <v>913</v>
      </c>
      <c r="W114" s="10">
        <f t="shared" si="16"/>
        <v>5207</v>
      </c>
      <c r="X114" s="10">
        <f t="shared" si="17"/>
        <v>25578.5</v>
      </c>
      <c r="Y114" s="10">
        <f t="shared" si="18"/>
        <v>0</v>
      </c>
      <c r="Z114" s="10">
        <f t="shared" si="19"/>
        <v>0</v>
      </c>
      <c r="AA114" s="10">
        <f t="shared" si="20"/>
        <v>25578.5</v>
      </c>
      <c r="AB114" s="10">
        <f t="shared" si="21"/>
        <v>25578.5</v>
      </c>
      <c r="AC114" s="10">
        <f t="shared" si="22"/>
        <v>5115.7000000000007</v>
      </c>
      <c r="AD114" s="14">
        <f t="shared" si="23"/>
        <v>25579</v>
      </c>
      <c r="AE114" s="11"/>
      <c r="AF114" s="12"/>
      <c r="AG114" s="10">
        <f t="shared" si="24"/>
        <v>25579</v>
      </c>
      <c r="AH114" s="15"/>
      <c r="AI114" s="15"/>
      <c r="AJ114" s="13">
        <f t="shared" si="25"/>
        <v>0</v>
      </c>
    </row>
    <row r="115" spans="1:36" ht="30" x14ac:dyDescent="0.25">
      <c r="A115" s="33">
        <v>113</v>
      </c>
      <c r="B115" s="37" t="s">
        <v>145</v>
      </c>
      <c r="C115" s="35">
        <v>881434</v>
      </c>
      <c r="D115" s="16"/>
      <c r="E115" s="16"/>
      <c r="F115" s="16"/>
      <c r="G115" s="16"/>
      <c r="H115" s="16"/>
      <c r="I115" s="16"/>
      <c r="J115" s="29"/>
      <c r="K115" s="40">
        <v>29058</v>
      </c>
      <c r="L115" s="20">
        <v>28911</v>
      </c>
      <c r="M115" s="18"/>
      <c r="N115" s="18"/>
      <c r="O115" s="18"/>
      <c r="P115" s="19"/>
      <c r="Q115" s="19"/>
      <c r="R115" s="19"/>
      <c r="S115" s="20">
        <v>28417</v>
      </c>
      <c r="T115" s="20">
        <v>26183</v>
      </c>
      <c r="U115" s="10" t="s">
        <v>372</v>
      </c>
      <c r="V115" s="10">
        <f t="shared" si="15"/>
        <v>2234</v>
      </c>
      <c r="W115" s="10">
        <f t="shared" si="16"/>
        <v>5683.4000000000005</v>
      </c>
      <c r="X115" s="10">
        <f t="shared" si="17"/>
        <v>27300</v>
      </c>
      <c r="Y115" s="10">
        <f t="shared" si="18"/>
        <v>0</v>
      </c>
      <c r="Z115" s="10">
        <f t="shared" si="19"/>
        <v>0</v>
      </c>
      <c r="AA115" s="10">
        <f t="shared" si="20"/>
        <v>27300</v>
      </c>
      <c r="AB115" s="10">
        <f t="shared" si="21"/>
        <v>27300</v>
      </c>
      <c r="AC115" s="10">
        <f t="shared" si="22"/>
        <v>5460</v>
      </c>
      <c r="AD115" s="14">
        <f t="shared" si="23"/>
        <v>27300</v>
      </c>
      <c r="AE115" s="11"/>
      <c r="AF115" s="12"/>
      <c r="AG115" s="10">
        <f t="shared" si="24"/>
        <v>27300</v>
      </c>
      <c r="AH115" s="15"/>
      <c r="AI115" s="15"/>
      <c r="AJ115" s="13">
        <f t="shared" si="25"/>
        <v>0</v>
      </c>
    </row>
    <row r="116" spans="1:36" ht="45" x14ac:dyDescent="0.25">
      <c r="A116" s="34">
        <v>114</v>
      </c>
      <c r="B116" s="38" t="s">
        <v>146</v>
      </c>
      <c r="C116" s="36">
        <v>881435</v>
      </c>
      <c r="D116" s="16"/>
      <c r="E116" s="16"/>
      <c r="F116" s="16"/>
      <c r="G116" s="16"/>
      <c r="H116" s="16"/>
      <c r="I116" s="16"/>
      <c r="J116" s="29"/>
      <c r="K116" s="40" t="s">
        <v>372</v>
      </c>
      <c r="L116" s="20">
        <v>91586</v>
      </c>
      <c r="M116" s="18"/>
      <c r="N116" s="18"/>
      <c r="O116" s="18"/>
      <c r="P116" s="19"/>
      <c r="Q116" s="19"/>
      <c r="R116" s="19"/>
      <c r="S116" s="20">
        <v>54056</v>
      </c>
      <c r="T116" s="20">
        <v>61776</v>
      </c>
      <c r="U116" s="10" t="s">
        <v>372</v>
      </c>
      <c r="V116" s="10">
        <f t="shared" si="15"/>
        <v>7720</v>
      </c>
      <c r="W116" s="10">
        <f t="shared" si="16"/>
        <v>12355.2</v>
      </c>
      <c r="X116" s="10">
        <f t="shared" si="17"/>
        <v>57916</v>
      </c>
      <c r="Y116" s="10">
        <f t="shared" si="18"/>
        <v>0</v>
      </c>
      <c r="Z116" s="10">
        <f t="shared" si="19"/>
        <v>0</v>
      </c>
      <c r="AA116" s="10">
        <f t="shared" si="20"/>
        <v>57916</v>
      </c>
      <c r="AB116" s="10">
        <f t="shared" si="21"/>
        <v>57916</v>
      </c>
      <c r="AC116" s="10">
        <f t="shared" si="22"/>
        <v>11583.2</v>
      </c>
      <c r="AD116" s="14">
        <f t="shared" si="23"/>
        <v>57916</v>
      </c>
      <c r="AE116" s="11"/>
      <c r="AF116" s="12"/>
      <c r="AG116" s="10">
        <f t="shared" si="24"/>
        <v>57916</v>
      </c>
      <c r="AH116" s="15"/>
      <c r="AI116" s="15"/>
      <c r="AJ116" s="13">
        <f t="shared" si="25"/>
        <v>0</v>
      </c>
    </row>
    <row r="117" spans="1:36" ht="30" x14ac:dyDescent="0.25">
      <c r="A117" s="33">
        <v>115</v>
      </c>
      <c r="B117" s="37" t="s">
        <v>147</v>
      </c>
      <c r="C117" s="35">
        <v>881501</v>
      </c>
      <c r="D117" s="16"/>
      <c r="E117" s="16"/>
      <c r="F117" s="16"/>
      <c r="G117" s="16"/>
      <c r="H117" s="16"/>
      <c r="I117" s="16"/>
      <c r="J117" s="29"/>
      <c r="K117" s="40">
        <v>33813</v>
      </c>
      <c r="L117" s="20">
        <v>33638</v>
      </c>
      <c r="M117" s="18"/>
      <c r="N117" s="18"/>
      <c r="O117" s="18"/>
      <c r="P117" s="19"/>
      <c r="Q117" s="19"/>
      <c r="R117" s="19"/>
      <c r="S117" s="20">
        <v>90636</v>
      </c>
      <c r="T117" s="20">
        <v>34500</v>
      </c>
      <c r="U117" s="10" t="s">
        <v>372</v>
      </c>
      <c r="V117" s="10">
        <f t="shared" si="15"/>
        <v>56136</v>
      </c>
      <c r="W117" s="10">
        <f t="shared" si="16"/>
        <v>18127.2</v>
      </c>
      <c r="X117" s="10">
        <f t="shared" si="17"/>
        <v>34500</v>
      </c>
      <c r="Y117" s="10">
        <f t="shared" si="18"/>
        <v>0</v>
      </c>
      <c r="Z117" s="10">
        <f t="shared" si="19"/>
        <v>0</v>
      </c>
      <c r="AA117" s="10">
        <f t="shared" si="20"/>
        <v>34500</v>
      </c>
      <c r="AB117" s="10">
        <f t="shared" si="21"/>
        <v>34500</v>
      </c>
      <c r="AC117" s="10">
        <f t="shared" si="22"/>
        <v>6900</v>
      </c>
      <c r="AD117" s="14">
        <f t="shared" si="23"/>
        <v>34500</v>
      </c>
      <c r="AE117" s="11"/>
      <c r="AF117" s="12"/>
      <c r="AG117" s="10">
        <f t="shared" si="24"/>
        <v>34500</v>
      </c>
      <c r="AH117" s="15"/>
      <c r="AI117" s="15"/>
      <c r="AJ117" s="13">
        <f t="shared" si="25"/>
        <v>0</v>
      </c>
    </row>
    <row r="118" spans="1:36" ht="15" x14ac:dyDescent="0.25">
      <c r="A118" s="34">
        <v>116</v>
      </c>
      <c r="B118" s="38" t="s">
        <v>148</v>
      </c>
      <c r="C118" s="36">
        <v>881502</v>
      </c>
      <c r="D118" s="16"/>
      <c r="E118" s="16"/>
      <c r="F118" s="16"/>
      <c r="G118" s="16"/>
      <c r="H118" s="16"/>
      <c r="I118" s="16"/>
      <c r="J118" s="29"/>
      <c r="K118" s="40">
        <v>64540</v>
      </c>
      <c r="L118" s="20">
        <v>64210</v>
      </c>
      <c r="M118" s="18"/>
      <c r="N118" s="18"/>
      <c r="O118" s="18"/>
      <c r="P118" s="19"/>
      <c r="Q118" s="19"/>
      <c r="R118" s="19"/>
      <c r="S118" s="20">
        <v>63112</v>
      </c>
      <c r="T118" s="20">
        <v>65555</v>
      </c>
      <c r="U118" s="10" t="s">
        <v>372</v>
      </c>
      <c r="V118" s="10">
        <f t="shared" si="15"/>
        <v>2443</v>
      </c>
      <c r="W118" s="10">
        <f t="shared" si="16"/>
        <v>13111</v>
      </c>
      <c r="X118" s="10">
        <f t="shared" si="17"/>
        <v>64333.5</v>
      </c>
      <c r="Y118" s="10">
        <f t="shared" si="18"/>
        <v>0</v>
      </c>
      <c r="Z118" s="10">
        <f t="shared" si="19"/>
        <v>0</v>
      </c>
      <c r="AA118" s="10">
        <f t="shared" si="20"/>
        <v>64333.5</v>
      </c>
      <c r="AB118" s="10">
        <f t="shared" si="21"/>
        <v>64333.5</v>
      </c>
      <c r="AC118" s="10">
        <f t="shared" si="22"/>
        <v>12866.7</v>
      </c>
      <c r="AD118" s="14">
        <f t="shared" si="23"/>
        <v>64334</v>
      </c>
      <c r="AE118" s="11"/>
      <c r="AF118" s="12"/>
      <c r="AG118" s="10">
        <f t="shared" si="24"/>
        <v>64334</v>
      </c>
      <c r="AH118" s="15"/>
      <c r="AI118" s="15"/>
      <c r="AJ118" s="13">
        <f t="shared" si="25"/>
        <v>0</v>
      </c>
    </row>
    <row r="119" spans="1:36" ht="30" x14ac:dyDescent="0.25">
      <c r="A119" s="33">
        <v>117</v>
      </c>
      <c r="B119" s="37" t="s">
        <v>149</v>
      </c>
      <c r="C119" s="35">
        <v>881510</v>
      </c>
      <c r="D119" s="16"/>
      <c r="E119" s="16"/>
      <c r="F119" s="16"/>
      <c r="G119" s="16"/>
      <c r="H119" s="16"/>
      <c r="I119" s="16"/>
      <c r="J119" s="29"/>
      <c r="K119" s="40">
        <v>26852</v>
      </c>
      <c r="L119" s="20">
        <v>26717</v>
      </c>
      <c r="M119" s="18"/>
      <c r="N119" s="18"/>
      <c r="O119" s="18"/>
      <c r="P119" s="19"/>
      <c r="Q119" s="19"/>
      <c r="R119" s="19"/>
      <c r="S119" s="20">
        <v>26260</v>
      </c>
      <c r="T119" s="20">
        <v>27276</v>
      </c>
      <c r="U119" s="10" t="s">
        <v>372</v>
      </c>
      <c r="V119" s="10">
        <f t="shared" si="15"/>
        <v>1016</v>
      </c>
      <c r="W119" s="10">
        <f t="shared" si="16"/>
        <v>5455.2000000000007</v>
      </c>
      <c r="X119" s="10">
        <f t="shared" si="17"/>
        <v>26768</v>
      </c>
      <c r="Y119" s="10">
        <f t="shared" si="18"/>
        <v>0</v>
      </c>
      <c r="Z119" s="10">
        <f t="shared" si="19"/>
        <v>0</v>
      </c>
      <c r="AA119" s="10">
        <f t="shared" si="20"/>
        <v>26768</v>
      </c>
      <c r="AB119" s="10">
        <f t="shared" si="21"/>
        <v>26768</v>
      </c>
      <c r="AC119" s="10">
        <f t="shared" si="22"/>
        <v>5353.6</v>
      </c>
      <c r="AD119" s="14">
        <f t="shared" si="23"/>
        <v>26768</v>
      </c>
      <c r="AE119" s="11"/>
      <c r="AF119" s="12"/>
      <c r="AG119" s="10">
        <f t="shared" si="24"/>
        <v>26768</v>
      </c>
      <c r="AH119" s="15"/>
      <c r="AI119" s="15"/>
      <c r="AJ119" s="13">
        <f t="shared" si="25"/>
        <v>0</v>
      </c>
    </row>
    <row r="120" spans="1:36" ht="30" x14ac:dyDescent="0.25">
      <c r="A120" s="34">
        <v>118</v>
      </c>
      <c r="B120" s="38" t="s">
        <v>150</v>
      </c>
      <c r="C120" s="36">
        <v>881511</v>
      </c>
      <c r="D120" s="16"/>
      <c r="E120" s="16"/>
      <c r="F120" s="16"/>
      <c r="G120" s="16"/>
      <c r="H120" s="16"/>
      <c r="I120" s="16"/>
      <c r="J120" s="29"/>
      <c r="K120" s="40">
        <v>40516</v>
      </c>
      <c r="L120" s="20">
        <v>45218</v>
      </c>
      <c r="M120" s="18"/>
      <c r="N120" s="18"/>
      <c r="O120" s="18"/>
      <c r="P120" s="19"/>
      <c r="Q120" s="19"/>
      <c r="R120" s="19"/>
      <c r="S120" s="20">
        <v>45210</v>
      </c>
      <c r="T120" s="20">
        <v>46420</v>
      </c>
      <c r="U120" s="10" t="s">
        <v>372</v>
      </c>
      <c r="V120" s="10">
        <f t="shared" si="15"/>
        <v>1210</v>
      </c>
      <c r="W120" s="10">
        <f t="shared" si="16"/>
        <v>9284</v>
      </c>
      <c r="X120" s="10">
        <f t="shared" si="17"/>
        <v>45815</v>
      </c>
      <c r="Y120" s="10">
        <f t="shared" si="18"/>
        <v>0</v>
      </c>
      <c r="Z120" s="10">
        <f t="shared" si="19"/>
        <v>0</v>
      </c>
      <c r="AA120" s="10">
        <f t="shared" si="20"/>
        <v>45815</v>
      </c>
      <c r="AB120" s="10">
        <f t="shared" si="21"/>
        <v>45815</v>
      </c>
      <c r="AC120" s="10">
        <f t="shared" si="22"/>
        <v>9163</v>
      </c>
      <c r="AD120" s="14">
        <f t="shared" si="23"/>
        <v>45815</v>
      </c>
      <c r="AE120" s="11"/>
      <c r="AF120" s="12"/>
      <c r="AG120" s="10">
        <f t="shared" si="24"/>
        <v>45815</v>
      </c>
      <c r="AH120" s="15"/>
      <c r="AI120" s="15"/>
      <c r="AJ120" s="13">
        <f t="shared" si="25"/>
        <v>0</v>
      </c>
    </row>
    <row r="121" spans="1:36" ht="30" x14ac:dyDescent="0.25">
      <c r="A121" s="33">
        <v>119</v>
      </c>
      <c r="B121" s="37" t="s">
        <v>151</v>
      </c>
      <c r="C121" s="35">
        <v>881521</v>
      </c>
      <c r="D121" s="16"/>
      <c r="E121" s="16"/>
      <c r="F121" s="16"/>
      <c r="G121" s="16"/>
      <c r="H121" s="16"/>
      <c r="I121" s="16"/>
      <c r="J121" s="29"/>
      <c r="K121" s="40" t="s">
        <v>372</v>
      </c>
      <c r="L121" s="20">
        <v>26717</v>
      </c>
      <c r="M121" s="18"/>
      <c r="N121" s="18"/>
      <c r="O121" s="18"/>
      <c r="P121" s="19"/>
      <c r="Q121" s="19"/>
      <c r="R121" s="19"/>
      <c r="S121" s="20">
        <v>26260</v>
      </c>
      <c r="T121" s="20">
        <v>27276</v>
      </c>
      <c r="U121" s="10" t="s">
        <v>372</v>
      </c>
      <c r="V121" s="10">
        <f t="shared" si="15"/>
        <v>1016</v>
      </c>
      <c r="W121" s="10">
        <f t="shared" si="16"/>
        <v>5455.2000000000007</v>
      </c>
      <c r="X121" s="10">
        <f t="shared" si="17"/>
        <v>26768</v>
      </c>
      <c r="Y121" s="10">
        <f t="shared" si="18"/>
        <v>0</v>
      </c>
      <c r="Z121" s="10">
        <f t="shared" si="19"/>
        <v>0</v>
      </c>
      <c r="AA121" s="10">
        <f t="shared" si="20"/>
        <v>26768</v>
      </c>
      <c r="AB121" s="10">
        <f t="shared" si="21"/>
        <v>26768</v>
      </c>
      <c r="AC121" s="10">
        <f t="shared" si="22"/>
        <v>5353.6</v>
      </c>
      <c r="AD121" s="14">
        <f t="shared" si="23"/>
        <v>26768</v>
      </c>
      <c r="AE121" s="11"/>
      <c r="AF121" s="12"/>
      <c r="AG121" s="10">
        <f t="shared" si="24"/>
        <v>26768</v>
      </c>
      <c r="AH121" s="15"/>
      <c r="AI121" s="15"/>
      <c r="AJ121" s="13">
        <f t="shared" si="25"/>
        <v>0</v>
      </c>
    </row>
    <row r="122" spans="1:36" ht="45" x14ac:dyDescent="0.25">
      <c r="A122" s="34">
        <v>120</v>
      </c>
      <c r="B122" s="38" t="s">
        <v>152</v>
      </c>
      <c r="C122" s="36">
        <v>881601</v>
      </c>
      <c r="D122" s="16"/>
      <c r="E122" s="16"/>
      <c r="F122" s="16"/>
      <c r="G122" s="16"/>
      <c r="H122" s="16"/>
      <c r="I122" s="16"/>
      <c r="J122" s="29"/>
      <c r="K122" s="40">
        <v>33813</v>
      </c>
      <c r="L122" s="20">
        <v>33638</v>
      </c>
      <c r="M122" s="18"/>
      <c r="N122" s="18"/>
      <c r="O122" s="18"/>
      <c r="P122" s="19"/>
      <c r="Q122" s="19"/>
      <c r="R122" s="19"/>
      <c r="S122" s="20">
        <v>33063</v>
      </c>
      <c r="T122" s="20">
        <v>34342</v>
      </c>
      <c r="U122" s="10" t="s">
        <v>372</v>
      </c>
      <c r="V122" s="10">
        <f t="shared" si="15"/>
        <v>1279</v>
      </c>
      <c r="W122" s="10">
        <f t="shared" si="16"/>
        <v>6868.4000000000005</v>
      </c>
      <c r="X122" s="10">
        <f t="shared" si="17"/>
        <v>33702.5</v>
      </c>
      <c r="Y122" s="10">
        <f t="shared" si="18"/>
        <v>0</v>
      </c>
      <c r="Z122" s="10">
        <f t="shared" si="19"/>
        <v>0</v>
      </c>
      <c r="AA122" s="10">
        <f t="shared" si="20"/>
        <v>33702.5</v>
      </c>
      <c r="AB122" s="10">
        <f t="shared" si="21"/>
        <v>33702.5</v>
      </c>
      <c r="AC122" s="10">
        <f t="shared" si="22"/>
        <v>6740.5</v>
      </c>
      <c r="AD122" s="14">
        <f t="shared" si="23"/>
        <v>33703</v>
      </c>
      <c r="AE122" s="11"/>
      <c r="AF122" s="12"/>
      <c r="AG122" s="10">
        <f t="shared" si="24"/>
        <v>33703</v>
      </c>
      <c r="AH122" s="15"/>
      <c r="AI122" s="15"/>
      <c r="AJ122" s="13">
        <f t="shared" si="25"/>
        <v>0</v>
      </c>
    </row>
    <row r="123" spans="1:36" ht="45" x14ac:dyDescent="0.25">
      <c r="A123" s="33">
        <v>121</v>
      </c>
      <c r="B123" s="37" t="s">
        <v>153</v>
      </c>
      <c r="C123" s="35">
        <v>881602</v>
      </c>
      <c r="D123" s="16"/>
      <c r="E123" s="16"/>
      <c r="F123" s="16"/>
      <c r="G123" s="16"/>
      <c r="H123" s="16"/>
      <c r="I123" s="16"/>
      <c r="J123" s="29"/>
      <c r="K123" s="40">
        <v>33813</v>
      </c>
      <c r="L123" s="20">
        <v>33638</v>
      </c>
      <c r="M123" s="18"/>
      <c r="N123" s="18"/>
      <c r="O123" s="18"/>
      <c r="P123" s="19"/>
      <c r="Q123" s="19"/>
      <c r="R123" s="19"/>
      <c r="S123" s="20">
        <v>33063</v>
      </c>
      <c r="T123" s="20">
        <v>34342</v>
      </c>
      <c r="U123" s="10" t="s">
        <v>372</v>
      </c>
      <c r="V123" s="10">
        <f t="shared" si="15"/>
        <v>1279</v>
      </c>
      <c r="W123" s="10">
        <f t="shared" si="16"/>
        <v>6868.4000000000005</v>
      </c>
      <c r="X123" s="10">
        <f t="shared" si="17"/>
        <v>33702.5</v>
      </c>
      <c r="Y123" s="10">
        <f t="shared" si="18"/>
        <v>0</v>
      </c>
      <c r="Z123" s="10">
        <f t="shared" si="19"/>
        <v>0</v>
      </c>
      <c r="AA123" s="10">
        <f t="shared" si="20"/>
        <v>33702.5</v>
      </c>
      <c r="AB123" s="10">
        <f t="shared" si="21"/>
        <v>33702.5</v>
      </c>
      <c r="AC123" s="10">
        <f t="shared" si="22"/>
        <v>6740.5</v>
      </c>
      <c r="AD123" s="14">
        <f t="shared" si="23"/>
        <v>33703</v>
      </c>
      <c r="AE123" s="11"/>
      <c r="AF123" s="12"/>
      <c r="AG123" s="10">
        <f t="shared" si="24"/>
        <v>33703</v>
      </c>
      <c r="AH123" s="15"/>
      <c r="AI123" s="15"/>
      <c r="AJ123" s="13">
        <f t="shared" si="25"/>
        <v>0</v>
      </c>
    </row>
    <row r="124" spans="1:36" ht="15" x14ac:dyDescent="0.25">
      <c r="A124" s="34">
        <v>122</v>
      </c>
      <c r="B124" s="38" t="s">
        <v>154</v>
      </c>
      <c r="C124" s="36">
        <v>881610</v>
      </c>
      <c r="D124" s="16"/>
      <c r="E124" s="16"/>
      <c r="F124" s="16"/>
      <c r="G124" s="16"/>
      <c r="H124" s="16"/>
      <c r="I124" s="16"/>
      <c r="J124" s="29"/>
      <c r="K124" s="40">
        <v>31489</v>
      </c>
      <c r="L124" s="20">
        <v>31327</v>
      </c>
      <c r="M124" s="18"/>
      <c r="N124" s="18"/>
      <c r="O124" s="18"/>
      <c r="P124" s="19"/>
      <c r="Q124" s="19"/>
      <c r="R124" s="19"/>
      <c r="S124" s="20">
        <v>30791</v>
      </c>
      <c r="T124" s="20">
        <v>31982</v>
      </c>
      <c r="U124" s="10" t="s">
        <v>372</v>
      </c>
      <c r="V124" s="10">
        <f t="shared" si="15"/>
        <v>1191</v>
      </c>
      <c r="W124" s="10">
        <f t="shared" si="16"/>
        <v>6396.4000000000005</v>
      </c>
      <c r="X124" s="10">
        <f t="shared" si="17"/>
        <v>31386.5</v>
      </c>
      <c r="Y124" s="10">
        <f t="shared" si="18"/>
        <v>0</v>
      </c>
      <c r="Z124" s="10">
        <f t="shared" si="19"/>
        <v>0</v>
      </c>
      <c r="AA124" s="10">
        <f t="shared" si="20"/>
        <v>31386.5</v>
      </c>
      <c r="AB124" s="10">
        <f t="shared" si="21"/>
        <v>31386.5</v>
      </c>
      <c r="AC124" s="10">
        <f t="shared" si="22"/>
        <v>6277.3</v>
      </c>
      <c r="AD124" s="14">
        <f t="shared" si="23"/>
        <v>31387</v>
      </c>
      <c r="AE124" s="11"/>
      <c r="AF124" s="12"/>
      <c r="AG124" s="10">
        <f t="shared" si="24"/>
        <v>31387</v>
      </c>
      <c r="AH124" s="15"/>
      <c r="AI124" s="15"/>
      <c r="AJ124" s="13">
        <f t="shared" si="25"/>
        <v>0</v>
      </c>
    </row>
    <row r="125" spans="1:36" ht="15" x14ac:dyDescent="0.25">
      <c r="A125" s="33">
        <v>123</v>
      </c>
      <c r="B125" s="37" t="s">
        <v>155</v>
      </c>
      <c r="C125" s="35">
        <v>881620</v>
      </c>
      <c r="D125" s="16"/>
      <c r="E125" s="16"/>
      <c r="F125" s="16"/>
      <c r="G125" s="16"/>
      <c r="H125" s="16"/>
      <c r="I125" s="16"/>
      <c r="J125" s="29"/>
      <c r="K125" s="40">
        <v>31489</v>
      </c>
      <c r="L125" s="20">
        <v>31327</v>
      </c>
      <c r="M125" s="18"/>
      <c r="N125" s="18"/>
      <c r="O125" s="18"/>
      <c r="P125" s="19"/>
      <c r="Q125" s="19"/>
      <c r="R125" s="19"/>
      <c r="S125" s="20">
        <v>30791</v>
      </c>
      <c r="T125" s="20">
        <v>31982</v>
      </c>
      <c r="U125" s="10" t="s">
        <v>372</v>
      </c>
      <c r="V125" s="10">
        <f t="shared" si="15"/>
        <v>1191</v>
      </c>
      <c r="W125" s="10">
        <f t="shared" si="16"/>
        <v>6396.4000000000005</v>
      </c>
      <c r="X125" s="10">
        <f t="shared" si="17"/>
        <v>31386.5</v>
      </c>
      <c r="Y125" s="10">
        <f t="shared" si="18"/>
        <v>0</v>
      </c>
      <c r="Z125" s="10">
        <f t="shared" si="19"/>
        <v>0</v>
      </c>
      <c r="AA125" s="10">
        <f t="shared" si="20"/>
        <v>31386.5</v>
      </c>
      <c r="AB125" s="10">
        <f t="shared" si="21"/>
        <v>31386.5</v>
      </c>
      <c r="AC125" s="10">
        <f t="shared" si="22"/>
        <v>6277.3</v>
      </c>
      <c r="AD125" s="14">
        <f t="shared" si="23"/>
        <v>31387</v>
      </c>
      <c r="AE125" s="11"/>
      <c r="AF125" s="12"/>
      <c r="AG125" s="10">
        <f t="shared" si="24"/>
        <v>31387</v>
      </c>
      <c r="AH125" s="15"/>
      <c r="AI125" s="15"/>
      <c r="AJ125" s="13">
        <f t="shared" si="25"/>
        <v>0</v>
      </c>
    </row>
    <row r="126" spans="1:36" ht="30" x14ac:dyDescent="0.25">
      <c r="A126" s="34">
        <v>124</v>
      </c>
      <c r="B126" s="38" t="s">
        <v>156</v>
      </c>
      <c r="C126" s="36">
        <v>881630</v>
      </c>
      <c r="D126" s="16"/>
      <c r="E126" s="16"/>
      <c r="F126" s="16"/>
      <c r="G126" s="16"/>
      <c r="H126" s="16"/>
      <c r="I126" s="16"/>
      <c r="J126" s="29"/>
      <c r="K126" s="40">
        <v>31489</v>
      </c>
      <c r="L126" s="20">
        <v>31327</v>
      </c>
      <c r="M126" s="18"/>
      <c r="N126" s="18"/>
      <c r="O126" s="18"/>
      <c r="P126" s="19"/>
      <c r="Q126" s="19"/>
      <c r="R126" s="19"/>
      <c r="S126" s="20">
        <v>30791</v>
      </c>
      <c r="T126" s="20">
        <v>31982</v>
      </c>
      <c r="U126" s="10" t="s">
        <v>372</v>
      </c>
      <c r="V126" s="10">
        <f t="shared" si="15"/>
        <v>1191</v>
      </c>
      <c r="W126" s="10">
        <f t="shared" si="16"/>
        <v>6396.4000000000005</v>
      </c>
      <c r="X126" s="10">
        <f t="shared" si="17"/>
        <v>31386.5</v>
      </c>
      <c r="Y126" s="10">
        <f t="shared" si="18"/>
        <v>0</v>
      </c>
      <c r="Z126" s="10">
        <f t="shared" si="19"/>
        <v>0</v>
      </c>
      <c r="AA126" s="10">
        <f t="shared" si="20"/>
        <v>31386.5</v>
      </c>
      <c r="AB126" s="10">
        <f t="shared" si="21"/>
        <v>31386.5</v>
      </c>
      <c r="AC126" s="10">
        <f t="shared" si="22"/>
        <v>6277.3</v>
      </c>
      <c r="AD126" s="14">
        <f t="shared" si="23"/>
        <v>31387</v>
      </c>
      <c r="AE126" s="11"/>
      <c r="AF126" s="12"/>
      <c r="AG126" s="10">
        <f t="shared" si="24"/>
        <v>31387</v>
      </c>
      <c r="AH126" s="15"/>
      <c r="AI126" s="15"/>
      <c r="AJ126" s="13">
        <f t="shared" si="25"/>
        <v>0</v>
      </c>
    </row>
    <row r="127" spans="1:36" ht="15" x14ac:dyDescent="0.25">
      <c r="A127" s="33">
        <v>125</v>
      </c>
      <c r="B127" s="37" t="s">
        <v>157</v>
      </c>
      <c r="C127" s="35">
        <v>882101</v>
      </c>
      <c r="D127" s="16"/>
      <c r="E127" s="16"/>
      <c r="F127" s="16"/>
      <c r="G127" s="16"/>
      <c r="H127" s="16"/>
      <c r="I127" s="16"/>
      <c r="J127" s="29"/>
      <c r="K127" s="40" t="s">
        <v>372</v>
      </c>
      <c r="L127" s="20" t="s">
        <v>372</v>
      </c>
      <c r="M127" s="18"/>
      <c r="N127" s="18"/>
      <c r="O127" s="18"/>
      <c r="P127" s="19"/>
      <c r="Q127" s="19"/>
      <c r="R127" s="19"/>
      <c r="S127" s="20">
        <v>0</v>
      </c>
      <c r="T127" s="20">
        <v>61669</v>
      </c>
      <c r="U127" s="10" t="s">
        <v>372</v>
      </c>
      <c r="V127" s="10">
        <f t="shared" si="15"/>
        <v>61669</v>
      </c>
      <c r="W127" s="10">
        <f t="shared" si="16"/>
        <v>12333.800000000001</v>
      </c>
      <c r="X127" s="10">
        <f t="shared" si="17"/>
        <v>0</v>
      </c>
      <c r="Y127" s="10">
        <f t="shared" si="18"/>
        <v>0</v>
      </c>
      <c r="Z127" s="10">
        <f t="shared" si="19"/>
        <v>0</v>
      </c>
      <c r="AA127" s="10">
        <f t="shared" si="20"/>
        <v>0</v>
      </c>
      <c r="AB127" s="10">
        <f t="shared" si="21"/>
        <v>0</v>
      </c>
      <c r="AC127" s="10">
        <f t="shared" si="22"/>
        <v>0</v>
      </c>
      <c r="AD127" s="14">
        <f t="shared" si="23"/>
        <v>0</v>
      </c>
      <c r="AE127" s="11"/>
      <c r="AF127" s="12"/>
      <c r="AG127" s="10">
        <f t="shared" si="24"/>
        <v>0</v>
      </c>
      <c r="AH127" s="15"/>
      <c r="AI127" s="15"/>
      <c r="AJ127" s="13">
        <f t="shared" si="25"/>
        <v>0</v>
      </c>
    </row>
    <row r="128" spans="1:36" ht="30" x14ac:dyDescent="0.25">
      <c r="A128" s="34">
        <v>126</v>
      </c>
      <c r="B128" s="38" t="s">
        <v>158</v>
      </c>
      <c r="C128" s="36">
        <v>882102</v>
      </c>
      <c r="D128" s="16"/>
      <c r="E128" s="16"/>
      <c r="F128" s="16"/>
      <c r="G128" s="16"/>
      <c r="H128" s="16"/>
      <c r="I128" s="16"/>
      <c r="J128" s="29"/>
      <c r="K128" s="40">
        <v>118401</v>
      </c>
      <c r="L128" s="20">
        <v>61669</v>
      </c>
      <c r="M128" s="18"/>
      <c r="N128" s="18"/>
      <c r="O128" s="18"/>
      <c r="P128" s="19"/>
      <c r="Q128" s="19"/>
      <c r="R128" s="19"/>
      <c r="S128" s="20">
        <v>0</v>
      </c>
      <c r="T128" s="20">
        <v>61669</v>
      </c>
      <c r="U128" s="10" t="s">
        <v>372</v>
      </c>
      <c r="V128" s="10">
        <f t="shared" si="15"/>
        <v>61669</v>
      </c>
      <c r="W128" s="10">
        <f t="shared" si="16"/>
        <v>12333.800000000001</v>
      </c>
      <c r="X128" s="10">
        <f t="shared" si="17"/>
        <v>0</v>
      </c>
      <c r="Y128" s="10">
        <f t="shared" si="18"/>
        <v>0</v>
      </c>
      <c r="Z128" s="10">
        <f t="shared" si="19"/>
        <v>0</v>
      </c>
      <c r="AA128" s="10">
        <f t="shared" si="20"/>
        <v>0</v>
      </c>
      <c r="AB128" s="10">
        <f t="shared" si="21"/>
        <v>0</v>
      </c>
      <c r="AC128" s="10">
        <f t="shared" si="22"/>
        <v>0</v>
      </c>
      <c r="AD128" s="14">
        <f t="shared" si="23"/>
        <v>0</v>
      </c>
      <c r="AE128" s="11"/>
      <c r="AF128" s="12"/>
      <c r="AG128" s="10">
        <f t="shared" si="24"/>
        <v>0</v>
      </c>
      <c r="AH128" s="15"/>
      <c r="AI128" s="15"/>
      <c r="AJ128" s="13">
        <f t="shared" si="25"/>
        <v>0</v>
      </c>
    </row>
    <row r="129" spans="1:36" ht="30" x14ac:dyDescent="0.25">
      <c r="A129" s="33">
        <v>127</v>
      </c>
      <c r="B129" s="37" t="s">
        <v>159</v>
      </c>
      <c r="C129" s="35">
        <v>882103</v>
      </c>
      <c r="D129" s="16"/>
      <c r="E129" s="16"/>
      <c r="F129" s="16"/>
      <c r="G129" s="16"/>
      <c r="H129" s="16"/>
      <c r="I129" s="16"/>
      <c r="J129" s="29"/>
      <c r="K129" s="40" t="s">
        <v>372</v>
      </c>
      <c r="L129" s="20" t="s">
        <v>372</v>
      </c>
      <c r="M129" s="18"/>
      <c r="N129" s="18"/>
      <c r="O129" s="18"/>
      <c r="P129" s="19"/>
      <c r="Q129" s="19"/>
      <c r="R129" s="19"/>
      <c r="S129" s="20">
        <v>0</v>
      </c>
      <c r="T129" s="20">
        <v>61669</v>
      </c>
      <c r="U129" s="10" t="s">
        <v>372</v>
      </c>
      <c r="V129" s="10">
        <f t="shared" si="15"/>
        <v>61669</v>
      </c>
      <c r="W129" s="10">
        <f t="shared" si="16"/>
        <v>12333.800000000001</v>
      </c>
      <c r="X129" s="10">
        <f t="shared" si="17"/>
        <v>0</v>
      </c>
      <c r="Y129" s="10">
        <f t="shared" si="18"/>
        <v>0</v>
      </c>
      <c r="Z129" s="10">
        <f t="shared" si="19"/>
        <v>0</v>
      </c>
      <c r="AA129" s="10">
        <f t="shared" si="20"/>
        <v>0</v>
      </c>
      <c r="AB129" s="10">
        <f t="shared" si="21"/>
        <v>0</v>
      </c>
      <c r="AC129" s="10">
        <f t="shared" si="22"/>
        <v>0</v>
      </c>
      <c r="AD129" s="14">
        <f t="shared" si="23"/>
        <v>0</v>
      </c>
      <c r="AE129" s="11"/>
      <c r="AF129" s="12"/>
      <c r="AG129" s="10">
        <f t="shared" si="24"/>
        <v>0</v>
      </c>
      <c r="AH129" s="15"/>
      <c r="AI129" s="15"/>
      <c r="AJ129" s="13">
        <f t="shared" si="25"/>
        <v>0</v>
      </c>
    </row>
    <row r="130" spans="1:36" ht="30" x14ac:dyDescent="0.25">
      <c r="A130" s="34">
        <v>128</v>
      </c>
      <c r="B130" s="38" t="s">
        <v>160</v>
      </c>
      <c r="C130" s="36">
        <v>882110</v>
      </c>
      <c r="D130" s="16"/>
      <c r="E130" s="16"/>
      <c r="F130" s="16"/>
      <c r="G130" s="16"/>
      <c r="H130" s="16"/>
      <c r="I130" s="16"/>
      <c r="J130" s="29"/>
      <c r="K130" s="40">
        <v>78182</v>
      </c>
      <c r="L130" s="20">
        <v>89747</v>
      </c>
      <c r="M130" s="18"/>
      <c r="N130" s="18"/>
      <c r="O130" s="18"/>
      <c r="P130" s="19"/>
      <c r="Q130" s="19"/>
      <c r="R130" s="19"/>
      <c r="S130" s="20">
        <v>98701</v>
      </c>
      <c r="T130" s="20">
        <v>95124</v>
      </c>
      <c r="U130" s="10" t="s">
        <v>372</v>
      </c>
      <c r="V130" s="10">
        <f t="shared" si="15"/>
        <v>3577</v>
      </c>
      <c r="W130" s="10">
        <f t="shared" si="16"/>
        <v>19740.2</v>
      </c>
      <c r="X130" s="10">
        <f t="shared" si="17"/>
        <v>96912.5</v>
      </c>
      <c r="Y130" s="10">
        <f t="shared" si="18"/>
        <v>0</v>
      </c>
      <c r="Z130" s="10">
        <f t="shared" si="19"/>
        <v>0</v>
      </c>
      <c r="AA130" s="10">
        <f t="shared" si="20"/>
        <v>96912.5</v>
      </c>
      <c r="AB130" s="10">
        <f t="shared" si="21"/>
        <v>96912.5</v>
      </c>
      <c r="AC130" s="10">
        <f t="shared" si="22"/>
        <v>19382.5</v>
      </c>
      <c r="AD130" s="14">
        <f t="shared" si="23"/>
        <v>96913</v>
      </c>
      <c r="AE130" s="11"/>
      <c r="AF130" s="12"/>
      <c r="AG130" s="10">
        <f t="shared" si="24"/>
        <v>96913</v>
      </c>
      <c r="AH130" s="15"/>
      <c r="AI130" s="15"/>
      <c r="AJ130" s="13">
        <f t="shared" si="25"/>
        <v>0</v>
      </c>
    </row>
    <row r="131" spans="1:36" ht="45" x14ac:dyDescent="0.25">
      <c r="A131" s="33">
        <v>129</v>
      </c>
      <c r="B131" s="37" t="s">
        <v>161</v>
      </c>
      <c r="C131" s="35">
        <v>882111</v>
      </c>
      <c r="D131" s="16"/>
      <c r="E131" s="16"/>
      <c r="F131" s="16"/>
      <c r="G131" s="16"/>
      <c r="H131" s="16"/>
      <c r="I131" s="16"/>
      <c r="J131" s="29"/>
      <c r="K131" s="40">
        <v>78182</v>
      </c>
      <c r="L131" s="20">
        <v>91758</v>
      </c>
      <c r="M131" s="18"/>
      <c r="N131" s="18"/>
      <c r="O131" s="18"/>
      <c r="P131" s="19"/>
      <c r="Q131" s="19"/>
      <c r="R131" s="19"/>
      <c r="S131" s="20">
        <v>98701</v>
      </c>
      <c r="T131" s="20">
        <v>96518</v>
      </c>
      <c r="U131" s="10" t="s">
        <v>372</v>
      </c>
      <c r="V131" s="10">
        <f t="shared" si="15"/>
        <v>2183</v>
      </c>
      <c r="W131" s="10">
        <f t="shared" si="16"/>
        <v>19740.2</v>
      </c>
      <c r="X131" s="10">
        <f t="shared" si="17"/>
        <v>97609.5</v>
      </c>
      <c r="Y131" s="10">
        <f t="shared" si="18"/>
        <v>0</v>
      </c>
      <c r="Z131" s="10">
        <f t="shared" si="19"/>
        <v>0</v>
      </c>
      <c r="AA131" s="10">
        <f t="shared" si="20"/>
        <v>97609.5</v>
      </c>
      <c r="AB131" s="10">
        <f t="shared" si="21"/>
        <v>97609.5</v>
      </c>
      <c r="AC131" s="10">
        <f t="shared" si="22"/>
        <v>19521.900000000001</v>
      </c>
      <c r="AD131" s="14">
        <f t="shared" si="23"/>
        <v>97610</v>
      </c>
      <c r="AE131" s="11"/>
      <c r="AF131" s="12"/>
      <c r="AG131" s="10">
        <f t="shared" si="24"/>
        <v>97610</v>
      </c>
      <c r="AH131" s="15"/>
      <c r="AI131" s="15"/>
      <c r="AJ131" s="13">
        <f t="shared" si="25"/>
        <v>0</v>
      </c>
    </row>
    <row r="132" spans="1:36" ht="45" x14ac:dyDescent="0.25">
      <c r="A132" s="34">
        <v>130</v>
      </c>
      <c r="B132" s="38" t="s">
        <v>162</v>
      </c>
      <c r="C132" s="36">
        <v>882112</v>
      </c>
      <c r="D132" s="16"/>
      <c r="E132" s="16"/>
      <c r="F132" s="16"/>
      <c r="G132" s="16"/>
      <c r="H132" s="16"/>
      <c r="I132" s="16"/>
      <c r="J132" s="29"/>
      <c r="K132" s="40">
        <v>101637</v>
      </c>
      <c r="L132" s="20">
        <v>101116</v>
      </c>
      <c r="M132" s="18"/>
      <c r="N132" s="18"/>
      <c r="O132" s="18"/>
      <c r="P132" s="19"/>
      <c r="Q132" s="19"/>
      <c r="R132" s="19"/>
      <c r="S132" s="20">
        <v>98701</v>
      </c>
      <c r="T132" s="20">
        <v>103006</v>
      </c>
      <c r="U132" s="10" t="s">
        <v>372</v>
      </c>
      <c r="V132" s="10">
        <f t="shared" si="15"/>
        <v>4305</v>
      </c>
      <c r="W132" s="10">
        <f t="shared" si="16"/>
        <v>20601.2</v>
      </c>
      <c r="X132" s="10">
        <f t="shared" si="17"/>
        <v>100853.5</v>
      </c>
      <c r="Y132" s="10">
        <f t="shared" si="18"/>
        <v>0</v>
      </c>
      <c r="Z132" s="10">
        <f t="shared" si="19"/>
        <v>0</v>
      </c>
      <c r="AA132" s="10">
        <f t="shared" si="20"/>
        <v>100853.5</v>
      </c>
      <c r="AB132" s="10">
        <f t="shared" si="21"/>
        <v>100853.5</v>
      </c>
      <c r="AC132" s="10">
        <f t="shared" si="22"/>
        <v>20170.7</v>
      </c>
      <c r="AD132" s="14">
        <f t="shared" si="23"/>
        <v>100854</v>
      </c>
      <c r="AE132" s="11"/>
      <c r="AF132" s="12"/>
      <c r="AG132" s="10">
        <f t="shared" si="24"/>
        <v>100854</v>
      </c>
      <c r="AH132" s="15"/>
      <c r="AI132" s="15"/>
      <c r="AJ132" s="13">
        <f t="shared" si="25"/>
        <v>0</v>
      </c>
    </row>
    <row r="133" spans="1:36" ht="30" x14ac:dyDescent="0.25">
      <c r="A133" s="33">
        <v>131</v>
      </c>
      <c r="B133" s="37" t="s">
        <v>163</v>
      </c>
      <c r="C133" s="35">
        <v>882130</v>
      </c>
      <c r="D133" s="16"/>
      <c r="E133" s="16"/>
      <c r="F133" s="16"/>
      <c r="G133" s="16"/>
      <c r="H133" s="16"/>
      <c r="I133" s="16"/>
      <c r="J133" s="29"/>
      <c r="K133" s="40">
        <v>78182</v>
      </c>
      <c r="L133" s="20">
        <v>101116</v>
      </c>
      <c r="M133" s="18"/>
      <c r="N133" s="18"/>
      <c r="O133" s="18"/>
      <c r="P133" s="19"/>
      <c r="Q133" s="19"/>
      <c r="R133" s="19"/>
      <c r="S133" s="20">
        <v>98701</v>
      </c>
      <c r="T133" s="20">
        <v>103006</v>
      </c>
      <c r="U133" s="10" t="s">
        <v>372</v>
      </c>
      <c r="V133" s="10">
        <f t="shared" ref="V133:V196" si="26">MAX($S133:$U133)-IF(MAX($S133:$U133)=MIN($S133:$U133),0,MIN($S133:$U133))</f>
        <v>4305</v>
      </c>
      <c r="W133" s="10">
        <f t="shared" ref="W133:W196" si="27">MAX(S133:U133)*20%</f>
        <v>20601.2</v>
      </c>
      <c r="X133" s="10">
        <f t="shared" ref="X133:X196" si="28">IF(V133&lt;W133,SUM(S133:U133)/COUNTIF(S133:U133,"&gt;0"),MIN(S133:U133))</f>
        <v>100853.5</v>
      </c>
      <c r="Y133" s="10">
        <f t="shared" ref="Y133:Y196" si="29">I133</f>
        <v>0</v>
      </c>
      <c r="Z133" s="10">
        <f t="shared" ref="Z133:Z196" si="30">R133</f>
        <v>0</v>
      </c>
      <c r="AA133" s="10">
        <f t="shared" ref="AA133:AA196" si="31">X133</f>
        <v>100853.5</v>
      </c>
      <c r="AB133" s="10">
        <f t="shared" ref="AB133:AB196" si="32">MAX($Y133:$AA133)-IF(MAX($Y133:$AA133)=MIN($Y133:$AA133),0,MIN($Y133:$AA133))</f>
        <v>100853.5</v>
      </c>
      <c r="AC133" s="10">
        <f t="shared" ref="AC133:AC196" si="33">MAX(Y133:AA133)*20%</f>
        <v>20170.7</v>
      </c>
      <c r="AD133" s="14">
        <f t="shared" ref="AD133:AD196" si="34">ROUND(IF(AB133&lt;AC133,(SUM(Y133:AA133)/COUNTIF(Y133:AA133,"&gt;0")),AA133),0)</f>
        <v>100854</v>
      </c>
      <c r="AE133" s="11"/>
      <c r="AF133" s="12"/>
      <c r="AG133" s="10">
        <f t="shared" ref="AG133:AG196" si="35">AD133/(1+AE133)</f>
        <v>100854</v>
      </c>
      <c r="AH133" s="15"/>
      <c r="AI133" s="15"/>
      <c r="AJ133" s="13">
        <f t="shared" ref="AJ133:AJ196" si="36">AD133*AI133</f>
        <v>0</v>
      </c>
    </row>
    <row r="134" spans="1:36" ht="30" x14ac:dyDescent="0.25">
      <c r="A134" s="34">
        <v>132</v>
      </c>
      <c r="B134" s="38" t="s">
        <v>164</v>
      </c>
      <c r="C134" s="36">
        <v>882131</v>
      </c>
      <c r="D134" s="16"/>
      <c r="E134" s="16"/>
      <c r="F134" s="16"/>
      <c r="G134" s="16"/>
      <c r="H134" s="16"/>
      <c r="I134" s="16"/>
      <c r="J134" s="29"/>
      <c r="K134" s="40" t="s">
        <v>372</v>
      </c>
      <c r="L134" s="20" t="s">
        <v>372</v>
      </c>
      <c r="M134" s="18"/>
      <c r="N134" s="18"/>
      <c r="O134" s="18"/>
      <c r="P134" s="19"/>
      <c r="Q134" s="19"/>
      <c r="R134" s="19"/>
      <c r="S134" s="20">
        <v>98701</v>
      </c>
      <c r="T134" s="20">
        <v>99907</v>
      </c>
      <c r="U134" s="10" t="s">
        <v>372</v>
      </c>
      <c r="V134" s="10">
        <f t="shared" si="26"/>
        <v>1206</v>
      </c>
      <c r="W134" s="10">
        <f t="shared" si="27"/>
        <v>19981.400000000001</v>
      </c>
      <c r="X134" s="10">
        <f t="shared" si="28"/>
        <v>99304</v>
      </c>
      <c r="Y134" s="10">
        <f t="shared" si="29"/>
        <v>0</v>
      </c>
      <c r="Z134" s="10">
        <f t="shared" si="30"/>
        <v>0</v>
      </c>
      <c r="AA134" s="10">
        <f t="shared" si="31"/>
        <v>99304</v>
      </c>
      <c r="AB134" s="10">
        <f t="shared" si="32"/>
        <v>99304</v>
      </c>
      <c r="AC134" s="10">
        <f t="shared" si="33"/>
        <v>19860.800000000003</v>
      </c>
      <c r="AD134" s="14">
        <f t="shared" si="34"/>
        <v>99304</v>
      </c>
      <c r="AE134" s="11"/>
      <c r="AF134" s="12"/>
      <c r="AG134" s="10">
        <f t="shared" si="35"/>
        <v>99304</v>
      </c>
      <c r="AH134" s="15"/>
      <c r="AI134" s="15"/>
      <c r="AJ134" s="13">
        <f t="shared" si="36"/>
        <v>0</v>
      </c>
    </row>
    <row r="135" spans="1:36" ht="45" x14ac:dyDescent="0.25">
      <c r="A135" s="33">
        <v>133</v>
      </c>
      <c r="B135" s="37" t="s">
        <v>165</v>
      </c>
      <c r="C135" s="35">
        <v>882132</v>
      </c>
      <c r="D135" s="16"/>
      <c r="E135" s="16"/>
      <c r="F135" s="16"/>
      <c r="G135" s="16"/>
      <c r="H135" s="16"/>
      <c r="I135" s="16"/>
      <c r="J135" s="29"/>
      <c r="K135" s="40" t="s">
        <v>372</v>
      </c>
      <c r="L135" s="20" t="s">
        <v>372</v>
      </c>
      <c r="M135" s="18"/>
      <c r="N135" s="18"/>
      <c r="O135" s="18"/>
      <c r="P135" s="19"/>
      <c r="Q135" s="19"/>
      <c r="R135" s="19"/>
      <c r="S135" s="20">
        <v>98701</v>
      </c>
      <c r="T135" s="20">
        <v>99907</v>
      </c>
      <c r="U135" s="10" t="s">
        <v>372</v>
      </c>
      <c r="V135" s="10">
        <f t="shared" si="26"/>
        <v>1206</v>
      </c>
      <c r="W135" s="10">
        <f t="shared" si="27"/>
        <v>19981.400000000001</v>
      </c>
      <c r="X135" s="10">
        <f t="shared" si="28"/>
        <v>99304</v>
      </c>
      <c r="Y135" s="10">
        <f t="shared" si="29"/>
        <v>0</v>
      </c>
      <c r="Z135" s="10">
        <f t="shared" si="30"/>
        <v>0</v>
      </c>
      <c r="AA135" s="10">
        <f t="shared" si="31"/>
        <v>99304</v>
      </c>
      <c r="AB135" s="10">
        <f t="shared" si="32"/>
        <v>99304</v>
      </c>
      <c r="AC135" s="10">
        <f t="shared" si="33"/>
        <v>19860.800000000003</v>
      </c>
      <c r="AD135" s="14">
        <f t="shared" si="34"/>
        <v>99304</v>
      </c>
      <c r="AE135" s="11"/>
      <c r="AF135" s="12"/>
      <c r="AG135" s="10">
        <f t="shared" si="35"/>
        <v>99304</v>
      </c>
      <c r="AH135" s="15"/>
      <c r="AI135" s="15"/>
      <c r="AJ135" s="13">
        <f t="shared" si="36"/>
        <v>0</v>
      </c>
    </row>
    <row r="136" spans="1:36" ht="30" x14ac:dyDescent="0.25">
      <c r="A136" s="34">
        <v>134</v>
      </c>
      <c r="B136" s="38" t="s">
        <v>166</v>
      </c>
      <c r="C136" s="36">
        <v>882201</v>
      </c>
      <c r="D136" s="16"/>
      <c r="E136" s="16"/>
      <c r="F136" s="16"/>
      <c r="G136" s="16"/>
      <c r="H136" s="16"/>
      <c r="I136" s="16"/>
      <c r="J136" s="29"/>
      <c r="K136" s="40">
        <v>78182</v>
      </c>
      <c r="L136" s="20">
        <v>102653</v>
      </c>
      <c r="M136" s="18"/>
      <c r="N136" s="18"/>
      <c r="O136" s="18"/>
      <c r="P136" s="19"/>
      <c r="Q136" s="19"/>
      <c r="R136" s="19"/>
      <c r="S136" s="20">
        <v>100006</v>
      </c>
      <c r="T136" s="20">
        <v>103708</v>
      </c>
      <c r="U136" s="10" t="s">
        <v>372</v>
      </c>
      <c r="V136" s="10">
        <f t="shared" si="26"/>
        <v>3702</v>
      </c>
      <c r="W136" s="10">
        <f t="shared" si="27"/>
        <v>20741.600000000002</v>
      </c>
      <c r="X136" s="10">
        <f t="shared" si="28"/>
        <v>101857</v>
      </c>
      <c r="Y136" s="10">
        <f t="shared" si="29"/>
        <v>0</v>
      </c>
      <c r="Z136" s="10">
        <f t="shared" si="30"/>
        <v>0</v>
      </c>
      <c r="AA136" s="10">
        <f t="shared" si="31"/>
        <v>101857</v>
      </c>
      <c r="AB136" s="10">
        <f t="shared" si="32"/>
        <v>101857</v>
      </c>
      <c r="AC136" s="10">
        <f t="shared" si="33"/>
        <v>20371.400000000001</v>
      </c>
      <c r="AD136" s="14">
        <f t="shared" si="34"/>
        <v>101857</v>
      </c>
      <c r="AE136" s="11"/>
      <c r="AF136" s="12"/>
      <c r="AG136" s="10">
        <f t="shared" si="35"/>
        <v>101857</v>
      </c>
      <c r="AH136" s="15"/>
      <c r="AI136" s="15"/>
      <c r="AJ136" s="13">
        <f t="shared" si="36"/>
        <v>0</v>
      </c>
    </row>
    <row r="137" spans="1:36" ht="30" x14ac:dyDescent="0.25">
      <c r="A137" s="33">
        <v>135</v>
      </c>
      <c r="B137" s="37" t="s">
        <v>167</v>
      </c>
      <c r="C137" s="35">
        <v>882202</v>
      </c>
      <c r="D137" s="16"/>
      <c r="E137" s="16"/>
      <c r="F137" s="16"/>
      <c r="G137" s="16"/>
      <c r="H137" s="16"/>
      <c r="I137" s="16"/>
      <c r="J137" s="29"/>
      <c r="K137" s="40" t="s">
        <v>372</v>
      </c>
      <c r="L137" s="20">
        <v>101116</v>
      </c>
      <c r="M137" s="18"/>
      <c r="N137" s="18"/>
      <c r="O137" s="18"/>
      <c r="P137" s="19"/>
      <c r="Q137" s="19"/>
      <c r="R137" s="19"/>
      <c r="S137" s="20">
        <v>100006</v>
      </c>
      <c r="T137" s="20">
        <v>103441</v>
      </c>
      <c r="U137" s="10" t="s">
        <v>372</v>
      </c>
      <c r="V137" s="10">
        <f t="shared" si="26"/>
        <v>3435</v>
      </c>
      <c r="W137" s="10">
        <f t="shared" si="27"/>
        <v>20688.2</v>
      </c>
      <c r="X137" s="10">
        <f t="shared" si="28"/>
        <v>101723.5</v>
      </c>
      <c r="Y137" s="10">
        <f t="shared" si="29"/>
        <v>0</v>
      </c>
      <c r="Z137" s="10">
        <f t="shared" si="30"/>
        <v>0</v>
      </c>
      <c r="AA137" s="10">
        <f t="shared" si="31"/>
        <v>101723.5</v>
      </c>
      <c r="AB137" s="10">
        <f t="shared" si="32"/>
        <v>101723.5</v>
      </c>
      <c r="AC137" s="10">
        <f t="shared" si="33"/>
        <v>20344.7</v>
      </c>
      <c r="AD137" s="14">
        <f t="shared" si="34"/>
        <v>101724</v>
      </c>
      <c r="AE137" s="11"/>
      <c r="AF137" s="12"/>
      <c r="AG137" s="10">
        <f t="shared" si="35"/>
        <v>101724</v>
      </c>
      <c r="AH137" s="15"/>
      <c r="AI137" s="15"/>
      <c r="AJ137" s="13">
        <f t="shared" si="36"/>
        <v>0</v>
      </c>
    </row>
    <row r="138" spans="1:36" ht="45" x14ac:dyDescent="0.25">
      <c r="A138" s="34">
        <v>136</v>
      </c>
      <c r="B138" s="38" t="s">
        <v>168</v>
      </c>
      <c r="C138" s="36">
        <v>882203</v>
      </c>
      <c r="D138" s="16"/>
      <c r="E138" s="16"/>
      <c r="F138" s="16"/>
      <c r="G138" s="16"/>
      <c r="H138" s="16"/>
      <c r="I138" s="16"/>
      <c r="J138" s="29"/>
      <c r="K138" s="40">
        <v>101637</v>
      </c>
      <c r="L138" s="20">
        <v>101116</v>
      </c>
      <c r="M138" s="18"/>
      <c r="N138" s="18"/>
      <c r="O138" s="18"/>
      <c r="P138" s="19"/>
      <c r="Q138" s="19"/>
      <c r="R138" s="19"/>
      <c r="S138" s="20">
        <v>100006</v>
      </c>
      <c r="T138" s="20">
        <v>103441</v>
      </c>
      <c r="U138" s="10" t="s">
        <v>372</v>
      </c>
      <c r="V138" s="10">
        <f t="shared" si="26"/>
        <v>3435</v>
      </c>
      <c r="W138" s="10">
        <f t="shared" si="27"/>
        <v>20688.2</v>
      </c>
      <c r="X138" s="10">
        <f t="shared" si="28"/>
        <v>101723.5</v>
      </c>
      <c r="Y138" s="10">
        <f t="shared" si="29"/>
        <v>0</v>
      </c>
      <c r="Z138" s="10">
        <f t="shared" si="30"/>
        <v>0</v>
      </c>
      <c r="AA138" s="10">
        <f t="shared" si="31"/>
        <v>101723.5</v>
      </c>
      <c r="AB138" s="10">
        <f t="shared" si="32"/>
        <v>101723.5</v>
      </c>
      <c r="AC138" s="10">
        <f t="shared" si="33"/>
        <v>20344.7</v>
      </c>
      <c r="AD138" s="14">
        <f t="shared" si="34"/>
        <v>101724</v>
      </c>
      <c r="AE138" s="11"/>
      <c r="AF138" s="12"/>
      <c r="AG138" s="10">
        <f t="shared" si="35"/>
        <v>101724</v>
      </c>
      <c r="AH138" s="15"/>
      <c r="AI138" s="15"/>
      <c r="AJ138" s="13">
        <f t="shared" si="36"/>
        <v>0</v>
      </c>
    </row>
    <row r="139" spans="1:36" ht="15" x14ac:dyDescent="0.25">
      <c r="A139" s="33">
        <v>137</v>
      </c>
      <c r="B139" s="37" t="s">
        <v>169</v>
      </c>
      <c r="C139" s="35">
        <v>882210</v>
      </c>
      <c r="D139" s="16"/>
      <c r="E139" s="16"/>
      <c r="F139" s="16"/>
      <c r="G139" s="16"/>
      <c r="H139" s="16"/>
      <c r="I139" s="16"/>
      <c r="J139" s="29"/>
      <c r="K139" s="40" t="s">
        <v>372</v>
      </c>
      <c r="L139" s="20" t="s">
        <v>372</v>
      </c>
      <c r="M139" s="18"/>
      <c r="N139" s="18"/>
      <c r="O139" s="18"/>
      <c r="P139" s="19"/>
      <c r="Q139" s="19"/>
      <c r="R139" s="19"/>
      <c r="S139" s="20">
        <v>100006</v>
      </c>
      <c r="T139" s="20">
        <v>111674</v>
      </c>
      <c r="U139" s="10" t="s">
        <v>372</v>
      </c>
      <c r="V139" s="10">
        <f t="shared" si="26"/>
        <v>11668</v>
      </c>
      <c r="W139" s="10">
        <f t="shared" si="27"/>
        <v>22334.800000000003</v>
      </c>
      <c r="X139" s="10">
        <f t="shared" si="28"/>
        <v>105840</v>
      </c>
      <c r="Y139" s="10">
        <f t="shared" si="29"/>
        <v>0</v>
      </c>
      <c r="Z139" s="10">
        <f t="shared" si="30"/>
        <v>0</v>
      </c>
      <c r="AA139" s="10">
        <f t="shared" si="31"/>
        <v>105840</v>
      </c>
      <c r="AB139" s="10">
        <f t="shared" si="32"/>
        <v>105840</v>
      </c>
      <c r="AC139" s="10">
        <f t="shared" si="33"/>
        <v>21168</v>
      </c>
      <c r="AD139" s="14">
        <f t="shared" si="34"/>
        <v>105840</v>
      </c>
      <c r="AE139" s="11"/>
      <c r="AF139" s="12"/>
      <c r="AG139" s="10">
        <f t="shared" si="35"/>
        <v>105840</v>
      </c>
      <c r="AH139" s="15"/>
      <c r="AI139" s="15"/>
      <c r="AJ139" s="13">
        <f t="shared" si="36"/>
        <v>0</v>
      </c>
    </row>
    <row r="140" spans="1:36" ht="30" x14ac:dyDescent="0.25">
      <c r="A140" s="34">
        <v>138</v>
      </c>
      <c r="B140" s="38" t="s">
        <v>170</v>
      </c>
      <c r="C140" s="36">
        <v>882211</v>
      </c>
      <c r="D140" s="16"/>
      <c r="E140" s="16"/>
      <c r="F140" s="16"/>
      <c r="G140" s="16"/>
      <c r="H140" s="16"/>
      <c r="I140" s="16"/>
      <c r="J140" s="29"/>
      <c r="K140" s="40">
        <v>95368</v>
      </c>
      <c r="L140" s="20">
        <v>111930</v>
      </c>
      <c r="M140" s="18"/>
      <c r="N140" s="18"/>
      <c r="O140" s="18"/>
      <c r="P140" s="19"/>
      <c r="Q140" s="19"/>
      <c r="R140" s="19"/>
      <c r="S140" s="20">
        <v>100006</v>
      </c>
      <c r="T140" s="20">
        <v>95881</v>
      </c>
      <c r="U140" s="10" t="s">
        <v>372</v>
      </c>
      <c r="V140" s="10">
        <f t="shared" si="26"/>
        <v>4125</v>
      </c>
      <c r="W140" s="10">
        <f t="shared" si="27"/>
        <v>20001.2</v>
      </c>
      <c r="X140" s="10">
        <f t="shared" si="28"/>
        <v>97943.5</v>
      </c>
      <c r="Y140" s="10">
        <f t="shared" si="29"/>
        <v>0</v>
      </c>
      <c r="Z140" s="10">
        <f t="shared" si="30"/>
        <v>0</v>
      </c>
      <c r="AA140" s="10">
        <f t="shared" si="31"/>
        <v>97943.5</v>
      </c>
      <c r="AB140" s="10">
        <f t="shared" si="32"/>
        <v>97943.5</v>
      </c>
      <c r="AC140" s="10">
        <f t="shared" si="33"/>
        <v>19588.7</v>
      </c>
      <c r="AD140" s="14">
        <f t="shared" si="34"/>
        <v>97944</v>
      </c>
      <c r="AE140" s="11"/>
      <c r="AF140" s="12"/>
      <c r="AG140" s="10">
        <f t="shared" si="35"/>
        <v>97944</v>
      </c>
      <c r="AH140" s="15"/>
      <c r="AI140" s="15"/>
      <c r="AJ140" s="13">
        <f t="shared" si="36"/>
        <v>0</v>
      </c>
    </row>
    <row r="141" spans="1:36" ht="30" x14ac:dyDescent="0.25">
      <c r="A141" s="33">
        <v>139</v>
      </c>
      <c r="B141" s="37" t="s">
        <v>171</v>
      </c>
      <c r="C141" s="35">
        <v>882212</v>
      </c>
      <c r="D141" s="16"/>
      <c r="E141" s="16"/>
      <c r="F141" s="16"/>
      <c r="G141" s="16"/>
      <c r="H141" s="16"/>
      <c r="I141" s="16"/>
      <c r="J141" s="29"/>
      <c r="K141" s="40" t="s">
        <v>372</v>
      </c>
      <c r="L141" s="20">
        <v>123345</v>
      </c>
      <c r="M141" s="18"/>
      <c r="N141" s="18"/>
      <c r="O141" s="18"/>
      <c r="P141" s="19"/>
      <c r="Q141" s="19"/>
      <c r="R141" s="19"/>
      <c r="S141" s="20">
        <v>100006</v>
      </c>
      <c r="T141" s="20">
        <v>93259</v>
      </c>
      <c r="U141" s="10" t="s">
        <v>372</v>
      </c>
      <c r="V141" s="10">
        <f t="shared" si="26"/>
        <v>6747</v>
      </c>
      <c r="W141" s="10">
        <f t="shared" si="27"/>
        <v>20001.2</v>
      </c>
      <c r="X141" s="10">
        <f t="shared" si="28"/>
        <v>96632.5</v>
      </c>
      <c r="Y141" s="10">
        <f t="shared" si="29"/>
        <v>0</v>
      </c>
      <c r="Z141" s="10">
        <f t="shared" si="30"/>
        <v>0</v>
      </c>
      <c r="AA141" s="10">
        <f t="shared" si="31"/>
        <v>96632.5</v>
      </c>
      <c r="AB141" s="10">
        <f t="shared" si="32"/>
        <v>96632.5</v>
      </c>
      <c r="AC141" s="10">
        <f t="shared" si="33"/>
        <v>19326.5</v>
      </c>
      <c r="AD141" s="14">
        <f t="shared" si="34"/>
        <v>96633</v>
      </c>
      <c r="AE141" s="11"/>
      <c r="AF141" s="12"/>
      <c r="AG141" s="10">
        <f t="shared" si="35"/>
        <v>96633</v>
      </c>
      <c r="AH141" s="15"/>
      <c r="AI141" s="15"/>
      <c r="AJ141" s="13">
        <f t="shared" si="36"/>
        <v>0</v>
      </c>
    </row>
    <row r="142" spans="1:36" ht="15" x14ac:dyDescent="0.25">
      <c r="A142" s="34">
        <v>140</v>
      </c>
      <c r="B142" s="38" t="s">
        <v>172</v>
      </c>
      <c r="C142" s="36">
        <v>882220</v>
      </c>
      <c r="D142" s="16"/>
      <c r="E142" s="16"/>
      <c r="F142" s="16"/>
      <c r="G142" s="16"/>
      <c r="H142" s="16"/>
      <c r="I142" s="16"/>
      <c r="J142" s="29"/>
      <c r="K142" s="40">
        <v>78182</v>
      </c>
      <c r="L142" s="20">
        <v>91758</v>
      </c>
      <c r="M142" s="18"/>
      <c r="N142" s="18"/>
      <c r="O142" s="18"/>
      <c r="P142" s="19"/>
      <c r="Q142" s="19"/>
      <c r="R142" s="19"/>
      <c r="S142" s="20">
        <v>90052</v>
      </c>
      <c r="T142" s="20">
        <v>90904</v>
      </c>
      <c r="U142" s="10" t="s">
        <v>372</v>
      </c>
      <c r="V142" s="10">
        <f t="shared" si="26"/>
        <v>852</v>
      </c>
      <c r="W142" s="10">
        <f t="shared" si="27"/>
        <v>18180.8</v>
      </c>
      <c r="X142" s="10">
        <f t="shared" si="28"/>
        <v>90478</v>
      </c>
      <c r="Y142" s="10">
        <f t="shared" si="29"/>
        <v>0</v>
      </c>
      <c r="Z142" s="10">
        <f t="shared" si="30"/>
        <v>0</v>
      </c>
      <c r="AA142" s="10">
        <f t="shared" si="31"/>
        <v>90478</v>
      </c>
      <c r="AB142" s="10">
        <f t="shared" si="32"/>
        <v>90478</v>
      </c>
      <c r="AC142" s="10">
        <f t="shared" si="33"/>
        <v>18095.600000000002</v>
      </c>
      <c r="AD142" s="14">
        <f t="shared" si="34"/>
        <v>90478</v>
      </c>
      <c r="AE142" s="11"/>
      <c r="AF142" s="12"/>
      <c r="AG142" s="10">
        <f t="shared" si="35"/>
        <v>90478</v>
      </c>
      <c r="AH142" s="15"/>
      <c r="AI142" s="15"/>
      <c r="AJ142" s="13">
        <f t="shared" si="36"/>
        <v>0</v>
      </c>
    </row>
    <row r="143" spans="1:36" ht="30" x14ac:dyDescent="0.25">
      <c r="A143" s="33">
        <v>141</v>
      </c>
      <c r="B143" s="37" t="s">
        <v>173</v>
      </c>
      <c r="C143" s="35">
        <v>882221</v>
      </c>
      <c r="D143" s="16"/>
      <c r="E143" s="16"/>
      <c r="F143" s="16"/>
      <c r="G143" s="16"/>
      <c r="H143" s="16"/>
      <c r="I143" s="16"/>
      <c r="J143" s="29"/>
      <c r="K143" s="40">
        <v>78182</v>
      </c>
      <c r="L143" s="20">
        <v>101116</v>
      </c>
      <c r="M143" s="18"/>
      <c r="N143" s="18"/>
      <c r="O143" s="18"/>
      <c r="P143" s="19"/>
      <c r="Q143" s="19"/>
      <c r="R143" s="19"/>
      <c r="S143" s="20">
        <v>90052</v>
      </c>
      <c r="T143" s="20">
        <v>95583</v>
      </c>
      <c r="U143" s="10" t="s">
        <v>372</v>
      </c>
      <c r="V143" s="10">
        <f t="shared" si="26"/>
        <v>5531</v>
      </c>
      <c r="W143" s="10">
        <f t="shared" si="27"/>
        <v>19116.600000000002</v>
      </c>
      <c r="X143" s="10">
        <f t="shared" si="28"/>
        <v>92817.5</v>
      </c>
      <c r="Y143" s="10">
        <f t="shared" si="29"/>
        <v>0</v>
      </c>
      <c r="Z143" s="10">
        <f t="shared" si="30"/>
        <v>0</v>
      </c>
      <c r="AA143" s="10">
        <f t="shared" si="31"/>
        <v>92817.5</v>
      </c>
      <c r="AB143" s="10">
        <f t="shared" si="32"/>
        <v>92817.5</v>
      </c>
      <c r="AC143" s="10">
        <f t="shared" si="33"/>
        <v>18563.5</v>
      </c>
      <c r="AD143" s="14">
        <f t="shared" si="34"/>
        <v>92818</v>
      </c>
      <c r="AE143" s="11"/>
      <c r="AF143" s="12"/>
      <c r="AG143" s="10">
        <f t="shared" si="35"/>
        <v>92818</v>
      </c>
      <c r="AH143" s="15"/>
      <c r="AI143" s="15"/>
      <c r="AJ143" s="13">
        <f t="shared" si="36"/>
        <v>0</v>
      </c>
    </row>
    <row r="144" spans="1:36" ht="30" x14ac:dyDescent="0.25">
      <c r="A144" s="34">
        <v>142</v>
      </c>
      <c r="B144" s="38" t="s">
        <v>174</v>
      </c>
      <c r="C144" s="36">
        <v>882222</v>
      </c>
      <c r="D144" s="16"/>
      <c r="E144" s="16"/>
      <c r="F144" s="16"/>
      <c r="G144" s="16"/>
      <c r="H144" s="16"/>
      <c r="I144" s="16"/>
      <c r="J144" s="29"/>
      <c r="K144" s="40">
        <v>101637</v>
      </c>
      <c r="L144" s="20">
        <v>101116</v>
      </c>
      <c r="M144" s="18"/>
      <c r="N144" s="18"/>
      <c r="O144" s="18"/>
      <c r="P144" s="19"/>
      <c r="Q144" s="19"/>
      <c r="R144" s="19"/>
      <c r="S144" s="20">
        <v>90052</v>
      </c>
      <c r="T144" s="20">
        <v>100123</v>
      </c>
      <c r="U144" s="10" t="s">
        <v>372</v>
      </c>
      <c r="V144" s="10">
        <f t="shared" si="26"/>
        <v>10071</v>
      </c>
      <c r="W144" s="10">
        <f t="shared" si="27"/>
        <v>20024.600000000002</v>
      </c>
      <c r="X144" s="10">
        <f t="shared" si="28"/>
        <v>95087.5</v>
      </c>
      <c r="Y144" s="10">
        <f t="shared" si="29"/>
        <v>0</v>
      </c>
      <c r="Z144" s="10">
        <f t="shared" si="30"/>
        <v>0</v>
      </c>
      <c r="AA144" s="10">
        <f t="shared" si="31"/>
        <v>95087.5</v>
      </c>
      <c r="AB144" s="10">
        <f t="shared" si="32"/>
        <v>95087.5</v>
      </c>
      <c r="AC144" s="10">
        <f t="shared" si="33"/>
        <v>19017.5</v>
      </c>
      <c r="AD144" s="14">
        <f t="shared" si="34"/>
        <v>95088</v>
      </c>
      <c r="AE144" s="11"/>
      <c r="AF144" s="12"/>
      <c r="AG144" s="10">
        <f t="shared" si="35"/>
        <v>95088</v>
      </c>
      <c r="AH144" s="15"/>
      <c r="AI144" s="15"/>
      <c r="AJ144" s="13">
        <f t="shared" si="36"/>
        <v>0</v>
      </c>
    </row>
    <row r="145" spans="1:36" ht="15" x14ac:dyDescent="0.25">
      <c r="A145" s="33">
        <v>143</v>
      </c>
      <c r="B145" s="37" t="s">
        <v>175</v>
      </c>
      <c r="C145" s="35">
        <v>882230</v>
      </c>
      <c r="D145" s="16"/>
      <c r="E145" s="16"/>
      <c r="F145" s="16"/>
      <c r="G145" s="16"/>
      <c r="H145" s="16"/>
      <c r="I145" s="16"/>
      <c r="J145" s="29"/>
      <c r="K145" s="40">
        <v>78182</v>
      </c>
      <c r="L145" s="20">
        <v>82401</v>
      </c>
      <c r="M145" s="18"/>
      <c r="N145" s="18"/>
      <c r="O145" s="18"/>
      <c r="P145" s="19"/>
      <c r="Q145" s="19"/>
      <c r="R145" s="19"/>
      <c r="S145" s="20">
        <v>82701</v>
      </c>
      <c r="T145" s="20">
        <v>84697</v>
      </c>
      <c r="U145" s="10" t="s">
        <v>372</v>
      </c>
      <c r="V145" s="10">
        <f t="shared" si="26"/>
        <v>1996</v>
      </c>
      <c r="W145" s="10">
        <f t="shared" si="27"/>
        <v>16939.400000000001</v>
      </c>
      <c r="X145" s="10">
        <f t="shared" si="28"/>
        <v>83699</v>
      </c>
      <c r="Y145" s="10">
        <f t="shared" si="29"/>
        <v>0</v>
      </c>
      <c r="Z145" s="10">
        <f t="shared" si="30"/>
        <v>0</v>
      </c>
      <c r="AA145" s="10">
        <f t="shared" si="31"/>
        <v>83699</v>
      </c>
      <c r="AB145" s="10">
        <f t="shared" si="32"/>
        <v>83699</v>
      </c>
      <c r="AC145" s="10">
        <f t="shared" si="33"/>
        <v>16739.8</v>
      </c>
      <c r="AD145" s="14">
        <f t="shared" si="34"/>
        <v>83699</v>
      </c>
      <c r="AE145" s="11"/>
      <c r="AF145" s="12"/>
      <c r="AG145" s="10">
        <f t="shared" si="35"/>
        <v>83699</v>
      </c>
      <c r="AH145" s="15"/>
      <c r="AI145" s="15"/>
      <c r="AJ145" s="13">
        <f t="shared" si="36"/>
        <v>0</v>
      </c>
    </row>
    <row r="146" spans="1:36" ht="30" x14ac:dyDescent="0.25">
      <c r="A146" s="34">
        <v>144</v>
      </c>
      <c r="B146" s="38" t="s">
        <v>176</v>
      </c>
      <c r="C146" s="36">
        <v>882231</v>
      </c>
      <c r="D146" s="16"/>
      <c r="E146" s="16"/>
      <c r="F146" s="16"/>
      <c r="G146" s="16"/>
      <c r="H146" s="16"/>
      <c r="I146" s="16"/>
      <c r="J146" s="29"/>
      <c r="K146" s="40" t="s">
        <v>372</v>
      </c>
      <c r="L146" s="20" t="s">
        <v>372</v>
      </c>
      <c r="M146" s="18"/>
      <c r="N146" s="18"/>
      <c r="O146" s="18"/>
      <c r="P146" s="19"/>
      <c r="Q146" s="19"/>
      <c r="R146" s="19"/>
      <c r="S146" s="20">
        <v>82701</v>
      </c>
      <c r="T146" s="20">
        <v>78955</v>
      </c>
      <c r="U146" s="10" t="s">
        <v>372</v>
      </c>
      <c r="V146" s="10">
        <f t="shared" si="26"/>
        <v>3746</v>
      </c>
      <c r="W146" s="10">
        <f t="shared" si="27"/>
        <v>16540.2</v>
      </c>
      <c r="X146" s="10">
        <f t="shared" si="28"/>
        <v>80828</v>
      </c>
      <c r="Y146" s="10">
        <f t="shared" si="29"/>
        <v>0</v>
      </c>
      <c r="Z146" s="10">
        <f t="shared" si="30"/>
        <v>0</v>
      </c>
      <c r="AA146" s="10">
        <f t="shared" si="31"/>
        <v>80828</v>
      </c>
      <c r="AB146" s="10">
        <f t="shared" si="32"/>
        <v>80828</v>
      </c>
      <c r="AC146" s="10">
        <f t="shared" si="33"/>
        <v>16165.6</v>
      </c>
      <c r="AD146" s="14">
        <f t="shared" si="34"/>
        <v>80828</v>
      </c>
      <c r="AE146" s="11"/>
      <c r="AF146" s="12"/>
      <c r="AG146" s="10">
        <f t="shared" si="35"/>
        <v>80828</v>
      </c>
      <c r="AH146" s="15"/>
      <c r="AI146" s="15"/>
      <c r="AJ146" s="13">
        <f t="shared" si="36"/>
        <v>0</v>
      </c>
    </row>
    <row r="147" spans="1:36" ht="30" x14ac:dyDescent="0.25">
      <c r="A147" s="33">
        <v>145</v>
      </c>
      <c r="B147" s="37" t="s">
        <v>177</v>
      </c>
      <c r="C147" s="35">
        <v>882232</v>
      </c>
      <c r="D147" s="16"/>
      <c r="E147" s="16"/>
      <c r="F147" s="16"/>
      <c r="G147" s="16"/>
      <c r="H147" s="16"/>
      <c r="I147" s="16"/>
      <c r="J147" s="29"/>
      <c r="K147" s="40" t="s">
        <v>372</v>
      </c>
      <c r="L147" s="20" t="s">
        <v>372</v>
      </c>
      <c r="M147" s="18"/>
      <c r="N147" s="18"/>
      <c r="O147" s="18"/>
      <c r="P147" s="19"/>
      <c r="Q147" s="19"/>
      <c r="R147" s="19"/>
      <c r="S147" s="20">
        <v>82701</v>
      </c>
      <c r="T147" s="20">
        <v>78955</v>
      </c>
      <c r="U147" s="10" t="s">
        <v>372</v>
      </c>
      <c r="V147" s="10">
        <f t="shared" si="26"/>
        <v>3746</v>
      </c>
      <c r="W147" s="10">
        <f t="shared" si="27"/>
        <v>16540.2</v>
      </c>
      <c r="X147" s="10">
        <f t="shared" si="28"/>
        <v>80828</v>
      </c>
      <c r="Y147" s="10">
        <f t="shared" si="29"/>
        <v>0</v>
      </c>
      <c r="Z147" s="10">
        <f t="shared" si="30"/>
        <v>0</v>
      </c>
      <c r="AA147" s="10">
        <f t="shared" si="31"/>
        <v>80828</v>
      </c>
      <c r="AB147" s="10">
        <f t="shared" si="32"/>
        <v>80828</v>
      </c>
      <c r="AC147" s="10">
        <f t="shared" si="33"/>
        <v>16165.6</v>
      </c>
      <c r="AD147" s="14">
        <f t="shared" si="34"/>
        <v>80828</v>
      </c>
      <c r="AE147" s="11"/>
      <c r="AF147" s="12"/>
      <c r="AG147" s="10">
        <f t="shared" si="35"/>
        <v>80828</v>
      </c>
      <c r="AH147" s="15"/>
      <c r="AI147" s="15"/>
      <c r="AJ147" s="13">
        <f t="shared" si="36"/>
        <v>0</v>
      </c>
    </row>
    <row r="148" spans="1:36" ht="15" x14ac:dyDescent="0.25">
      <c r="A148" s="34">
        <v>146</v>
      </c>
      <c r="B148" s="38" t="s">
        <v>178</v>
      </c>
      <c r="C148" s="36">
        <v>882240</v>
      </c>
      <c r="D148" s="16"/>
      <c r="E148" s="16"/>
      <c r="F148" s="16"/>
      <c r="G148" s="16"/>
      <c r="H148" s="16"/>
      <c r="I148" s="16"/>
      <c r="J148" s="29"/>
      <c r="K148" s="40" t="s">
        <v>372</v>
      </c>
      <c r="L148" s="20" t="s">
        <v>372</v>
      </c>
      <c r="M148" s="18"/>
      <c r="N148" s="18"/>
      <c r="O148" s="18"/>
      <c r="P148" s="19"/>
      <c r="Q148" s="19"/>
      <c r="R148" s="19"/>
      <c r="S148" s="20">
        <v>98701</v>
      </c>
      <c r="T148" s="20">
        <v>99907</v>
      </c>
      <c r="U148" s="10" t="s">
        <v>372</v>
      </c>
      <c r="V148" s="10">
        <f t="shared" si="26"/>
        <v>1206</v>
      </c>
      <c r="W148" s="10">
        <f t="shared" si="27"/>
        <v>19981.400000000001</v>
      </c>
      <c r="X148" s="10">
        <f t="shared" si="28"/>
        <v>99304</v>
      </c>
      <c r="Y148" s="10">
        <f t="shared" si="29"/>
        <v>0</v>
      </c>
      <c r="Z148" s="10">
        <f t="shared" si="30"/>
        <v>0</v>
      </c>
      <c r="AA148" s="10">
        <f t="shared" si="31"/>
        <v>99304</v>
      </c>
      <c r="AB148" s="10">
        <f t="shared" si="32"/>
        <v>99304</v>
      </c>
      <c r="AC148" s="10">
        <f t="shared" si="33"/>
        <v>19860.800000000003</v>
      </c>
      <c r="AD148" s="14">
        <f t="shared" si="34"/>
        <v>99304</v>
      </c>
      <c r="AE148" s="11"/>
      <c r="AF148" s="12"/>
      <c r="AG148" s="10">
        <f t="shared" si="35"/>
        <v>99304</v>
      </c>
      <c r="AH148" s="15"/>
      <c r="AI148" s="15"/>
      <c r="AJ148" s="13">
        <f t="shared" si="36"/>
        <v>0</v>
      </c>
    </row>
    <row r="149" spans="1:36" ht="30" x14ac:dyDescent="0.25">
      <c r="A149" s="33">
        <v>147</v>
      </c>
      <c r="B149" s="37" t="s">
        <v>179</v>
      </c>
      <c r="C149" s="35">
        <v>882241</v>
      </c>
      <c r="D149" s="16"/>
      <c r="E149" s="16"/>
      <c r="F149" s="16"/>
      <c r="G149" s="16"/>
      <c r="H149" s="16"/>
      <c r="I149" s="16"/>
      <c r="J149" s="29"/>
      <c r="K149" s="40" t="s">
        <v>372</v>
      </c>
      <c r="L149" s="20" t="s">
        <v>372</v>
      </c>
      <c r="M149" s="18"/>
      <c r="N149" s="18"/>
      <c r="O149" s="18"/>
      <c r="P149" s="19"/>
      <c r="Q149" s="19"/>
      <c r="R149" s="19"/>
      <c r="S149" s="20">
        <v>98701</v>
      </c>
      <c r="T149" s="20">
        <v>99907</v>
      </c>
      <c r="U149" s="10" t="s">
        <v>372</v>
      </c>
      <c r="V149" s="10">
        <f t="shared" si="26"/>
        <v>1206</v>
      </c>
      <c r="W149" s="10">
        <f t="shared" si="27"/>
        <v>19981.400000000001</v>
      </c>
      <c r="X149" s="10">
        <f t="shared" si="28"/>
        <v>99304</v>
      </c>
      <c r="Y149" s="10">
        <f t="shared" si="29"/>
        <v>0</v>
      </c>
      <c r="Z149" s="10">
        <f t="shared" si="30"/>
        <v>0</v>
      </c>
      <c r="AA149" s="10">
        <f t="shared" si="31"/>
        <v>99304</v>
      </c>
      <c r="AB149" s="10">
        <f t="shared" si="32"/>
        <v>99304</v>
      </c>
      <c r="AC149" s="10">
        <f t="shared" si="33"/>
        <v>19860.800000000003</v>
      </c>
      <c r="AD149" s="14">
        <f t="shared" si="34"/>
        <v>99304</v>
      </c>
      <c r="AE149" s="11"/>
      <c r="AF149" s="12"/>
      <c r="AG149" s="10">
        <f t="shared" si="35"/>
        <v>99304</v>
      </c>
      <c r="AH149" s="15"/>
      <c r="AI149" s="15"/>
      <c r="AJ149" s="13">
        <f t="shared" si="36"/>
        <v>0</v>
      </c>
    </row>
    <row r="150" spans="1:36" ht="30" x14ac:dyDescent="0.25">
      <c r="A150" s="34">
        <v>148</v>
      </c>
      <c r="B150" s="38" t="s">
        <v>180</v>
      </c>
      <c r="C150" s="36">
        <v>882242</v>
      </c>
      <c r="D150" s="16"/>
      <c r="E150" s="16"/>
      <c r="F150" s="16"/>
      <c r="G150" s="16"/>
      <c r="H150" s="16"/>
      <c r="I150" s="16"/>
      <c r="J150" s="29"/>
      <c r="K150" s="40" t="s">
        <v>372</v>
      </c>
      <c r="L150" s="20" t="s">
        <v>372</v>
      </c>
      <c r="M150" s="18"/>
      <c r="N150" s="18"/>
      <c r="O150" s="18"/>
      <c r="P150" s="19"/>
      <c r="Q150" s="19"/>
      <c r="R150" s="19"/>
      <c r="S150" s="20">
        <v>98701</v>
      </c>
      <c r="T150" s="20">
        <v>103708</v>
      </c>
      <c r="U150" s="10" t="s">
        <v>372</v>
      </c>
      <c r="V150" s="10">
        <f t="shared" si="26"/>
        <v>5007</v>
      </c>
      <c r="W150" s="10">
        <f t="shared" si="27"/>
        <v>20741.600000000002</v>
      </c>
      <c r="X150" s="10">
        <f t="shared" si="28"/>
        <v>101204.5</v>
      </c>
      <c r="Y150" s="10">
        <f t="shared" si="29"/>
        <v>0</v>
      </c>
      <c r="Z150" s="10">
        <f t="shared" si="30"/>
        <v>0</v>
      </c>
      <c r="AA150" s="10">
        <f t="shared" si="31"/>
        <v>101204.5</v>
      </c>
      <c r="AB150" s="10">
        <f t="shared" si="32"/>
        <v>101204.5</v>
      </c>
      <c r="AC150" s="10">
        <f t="shared" si="33"/>
        <v>20240.900000000001</v>
      </c>
      <c r="AD150" s="14">
        <f t="shared" si="34"/>
        <v>101205</v>
      </c>
      <c r="AE150" s="11"/>
      <c r="AF150" s="12"/>
      <c r="AG150" s="10">
        <f t="shared" si="35"/>
        <v>101205</v>
      </c>
      <c r="AH150" s="15"/>
      <c r="AI150" s="15"/>
      <c r="AJ150" s="13">
        <f t="shared" si="36"/>
        <v>0</v>
      </c>
    </row>
    <row r="151" spans="1:36" ht="15" x14ac:dyDescent="0.25">
      <c r="A151" s="33">
        <v>149</v>
      </c>
      <c r="B151" s="37" t="s">
        <v>181</v>
      </c>
      <c r="C151" s="35">
        <v>882250</v>
      </c>
      <c r="D151" s="16"/>
      <c r="E151" s="16"/>
      <c r="F151" s="16"/>
      <c r="G151" s="16"/>
      <c r="H151" s="16"/>
      <c r="I151" s="16"/>
      <c r="J151" s="29"/>
      <c r="K151" s="40" t="s">
        <v>372</v>
      </c>
      <c r="L151" s="20" t="s">
        <v>372</v>
      </c>
      <c r="M151" s="18"/>
      <c r="N151" s="18"/>
      <c r="O151" s="18"/>
      <c r="P151" s="19"/>
      <c r="Q151" s="19"/>
      <c r="R151" s="19"/>
      <c r="S151" s="20">
        <v>118063</v>
      </c>
      <c r="T151" s="20">
        <v>120703</v>
      </c>
      <c r="U151" s="10" t="s">
        <v>372</v>
      </c>
      <c r="V151" s="10">
        <f t="shared" si="26"/>
        <v>2640</v>
      </c>
      <c r="W151" s="10">
        <f t="shared" si="27"/>
        <v>24140.600000000002</v>
      </c>
      <c r="X151" s="10">
        <f t="shared" si="28"/>
        <v>119383</v>
      </c>
      <c r="Y151" s="10">
        <f t="shared" si="29"/>
        <v>0</v>
      </c>
      <c r="Z151" s="10">
        <f t="shared" si="30"/>
        <v>0</v>
      </c>
      <c r="AA151" s="10">
        <f t="shared" si="31"/>
        <v>119383</v>
      </c>
      <c r="AB151" s="10">
        <f t="shared" si="32"/>
        <v>119383</v>
      </c>
      <c r="AC151" s="10">
        <f t="shared" si="33"/>
        <v>23876.600000000002</v>
      </c>
      <c r="AD151" s="14">
        <f t="shared" si="34"/>
        <v>119383</v>
      </c>
      <c r="AE151" s="11"/>
      <c r="AF151" s="12"/>
      <c r="AG151" s="10">
        <f t="shared" si="35"/>
        <v>119383</v>
      </c>
      <c r="AH151" s="15"/>
      <c r="AI151" s="15"/>
      <c r="AJ151" s="13">
        <f t="shared" si="36"/>
        <v>0</v>
      </c>
    </row>
    <row r="152" spans="1:36" ht="30" x14ac:dyDescent="0.25">
      <c r="A152" s="34">
        <v>150</v>
      </c>
      <c r="B152" s="38" t="s">
        <v>182</v>
      </c>
      <c r="C152" s="36">
        <v>882251</v>
      </c>
      <c r="D152" s="16"/>
      <c r="E152" s="16"/>
      <c r="F152" s="16"/>
      <c r="G152" s="16"/>
      <c r="H152" s="16"/>
      <c r="I152" s="16"/>
      <c r="J152" s="29"/>
      <c r="K152" s="40" t="s">
        <v>372</v>
      </c>
      <c r="L152" s="20" t="s">
        <v>372</v>
      </c>
      <c r="M152" s="18"/>
      <c r="N152" s="18"/>
      <c r="O152" s="18"/>
      <c r="P152" s="19"/>
      <c r="Q152" s="19"/>
      <c r="R152" s="19"/>
      <c r="S152" s="20">
        <v>118063</v>
      </c>
      <c r="T152" s="20">
        <v>120703</v>
      </c>
      <c r="U152" s="10" t="s">
        <v>372</v>
      </c>
      <c r="V152" s="10">
        <f t="shared" si="26"/>
        <v>2640</v>
      </c>
      <c r="W152" s="10">
        <f t="shared" si="27"/>
        <v>24140.600000000002</v>
      </c>
      <c r="X152" s="10">
        <f t="shared" si="28"/>
        <v>119383</v>
      </c>
      <c r="Y152" s="10">
        <f t="shared" si="29"/>
        <v>0</v>
      </c>
      <c r="Z152" s="10">
        <f t="shared" si="30"/>
        <v>0</v>
      </c>
      <c r="AA152" s="10">
        <f t="shared" si="31"/>
        <v>119383</v>
      </c>
      <c r="AB152" s="10">
        <f t="shared" si="32"/>
        <v>119383</v>
      </c>
      <c r="AC152" s="10">
        <f t="shared" si="33"/>
        <v>23876.600000000002</v>
      </c>
      <c r="AD152" s="14">
        <f t="shared" si="34"/>
        <v>119383</v>
      </c>
      <c r="AE152" s="11"/>
      <c r="AF152" s="12"/>
      <c r="AG152" s="10">
        <f t="shared" si="35"/>
        <v>119383</v>
      </c>
      <c r="AH152" s="15"/>
      <c r="AI152" s="15"/>
      <c r="AJ152" s="13">
        <f t="shared" si="36"/>
        <v>0</v>
      </c>
    </row>
    <row r="153" spans="1:36" ht="30" x14ac:dyDescent="0.25">
      <c r="A153" s="33">
        <v>151</v>
      </c>
      <c r="B153" s="37" t="s">
        <v>183</v>
      </c>
      <c r="C153" s="35">
        <v>882252</v>
      </c>
      <c r="D153" s="16"/>
      <c r="E153" s="16"/>
      <c r="F153" s="16"/>
      <c r="G153" s="16"/>
      <c r="H153" s="16"/>
      <c r="I153" s="16"/>
      <c r="J153" s="29"/>
      <c r="K153" s="40">
        <v>123978</v>
      </c>
      <c r="L153" s="20">
        <v>123345</v>
      </c>
      <c r="M153" s="18"/>
      <c r="N153" s="18"/>
      <c r="O153" s="18"/>
      <c r="P153" s="19"/>
      <c r="Q153" s="19"/>
      <c r="R153" s="19"/>
      <c r="S153" s="20">
        <v>118063</v>
      </c>
      <c r="T153" s="20">
        <v>124872</v>
      </c>
      <c r="U153" s="10" t="s">
        <v>372</v>
      </c>
      <c r="V153" s="10">
        <f t="shared" si="26"/>
        <v>6809</v>
      </c>
      <c r="W153" s="10">
        <f t="shared" si="27"/>
        <v>24974.400000000001</v>
      </c>
      <c r="X153" s="10">
        <f t="shared" si="28"/>
        <v>121467.5</v>
      </c>
      <c r="Y153" s="10">
        <f t="shared" si="29"/>
        <v>0</v>
      </c>
      <c r="Z153" s="10">
        <f t="shared" si="30"/>
        <v>0</v>
      </c>
      <c r="AA153" s="10">
        <f t="shared" si="31"/>
        <v>121467.5</v>
      </c>
      <c r="AB153" s="10">
        <f t="shared" si="32"/>
        <v>121467.5</v>
      </c>
      <c r="AC153" s="10">
        <f t="shared" si="33"/>
        <v>24293.5</v>
      </c>
      <c r="AD153" s="14">
        <f t="shared" si="34"/>
        <v>121468</v>
      </c>
      <c r="AE153" s="11"/>
      <c r="AF153" s="12"/>
      <c r="AG153" s="10">
        <f t="shared" si="35"/>
        <v>121468</v>
      </c>
      <c r="AH153" s="15"/>
      <c r="AI153" s="15"/>
      <c r="AJ153" s="13">
        <f t="shared" si="36"/>
        <v>0</v>
      </c>
    </row>
    <row r="154" spans="1:36" ht="15" x14ac:dyDescent="0.25">
      <c r="A154" s="34">
        <v>152</v>
      </c>
      <c r="B154" s="38" t="s">
        <v>184</v>
      </c>
      <c r="C154" s="36">
        <v>882260</v>
      </c>
      <c r="D154" s="16"/>
      <c r="E154" s="16"/>
      <c r="F154" s="16"/>
      <c r="G154" s="16"/>
      <c r="H154" s="16"/>
      <c r="I154" s="16"/>
      <c r="J154" s="29"/>
      <c r="K154" s="40">
        <v>78182</v>
      </c>
      <c r="L154" s="20">
        <v>91758</v>
      </c>
      <c r="M154" s="18"/>
      <c r="N154" s="18"/>
      <c r="O154" s="18"/>
      <c r="P154" s="19"/>
      <c r="Q154" s="19"/>
      <c r="R154" s="19"/>
      <c r="S154" s="20">
        <v>98701</v>
      </c>
      <c r="T154" s="20">
        <v>96518</v>
      </c>
      <c r="U154" s="10" t="s">
        <v>372</v>
      </c>
      <c r="V154" s="10">
        <f t="shared" si="26"/>
        <v>2183</v>
      </c>
      <c r="W154" s="10">
        <f t="shared" si="27"/>
        <v>19740.2</v>
      </c>
      <c r="X154" s="10">
        <f t="shared" si="28"/>
        <v>97609.5</v>
      </c>
      <c r="Y154" s="10">
        <f t="shared" si="29"/>
        <v>0</v>
      </c>
      <c r="Z154" s="10">
        <f t="shared" si="30"/>
        <v>0</v>
      </c>
      <c r="AA154" s="10">
        <f t="shared" si="31"/>
        <v>97609.5</v>
      </c>
      <c r="AB154" s="10">
        <f t="shared" si="32"/>
        <v>97609.5</v>
      </c>
      <c r="AC154" s="10">
        <f t="shared" si="33"/>
        <v>19521.900000000001</v>
      </c>
      <c r="AD154" s="14">
        <f t="shared" si="34"/>
        <v>97610</v>
      </c>
      <c r="AE154" s="11"/>
      <c r="AF154" s="12"/>
      <c r="AG154" s="10">
        <f t="shared" si="35"/>
        <v>97610</v>
      </c>
      <c r="AH154" s="15"/>
      <c r="AI154" s="15"/>
      <c r="AJ154" s="13">
        <f t="shared" si="36"/>
        <v>0</v>
      </c>
    </row>
    <row r="155" spans="1:36" ht="30" x14ac:dyDescent="0.25">
      <c r="A155" s="33">
        <v>153</v>
      </c>
      <c r="B155" s="37" t="s">
        <v>185</v>
      </c>
      <c r="C155" s="35">
        <v>882261</v>
      </c>
      <c r="D155" s="16"/>
      <c r="E155" s="16"/>
      <c r="F155" s="16"/>
      <c r="G155" s="16"/>
      <c r="H155" s="16"/>
      <c r="I155" s="16"/>
      <c r="J155" s="29"/>
      <c r="K155" s="40">
        <v>78182</v>
      </c>
      <c r="L155" s="20">
        <v>91758</v>
      </c>
      <c r="M155" s="18"/>
      <c r="N155" s="18"/>
      <c r="O155" s="18"/>
      <c r="P155" s="19"/>
      <c r="Q155" s="19"/>
      <c r="R155" s="19"/>
      <c r="S155" s="20">
        <v>98701</v>
      </c>
      <c r="T155" s="20">
        <v>96518</v>
      </c>
      <c r="U155" s="10" t="s">
        <v>372</v>
      </c>
      <c r="V155" s="10">
        <f t="shared" si="26"/>
        <v>2183</v>
      </c>
      <c r="W155" s="10">
        <f t="shared" si="27"/>
        <v>19740.2</v>
      </c>
      <c r="X155" s="10">
        <f t="shared" si="28"/>
        <v>97609.5</v>
      </c>
      <c r="Y155" s="10">
        <f t="shared" si="29"/>
        <v>0</v>
      </c>
      <c r="Z155" s="10">
        <f t="shared" si="30"/>
        <v>0</v>
      </c>
      <c r="AA155" s="10">
        <f t="shared" si="31"/>
        <v>97609.5</v>
      </c>
      <c r="AB155" s="10">
        <f t="shared" si="32"/>
        <v>97609.5</v>
      </c>
      <c r="AC155" s="10">
        <f t="shared" si="33"/>
        <v>19521.900000000001</v>
      </c>
      <c r="AD155" s="14">
        <f t="shared" si="34"/>
        <v>97610</v>
      </c>
      <c r="AE155" s="11"/>
      <c r="AF155" s="12"/>
      <c r="AG155" s="10">
        <f t="shared" si="35"/>
        <v>97610</v>
      </c>
      <c r="AH155" s="15"/>
      <c r="AI155" s="15"/>
      <c r="AJ155" s="13">
        <f t="shared" si="36"/>
        <v>0</v>
      </c>
    </row>
    <row r="156" spans="1:36" ht="30" x14ac:dyDescent="0.25">
      <c r="A156" s="34">
        <v>154</v>
      </c>
      <c r="B156" s="38" t="s">
        <v>186</v>
      </c>
      <c r="C156" s="36">
        <v>882262</v>
      </c>
      <c r="D156" s="16"/>
      <c r="E156" s="16"/>
      <c r="F156" s="16"/>
      <c r="G156" s="16"/>
      <c r="H156" s="16"/>
      <c r="I156" s="16"/>
      <c r="J156" s="29"/>
      <c r="K156" s="40" t="s">
        <v>372</v>
      </c>
      <c r="L156" s="20" t="s">
        <v>372</v>
      </c>
      <c r="M156" s="18"/>
      <c r="N156" s="18"/>
      <c r="O156" s="18"/>
      <c r="P156" s="19"/>
      <c r="Q156" s="19"/>
      <c r="R156" s="19"/>
      <c r="S156" s="20">
        <v>98701</v>
      </c>
      <c r="T156" s="20">
        <v>99907</v>
      </c>
      <c r="U156" s="10" t="s">
        <v>372</v>
      </c>
      <c r="V156" s="10">
        <f t="shared" si="26"/>
        <v>1206</v>
      </c>
      <c r="W156" s="10">
        <f t="shared" si="27"/>
        <v>19981.400000000001</v>
      </c>
      <c r="X156" s="10">
        <f t="shared" si="28"/>
        <v>99304</v>
      </c>
      <c r="Y156" s="10">
        <f t="shared" si="29"/>
        <v>0</v>
      </c>
      <c r="Z156" s="10">
        <f t="shared" si="30"/>
        <v>0</v>
      </c>
      <c r="AA156" s="10">
        <f t="shared" si="31"/>
        <v>99304</v>
      </c>
      <c r="AB156" s="10">
        <f t="shared" si="32"/>
        <v>99304</v>
      </c>
      <c r="AC156" s="10">
        <f t="shared" si="33"/>
        <v>19860.800000000003</v>
      </c>
      <c r="AD156" s="14">
        <f t="shared" si="34"/>
        <v>99304</v>
      </c>
      <c r="AE156" s="11"/>
      <c r="AF156" s="12"/>
      <c r="AG156" s="10">
        <f t="shared" si="35"/>
        <v>99304</v>
      </c>
      <c r="AH156" s="15"/>
      <c r="AI156" s="15"/>
      <c r="AJ156" s="13">
        <f t="shared" si="36"/>
        <v>0</v>
      </c>
    </row>
    <row r="157" spans="1:36" ht="30" x14ac:dyDescent="0.25">
      <c r="A157" s="33">
        <v>155</v>
      </c>
      <c r="B157" s="37" t="s">
        <v>187</v>
      </c>
      <c r="C157" s="35">
        <v>882271</v>
      </c>
      <c r="D157" s="16"/>
      <c r="E157" s="16"/>
      <c r="F157" s="16"/>
      <c r="G157" s="16"/>
      <c r="H157" s="16"/>
      <c r="I157" s="16"/>
      <c r="J157" s="29"/>
      <c r="K157" s="40" t="s">
        <v>372</v>
      </c>
      <c r="L157" s="20" t="s">
        <v>372</v>
      </c>
      <c r="M157" s="18"/>
      <c r="N157" s="18"/>
      <c r="O157" s="18"/>
      <c r="P157" s="19"/>
      <c r="Q157" s="19"/>
      <c r="R157" s="19"/>
      <c r="S157" s="20">
        <v>0</v>
      </c>
      <c r="T157" s="20">
        <v>52397</v>
      </c>
      <c r="U157" s="10" t="s">
        <v>372</v>
      </c>
      <c r="V157" s="10">
        <f t="shared" si="26"/>
        <v>52397</v>
      </c>
      <c r="W157" s="10">
        <f t="shared" si="27"/>
        <v>10479.400000000001</v>
      </c>
      <c r="X157" s="10">
        <f t="shared" si="28"/>
        <v>0</v>
      </c>
      <c r="Y157" s="10">
        <f t="shared" si="29"/>
        <v>0</v>
      </c>
      <c r="Z157" s="10">
        <f t="shared" si="30"/>
        <v>0</v>
      </c>
      <c r="AA157" s="10">
        <f t="shared" si="31"/>
        <v>0</v>
      </c>
      <c r="AB157" s="10">
        <f t="shared" si="32"/>
        <v>0</v>
      </c>
      <c r="AC157" s="10">
        <f t="shared" si="33"/>
        <v>0</v>
      </c>
      <c r="AD157" s="14">
        <f t="shared" si="34"/>
        <v>0</v>
      </c>
      <c r="AE157" s="11"/>
      <c r="AF157" s="12"/>
      <c r="AG157" s="10">
        <f t="shared" si="35"/>
        <v>0</v>
      </c>
      <c r="AH157" s="15"/>
      <c r="AI157" s="15"/>
      <c r="AJ157" s="13">
        <f t="shared" si="36"/>
        <v>0</v>
      </c>
    </row>
    <row r="158" spans="1:36" ht="30" x14ac:dyDescent="0.25">
      <c r="A158" s="34">
        <v>156</v>
      </c>
      <c r="B158" s="38" t="s">
        <v>188</v>
      </c>
      <c r="C158" s="36">
        <v>882272</v>
      </c>
      <c r="D158" s="16"/>
      <c r="E158" s="16"/>
      <c r="F158" s="16"/>
      <c r="G158" s="16"/>
      <c r="H158" s="16"/>
      <c r="I158" s="16"/>
      <c r="J158" s="29"/>
      <c r="K158" s="40" t="s">
        <v>372</v>
      </c>
      <c r="L158" s="20" t="s">
        <v>372</v>
      </c>
      <c r="M158" s="18"/>
      <c r="N158" s="18"/>
      <c r="O158" s="18"/>
      <c r="P158" s="19"/>
      <c r="Q158" s="19"/>
      <c r="R158" s="19"/>
      <c r="S158" s="20">
        <v>0</v>
      </c>
      <c r="T158" s="20">
        <v>52397</v>
      </c>
      <c r="U158" s="10" t="s">
        <v>372</v>
      </c>
      <c r="V158" s="10">
        <f t="shared" si="26"/>
        <v>52397</v>
      </c>
      <c r="W158" s="10">
        <f t="shared" si="27"/>
        <v>10479.400000000001</v>
      </c>
      <c r="X158" s="10">
        <f t="shared" si="28"/>
        <v>0</v>
      </c>
      <c r="Y158" s="10">
        <f t="shared" si="29"/>
        <v>0</v>
      </c>
      <c r="Z158" s="10">
        <f t="shared" si="30"/>
        <v>0</v>
      </c>
      <c r="AA158" s="10">
        <f t="shared" si="31"/>
        <v>0</v>
      </c>
      <c r="AB158" s="10">
        <f t="shared" si="32"/>
        <v>0</v>
      </c>
      <c r="AC158" s="10">
        <f t="shared" si="33"/>
        <v>0</v>
      </c>
      <c r="AD158" s="14">
        <f t="shared" si="34"/>
        <v>0</v>
      </c>
      <c r="AE158" s="11"/>
      <c r="AF158" s="12"/>
      <c r="AG158" s="10">
        <f t="shared" si="35"/>
        <v>0</v>
      </c>
      <c r="AH158" s="15"/>
      <c r="AI158" s="15"/>
      <c r="AJ158" s="13">
        <f t="shared" si="36"/>
        <v>0</v>
      </c>
    </row>
    <row r="159" spans="1:36" ht="30" x14ac:dyDescent="0.25">
      <c r="A159" s="33">
        <v>157</v>
      </c>
      <c r="B159" s="37" t="s">
        <v>189</v>
      </c>
      <c r="C159" s="35">
        <v>882281</v>
      </c>
      <c r="D159" s="16"/>
      <c r="E159" s="16"/>
      <c r="F159" s="16"/>
      <c r="G159" s="16"/>
      <c r="H159" s="16"/>
      <c r="I159" s="16"/>
      <c r="J159" s="29"/>
      <c r="K159" s="40">
        <v>40516</v>
      </c>
      <c r="L159" s="20">
        <v>46508</v>
      </c>
      <c r="M159" s="18"/>
      <c r="N159" s="18"/>
      <c r="O159" s="18"/>
      <c r="P159" s="19"/>
      <c r="Q159" s="19"/>
      <c r="R159" s="19"/>
      <c r="S159" s="20">
        <v>45210</v>
      </c>
      <c r="T159" s="20">
        <v>46987</v>
      </c>
      <c r="U159" s="10" t="s">
        <v>372</v>
      </c>
      <c r="V159" s="10">
        <f t="shared" si="26"/>
        <v>1777</v>
      </c>
      <c r="W159" s="10">
        <f t="shared" si="27"/>
        <v>9397.4</v>
      </c>
      <c r="X159" s="10">
        <f t="shared" si="28"/>
        <v>46098.5</v>
      </c>
      <c r="Y159" s="10">
        <f t="shared" si="29"/>
        <v>0</v>
      </c>
      <c r="Z159" s="10">
        <f t="shared" si="30"/>
        <v>0</v>
      </c>
      <c r="AA159" s="10">
        <f t="shared" si="31"/>
        <v>46098.5</v>
      </c>
      <c r="AB159" s="10">
        <f t="shared" si="32"/>
        <v>46098.5</v>
      </c>
      <c r="AC159" s="10">
        <f t="shared" si="33"/>
        <v>9219.7000000000007</v>
      </c>
      <c r="AD159" s="14">
        <f t="shared" si="34"/>
        <v>46099</v>
      </c>
      <c r="AE159" s="11"/>
      <c r="AF159" s="12"/>
      <c r="AG159" s="10">
        <f t="shared" si="35"/>
        <v>46099</v>
      </c>
      <c r="AH159" s="15"/>
      <c r="AI159" s="15"/>
      <c r="AJ159" s="13">
        <f t="shared" si="36"/>
        <v>0</v>
      </c>
    </row>
    <row r="160" spans="1:36" ht="45" x14ac:dyDescent="0.25">
      <c r="A160" s="34">
        <v>158</v>
      </c>
      <c r="B160" s="38" t="s">
        <v>190</v>
      </c>
      <c r="C160" s="36">
        <v>882282</v>
      </c>
      <c r="D160" s="16"/>
      <c r="E160" s="16"/>
      <c r="F160" s="16"/>
      <c r="G160" s="16"/>
      <c r="H160" s="16"/>
      <c r="I160" s="16"/>
      <c r="J160" s="29"/>
      <c r="K160" s="40" t="s">
        <v>372</v>
      </c>
      <c r="L160" s="20" t="s">
        <v>372</v>
      </c>
      <c r="M160" s="18"/>
      <c r="N160" s="18"/>
      <c r="O160" s="18"/>
      <c r="P160" s="19"/>
      <c r="Q160" s="19"/>
      <c r="R160" s="19"/>
      <c r="S160" s="20">
        <v>45210</v>
      </c>
      <c r="T160" s="20">
        <v>45209</v>
      </c>
      <c r="U160" s="10" t="s">
        <v>372</v>
      </c>
      <c r="V160" s="10">
        <f t="shared" si="26"/>
        <v>1</v>
      </c>
      <c r="W160" s="10">
        <f t="shared" si="27"/>
        <v>9042</v>
      </c>
      <c r="X160" s="10">
        <f t="shared" si="28"/>
        <v>45209.5</v>
      </c>
      <c r="Y160" s="10">
        <f t="shared" si="29"/>
        <v>0</v>
      </c>
      <c r="Z160" s="10">
        <f t="shared" si="30"/>
        <v>0</v>
      </c>
      <c r="AA160" s="10">
        <f t="shared" si="31"/>
        <v>45209.5</v>
      </c>
      <c r="AB160" s="10">
        <f t="shared" si="32"/>
        <v>45209.5</v>
      </c>
      <c r="AC160" s="10">
        <f t="shared" si="33"/>
        <v>9041.9</v>
      </c>
      <c r="AD160" s="14">
        <f t="shared" si="34"/>
        <v>45210</v>
      </c>
      <c r="AE160" s="11"/>
      <c r="AF160" s="12"/>
      <c r="AG160" s="10">
        <f t="shared" si="35"/>
        <v>45210</v>
      </c>
      <c r="AH160" s="15"/>
      <c r="AI160" s="15"/>
      <c r="AJ160" s="13">
        <f t="shared" si="36"/>
        <v>0</v>
      </c>
    </row>
    <row r="161" spans="1:36" ht="45" x14ac:dyDescent="0.25">
      <c r="A161" s="33">
        <v>159</v>
      </c>
      <c r="B161" s="37" t="s">
        <v>191</v>
      </c>
      <c r="C161" s="35">
        <v>882291</v>
      </c>
      <c r="D161" s="16"/>
      <c r="E161" s="16"/>
      <c r="F161" s="16"/>
      <c r="G161" s="16"/>
      <c r="H161" s="16"/>
      <c r="I161" s="16"/>
      <c r="J161" s="29"/>
      <c r="K161" s="40">
        <v>95368</v>
      </c>
      <c r="L161" s="20">
        <v>109478</v>
      </c>
      <c r="M161" s="18"/>
      <c r="N161" s="18"/>
      <c r="O161" s="18"/>
      <c r="P161" s="19"/>
      <c r="Q161" s="19"/>
      <c r="R161" s="19"/>
      <c r="S161" s="20">
        <v>100006</v>
      </c>
      <c r="T161" s="20">
        <v>109239</v>
      </c>
      <c r="U161" s="10" t="s">
        <v>372</v>
      </c>
      <c r="V161" s="10">
        <f t="shared" si="26"/>
        <v>9233</v>
      </c>
      <c r="W161" s="10">
        <f t="shared" si="27"/>
        <v>21847.800000000003</v>
      </c>
      <c r="X161" s="10">
        <f t="shared" si="28"/>
        <v>104622.5</v>
      </c>
      <c r="Y161" s="10">
        <f t="shared" si="29"/>
        <v>0</v>
      </c>
      <c r="Z161" s="10">
        <f t="shared" si="30"/>
        <v>0</v>
      </c>
      <c r="AA161" s="10">
        <f t="shared" si="31"/>
        <v>104622.5</v>
      </c>
      <c r="AB161" s="10">
        <f t="shared" si="32"/>
        <v>104622.5</v>
      </c>
      <c r="AC161" s="10">
        <f t="shared" si="33"/>
        <v>20924.5</v>
      </c>
      <c r="AD161" s="14">
        <f t="shared" si="34"/>
        <v>104623</v>
      </c>
      <c r="AE161" s="11"/>
      <c r="AF161" s="12"/>
      <c r="AG161" s="10">
        <f t="shared" si="35"/>
        <v>104623</v>
      </c>
      <c r="AH161" s="15"/>
      <c r="AI161" s="15"/>
      <c r="AJ161" s="13">
        <f t="shared" si="36"/>
        <v>0</v>
      </c>
    </row>
    <row r="162" spans="1:36" ht="45" x14ac:dyDescent="0.25">
      <c r="A162" s="34">
        <v>160</v>
      </c>
      <c r="B162" s="38" t="s">
        <v>192</v>
      </c>
      <c r="C162" s="36">
        <v>882292</v>
      </c>
      <c r="D162" s="16"/>
      <c r="E162" s="16"/>
      <c r="F162" s="16"/>
      <c r="G162" s="16"/>
      <c r="H162" s="16"/>
      <c r="I162" s="16"/>
      <c r="J162" s="29"/>
      <c r="K162" s="40" t="s">
        <v>372</v>
      </c>
      <c r="L162" s="20" t="s">
        <v>372</v>
      </c>
      <c r="M162" s="18"/>
      <c r="N162" s="18"/>
      <c r="O162" s="18"/>
      <c r="P162" s="19"/>
      <c r="Q162" s="19"/>
      <c r="R162" s="19"/>
      <c r="S162" s="20">
        <v>100006</v>
      </c>
      <c r="T162" s="20">
        <v>100005</v>
      </c>
      <c r="U162" s="10" t="s">
        <v>372</v>
      </c>
      <c r="V162" s="10">
        <f t="shared" si="26"/>
        <v>1</v>
      </c>
      <c r="W162" s="10">
        <f t="shared" si="27"/>
        <v>20001.2</v>
      </c>
      <c r="X162" s="10">
        <f t="shared" si="28"/>
        <v>100005.5</v>
      </c>
      <c r="Y162" s="10">
        <f t="shared" si="29"/>
        <v>0</v>
      </c>
      <c r="Z162" s="10">
        <f t="shared" si="30"/>
        <v>0</v>
      </c>
      <c r="AA162" s="10">
        <f t="shared" si="31"/>
        <v>100005.5</v>
      </c>
      <c r="AB162" s="10">
        <f t="shared" si="32"/>
        <v>100005.5</v>
      </c>
      <c r="AC162" s="10">
        <f t="shared" si="33"/>
        <v>20001.100000000002</v>
      </c>
      <c r="AD162" s="14">
        <f t="shared" si="34"/>
        <v>100006</v>
      </c>
      <c r="AE162" s="11"/>
      <c r="AF162" s="12"/>
      <c r="AG162" s="10">
        <f t="shared" si="35"/>
        <v>100006</v>
      </c>
      <c r="AH162" s="15"/>
      <c r="AI162" s="15"/>
      <c r="AJ162" s="13">
        <f t="shared" si="36"/>
        <v>0</v>
      </c>
    </row>
    <row r="163" spans="1:36" ht="45" x14ac:dyDescent="0.25">
      <c r="A163" s="33">
        <v>161</v>
      </c>
      <c r="B163" s="37" t="s">
        <v>193</v>
      </c>
      <c r="C163" s="35">
        <v>882293</v>
      </c>
      <c r="D163" s="16"/>
      <c r="E163" s="16"/>
      <c r="F163" s="16"/>
      <c r="G163" s="16"/>
      <c r="H163" s="16"/>
      <c r="I163" s="16"/>
      <c r="J163" s="29"/>
      <c r="K163" s="40">
        <v>95368</v>
      </c>
      <c r="L163" s="20">
        <v>100515</v>
      </c>
      <c r="M163" s="18"/>
      <c r="N163" s="18"/>
      <c r="O163" s="18"/>
      <c r="P163" s="19"/>
      <c r="Q163" s="19"/>
      <c r="R163" s="19"/>
      <c r="S163" s="20">
        <v>100006</v>
      </c>
      <c r="T163" s="20">
        <v>100006</v>
      </c>
      <c r="U163" s="10" t="s">
        <v>372</v>
      </c>
      <c r="V163" s="10">
        <f t="shared" si="26"/>
        <v>100006</v>
      </c>
      <c r="W163" s="10">
        <f t="shared" si="27"/>
        <v>20001.2</v>
      </c>
      <c r="X163" s="10">
        <f t="shared" si="28"/>
        <v>100006</v>
      </c>
      <c r="Y163" s="10">
        <f t="shared" si="29"/>
        <v>0</v>
      </c>
      <c r="Z163" s="10">
        <f t="shared" si="30"/>
        <v>0</v>
      </c>
      <c r="AA163" s="10">
        <f t="shared" si="31"/>
        <v>100006</v>
      </c>
      <c r="AB163" s="10">
        <f t="shared" si="32"/>
        <v>100006</v>
      </c>
      <c r="AC163" s="10">
        <f t="shared" si="33"/>
        <v>20001.2</v>
      </c>
      <c r="AD163" s="14">
        <f t="shared" si="34"/>
        <v>100006</v>
      </c>
      <c r="AE163" s="11"/>
      <c r="AF163" s="12"/>
      <c r="AG163" s="10">
        <f t="shared" si="35"/>
        <v>100006</v>
      </c>
      <c r="AH163" s="15"/>
      <c r="AI163" s="15"/>
      <c r="AJ163" s="13">
        <f t="shared" si="36"/>
        <v>0</v>
      </c>
    </row>
    <row r="164" spans="1:36" ht="45" x14ac:dyDescent="0.25">
      <c r="A164" s="34">
        <v>162</v>
      </c>
      <c r="B164" s="38" t="s">
        <v>194</v>
      </c>
      <c r="C164" s="36">
        <v>882294</v>
      </c>
      <c r="D164" s="16"/>
      <c r="E164" s="16"/>
      <c r="F164" s="16"/>
      <c r="G164" s="16"/>
      <c r="H164" s="16"/>
      <c r="I164" s="16"/>
      <c r="J164" s="29"/>
      <c r="K164" s="40" t="s">
        <v>372</v>
      </c>
      <c r="L164" s="20" t="s">
        <v>372</v>
      </c>
      <c r="M164" s="18"/>
      <c r="N164" s="18"/>
      <c r="O164" s="18"/>
      <c r="P164" s="19"/>
      <c r="Q164" s="19"/>
      <c r="R164" s="19"/>
      <c r="S164" s="20">
        <v>100006</v>
      </c>
      <c r="T164" s="20">
        <v>100006</v>
      </c>
      <c r="U164" s="10" t="s">
        <v>372</v>
      </c>
      <c r="V164" s="10">
        <f t="shared" si="26"/>
        <v>100006</v>
      </c>
      <c r="W164" s="10">
        <f t="shared" si="27"/>
        <v>20001.2</v>
      </c>
      <c r="X164" s="10">
        <f t="shared" si="28"/>
        <v>100006</v>
      </c>
      <c r="Y164" s="10">
        <f t="shared" si="29"/>
        <v>0</v>
      </c>
      <c r="Z164" s="10">
        <f t="shared" si="30"/>
        <v>0</v>
      </c>
      <c r="AA164" s="10">
        <f t="shared" si="31"/>
        <v>100006</v>
      </c>
      <c r="AB164" s="10">
        <f t="shared" si="32"/>
        <v>100006</v>
      </c>
      <c r="AC164" s="10">
        <f t="shared" si="33"/>
        <v>20001.2</v>
      </c>
      <c r="AD164" s="14">
        <f t="shared" si="34"/>
        <v>100006</v>
      </c>
      <c r="AE164" s="11"/>
      <c r="AF164" s="12"/>
      <c r="AG164" s="10">
        <f t="shared" si="35"/>
        <v>100006</v>
      </c>
      <c r="AH164" s="15"/>
      <c r="AI164" s="15"/>
      <c r="AJ164" s="13">
        <f t="shared" si="36"/>
        <v>0</v>
      </c>
    </row>
    <row r="165" spans="1:36" ht="45" x14ac:dyDescent="0.25">
      <c r="A165" s="33">
        <v>163</v>
      </c>
      <c r="B165" s="37" t="s">
        <v>195</v>
      </c>
      <c r="C165" s="35">
        <v>882295</v>
      </c>
      <c r="D165" s="16"/>
      <c r="E165" s="16"/>
      <c r="F165" s="16"/>
      <c r="G165" s="16"/>
      <c r="H165" s="16"/>
      <c r="I165" s="16"/>
      <c r="J165" s="29"/>
      <c r="K165" s="40" t="s">
        <v>372</v>
      </c>
      <c r="L165" s="20">
        <v>112235</v>
      </c>
      <c r="M165" s="18"/>
      <c r="N165" s="18"/>
      <c r="O165" s="18"/>
      <c r="P165" s="19"/>
      <c r="Q165" s="19"/>
      <c r="R165" s="19"/>
      <c r="S165" s="20">
        <v>110063</v>
      </c>
      <c r="T165" s="20">
        <v>114503</v>
      </c>
      <c r="U165" s="10" t="s">
        <v>372</v>
      </c>
      <c r="V165" s="10">
        <f t="shared" si="26"/>
        <v>4440</v>
      </c>
      <c r="W165" s="10">
        <f t="shared" si="27"/>
        <v>22900.600000000002</v>
      </c>
      <c r="X165" s="10">
        <f t="shared" si="28"/>
        <v>112283</v>
      </c>
      <c r="Y165" s="10">
        <f t="shared" si="29"/>
        <v>0</v>
      </c>
      <c r="Z165" s="10">
        <f t="shared" si="30"/>
        <v>0</v>
      </c>
      <c r="AA165" s="10">
        <f t="shared" si="31"/>
        <v>112283</v>
      </c>
      <c r="AB165" s="10">
        <f t="shared" si="32"/>
        <v>112283</v>
      </c>
      <c r="AC165" s="10">
        <f t="shared" si="33"/>
        <v>22456.600000000002</v>
      </c>
      <c r="AD165" s="14">
        <f t="shared" si="34"/>
        <v>112283</v>
      </c>
      <c r="AE165" s="11"/>
      <c r="AF165" s="12"/>
      <c r="AG165" s="10">
        <f t="shared" si="35"/>
        <v>112283</v>
      </c>
      <c r="AH165" s="15"/>
      <c r="AI165" s="15"/>
      <c r="AJ165" s="13">
        <f t="shared" si="36"/>
        <v>0</v>
      </c>
    </row>
    <row r="166" spans="1:36" ht="45" x14ac:dyDescent="0.25">
      <c r="A166" s="34">
        <v>164</v>
      </c>
      <c r="B166" s="38" t="s">
        <v>196</v>
      </c>
      <c r="C166" s="36">
        <v>882296</v>
      </c>
      <c r="D166" s="16"/>
      <c r="E166" s="16"/>
      <c r="F166" s="16"/>
      <c r="G166" s="16"/>
      <c r="H166" s="16"/>
      <c r="I166" s="16"/>
      <c r="J166" s="29"/>
      <c r="K166" s="40" t="s">
        <v>372</v>
      </c>
      <c r="L166" s="20" t="s">
        <v>372</v>
      </c>
      <c r="M166" s="18"/>
      <c r="N166" s="18"/>
      <c r="O166" s="18"/>
      <c r="P166" s="19"/>
      <c r="Q166" s="19"/>
      <c r="R166" s="19"/>
      <c r="S166" s="20">
        <v>110063</v>
      </c>
      <c r="T166" s="20">
        <v>111148</v>
      </c>
      <c r="U166" s="10" t="s">
        <v>372</v>
      </c>
      <c r="V166" s="10">
        <f t="shared" si="26"/>
        <v>1085</v>
      </c>
      <c r="W166" s="10">
        <f t="shared" si="27"/>
        <v>22229.600000000002</v>
      </c>
      <c r="X166" s="10">
        <f t="shared" si="28"/>
        <v>110605.5</v>
      </c>
      <c r="Y166" s="10">
        <f t="shared" si="29"/>
        <v>0</v>
      </c>
      <c r="Z166" s="10">
        <f t="shared" si="30"/>
        <v>0</v>
      </c>
      <c r="AA166" s="10">
        <f t="shared" si="31"/>
        <v>110605.5</v>
      </c>
      <c r="AB166" s="10">
        <f t="shared" si="32"/>
        <v>110605.5</v>
      </c>
      <c r="AC166" s="10">
        <f t="shared" si="33"/>
        <v>22121.100000000002</v>
      </c>
      <c r="AD166" s="14">
        <f t="shared" si="34"/>
        <v>110606</v>
      </c>
      <c r="AE166" s="11"/>
      <c r="AF166" s="12"/>
      <c r="AG166" s="10">
        <f t="shared" si="35"/>
        <v>110606</v>
      </c>
      <c r="AH166" s="15"/>
      <c r="AI166" s="15"/>
      <c r="AJ166" s="13">
        <f t="shared" si="36"/>
        <v>0</v>
      </c>
    </row>
    <row r="167" spans="1:36" ht="30" x14ac:dyDescent="0.25">
      <c r="A167" s="33">
        <v>165</v>
      </c>
      <c r="B167" s="37" t="s">
        <v>197</v>
      </c>
      <c r="C167" s="35">
        <v>882298</v>
      </c>
      <c r="D167" s="16"/>
      <c r="E167" s="16"/>
      <c r="F167" s="16"/>
      <c r="G167" s="16"/>
      <c r="H167" s="16"/>
      <c r="I167" s="16"/>
      <c r="J167" s="29"/>
      <c r="K167" s="40" t="s">
        <v>372</v>
      </c>
      <c r="L167" s="20">
        <v>60232</v>
      </c>
      <c r="M167" s="18"/>
      <c r="N167" s="18"/>
      <c r="O167" s="18"/>
      <c r="P167" s="19"/>
      <c r="Q167" s="19"/>
      <c r="R167" s="19"/>
      <c r="S167" s="20">
        <v>78906</v>
      </c>
      <c r="T167" s="20">
        <v>61776</v>
      </c>
      <c r="U167" s="10" t="s">
        <v>372</v>
      </c>
      <c r="V167" s="10">
        <f t="shared" si="26"/>
        <v>17130</v>
      </c>
      <c r="W167" s="10">
        <f t="shared" si="27"/>
        <v>15781.2</v>
      </c>
      <c r="X167" s="10">
        <f t="shared" si="28"/>
        <v>61776</v>
      </c>
      <c r="Y167" s="10">
        <f t="shared" si="29"/>
        <v>0</v>
      </c>
      <c r="Z167" s="10">
        <f t="shared" si="30"/>
        <v>0</v>
      </c>
      <c r="AA167" s="10">
        <f t="shared" si="31"/>
        <v>61776</v>
      </c>
      <c r="AB167" s="10">
        <f t="shared" si="32"/>
        <v>61776</v>
      </c>
      <c r="AC167" s="10">
        <f t="shared" si="33"/>
        <v>12355.2</v>
      </c>
      <c r="AD167" s="14">
        <f t="shared" si="34"/>
        <v>61776</v>
      </c>
      <c r="AE167" s="11"/>
      <c r="AF167" s="12"/>
      <c r="AG167" s="10">
        <f t="shared" si="35"/>
        <v>61776</v>
      </c>
      <c r="AH167" s="15"/>
      <c r="AI167" s="15"/>
      <c r="AJ167" s="13">
        <f t="shared" si="36"/>
        <v>0</v>
      </c>
    </row>
    <row r="168" spans="1:36" ht="30" x14ac:dyDescent="0.25">
      <c r="A168" s="34">
        <v>166</v>
      </c>
      <c r="B168" s="38" t="s">
        <v>198</v>
      </c>
      <c r="C168" s="36">
        <v>882310</v>
      </c>
      <c r="D168" s="16"/>
      <c r="E168" s="16"/>
      <c r="F168" s="16"/>
      <c r="G168" s="16"/>
      <c r="H168" s="16"/>
      <c r="I168" s="16"/>
      <c r="J168" s="29"/>
      <c r="K168" s="40" t="s">
        <v>372</v>
      </c>
      <c r="L168" s="20">
        <v>125965</v>
      </c>
      <c r="M168" s="18"/>
      <c r="N168" s="18"/>
      <c r="O168" s="18"/>
      <c r="P168" s="19"/>
      <c r="Q168" s="19"/>
      <c r="R168" s="19"/>
      <c r="S168" s="20" t="s">
        <v>372</v>
      </c>
      <c r="T168" s="20">
        <v>131002</v>
      </c>
      <c r="U168" s="10" t="s">
        <v>372</v>
      </c>
      <c r="V168" s="10">
        <f t="shared" si="26"/>
        <v>131002</v>
      </c>
      <c r="W168" s="10">
        <f t="shared" si="27"/>
        <v>26200.400000000001</v>
      </c>
      <c r="X168" s="10">
        <f t="shared" si="28"/>
        <v>131002</v>
      </c>
      <c r="Y168" s="10">
        <f t="shared" si="29"/>
        <v>0</v>
      </c>
      <c r="Z168" s="10">
        <f t="shared" si="30"/>
        <v>0</v>
      </c>
      <c r="AA168" s="10">
        <f t="shared" si="31"/>
        <v>131002</v>
      </c>
      <c r="AB168" s="10">
        <f t="shared" si="32"/>
        <v>131002</v>
      </c>
      <c r="AC168" s="10">
        <f t="shared" si="33"/>
        <v>26200.400000000001</v>
      </c>
      <c r="AD168" s="14">
        <f t="shared" si="34"/>
        <v>131002</v>
      </c>
      <c r="AE168" s="11"/>
      <c r="AF168" s="12"/>
      <c r="AG168" s="10">
        <f t="shared" si="35"/>
        <v>131002</v>
      </c>
      <c r="AH168" s="15"/>
      <c r="AI168" s="15"/>
      <c r="AJ168" s="13">
        <f t="shared" si="36"/>
        <v>0</v>
      </c>
    </row>
    <row r="169" spans="1:36" ht="30" x14ac:dyDescent="0.25">
      <c r="A169" s="33">
        <v>167</v>
      </c>
      <c r="B169" s="37" t="s">
        <v>199</v>
      </c>
      <c r="C169" s="35">
        <v>882311</v>
      </c>
      <c r="D169" s="16"/>
      <c r="E169" s="16"/>
      <c r="F169" s="16"/>
      <c r="G169" s="16"/>
      <c r="H169" s="16"/>
      <c r="I169" s="16"/>
      <c r="J169" s="29"/>
      <c r="K169" s="40">
        <v>91560</v>
      </c>
      <c r="L169" s="20">
        <v>105104</v>
      </c>
      <c r="M169" s="18"/>
      <c r="N169" s="18"/>
      <c r="O169" s="18"/>
      <c r="P169" s="19"/>
      <c r="Q169" s="19"/>
      <c r="R169" s="19"/>
      <c r="S169" s="20">
        <v>103210</v>
      </c>
      <c r="T169" s="20">
        <v>107274</v>
      </c>
      <c r="U169" s="10" t="s">
        <v>372</v>
      </c>
      <c r="V169" s="10">
        <f t="shared" si="26"/>
        <v>4064</v>
      </c>
      <c r="W169" s="10">
        <f t="shared" si="27"/>
        <v>21454.800000000003</v>
      </c>
      <c r="X169" s="10">
        <f t="shared" si="28"/>
        <v>105242</v>
      </c>
      <c r="Y169" s="10">
        <f t="shared" si="29"/>
        <v>0</v>
      </c>
      <c r="Z169" s="10">
        <f t="shared" si="30"/>
        <v>0</v>
      </c>
      <c r="AA169" s="10">
        <f t="shared" si="31"/>
        <v>105242</v>
      </c>
      <c r="AB169" s="10">
        <f t="shared" si="32"/>
        <v>105242</v>
      </c>
      <c r="AC169" s="10">
        <f t="shared" si="33"/>
        <v>21048.400000000001</v>
      </c>
      <c r="AD169" s="14">
        <f t="shared" si="34"/>
        <v>105242</v>
      </c>
      <c r="AE169" s="11"/>
      <c r="AF169" s="12"/>
      <c r="AG169" s="10">
        <f t="shared" si="35"/>
        <v>105242</v>
      </c>
      <c r="AH169" s="15"/>
      <c r="AI169" s="15"/>
      <c r="AJ169" s="13">
        <f t="shared" si="36"/>
        <v>0</v>
      </c>
    </row>
    <row r="170" spans="1:36" ht="30" x14ac:dyDescent="0.25">
      <c r="A170" s="34">
        <v>168</v>
      </c>
      <c r="B170" s="38" t="s">
        <v>200</v>
      </c>
      <c r="C170" s="36">
        <v>882312</v>
      </c>
      <c r="D170" s="16"/>
      <c r="E170" s="16"/>
      <c r="F170" s="16"/>
      <c r="G170" s="16"/>
      <c r="H170" s="16"/>
      <c r="I170" s="16"/>
      <c r="J170" s="29"/>
      <c r="K170" s="40">
        <v>105812</v>
      </c>
      <c r="L170" s="20">
        <v>124187</v>
      </c>
      <c r="M170" s="18"/>
      <c r="N170" s="18"/>
      <c r="O170" s="18"/>
      <c r="P170" s="19"/>
      <c r="Q170" s="19"/>
      <c r="R170" s="19"/>
      <c r="S170" s="20">
        <v>110063</v>
      </c>
      <c r="T170" s="20">
        <v>122789</v>
      </c>
      <c r="U170" s="10" t="s">
        <v>372</v>
      </c>
      <c r="V170" s="10">
        <f t="shared" si="26"/>
        <v>12726</v>
      </c>
      <c r="W170" s="10">
        <f t="shared" si="27"/>
        <v>24557.800000000003</v>
      </c>
      <c r="X170" s="10">
        <f t="shared" si="28"/>
        <v>116426</v>
      </c>
      <c r="Y170" s="10">
        <f t="shared" si="29"/>
        <v>0</v>
      </c>
      <c r="Z170" s="10">
        <f t="shared" si="30"/>
        <v>0</v>
      </c>
      <c r="AA170" s="10">
        <f t="shared" si="31"/>
        <v>116426</v>
      </c>
      <c r="AB170" s="10">
        <f t="shared" si="32"/>
        <v>116426</v>
      </c>
      <c r="AC170" s="10">
        <f t="shared" si="33"/>
        <v>23285.200000000001</v>
      </c>
      <c r="AD170" s="14">
        <f t="shared" si="34"/>
        <v>116426</v>
      </c>
      <c r="AE170" s="11"/>
      <c r="AF170" s="12"/>
      <c r="AG170" s="10">
        <f t="shared" si="35"/>
        <v>116426</v>
      </c>
      <c r="AH170" s="15"/>
      <c r="AI170" s="15"/>
      <c r="AJ170" s="13">
        <f t="shared" si="36"/>
        <v>0</v>
      </c>
    </row>
    <row r="171" spans="1:36" ht="45" x14ac:dyDescent="0.25">
      <c r="A171" s="33">
        <v>169</v>
      </c>
      <c r="B171" s="37" t="s">
        <v>201</v>
      </c>
      <c r="C171" s="35">
        <v>882313</v>
      </c>
      <c r="D171" s="16"/>
      <c r="E171" s="16"/>
      <c r="F171" s="16"/>
      <c r="G171" s="16"/>
      <c r="H171" s="16"/>
      <c r="I171" s="16"/>
      <c r="J171" s="29"/>
      <c r="K171" s="40">
        <v>119028</v>
      </c>
      <c r="L171" s="20" t="s">
        <v>372</v>
      </c>
      <c r="M171" s="18"/>
      <c r="N171" s="18"/>
      <c r="O171" s="18"/>
      <c r="P171" s="19"/>
      <c r="Q171" s="19"/>
      <c r="R171" s="19"/>
      <c r="S171" s="20">
        <v>103210</v>
      </c>
      <c r="T171" s="20">
        <v>116504</v>
      </c>
      <c r="U171" s="10" t="s">
        <v>372</v>
      </c>
      <c r="V171" s="10">
        <f t="shared" si="26"/>
        <v>13294</v>
      </c>
      <c r="W171" s="10">
        <f t="shared" si="27"/>
        <v>23300.800000000003</v>
      </c>
      <c r="X171" s="10">
        <f t="shared" si="28"/>
        <v>109857</v>
      </c>
      <c r="Y171" s="10">
        <f t="shared" si="29"/>
        <v>0</v>
      </c>
      <c r="Z171" s="10">
        <f t="shared" si="30"/>
        <v>0</v>
      </c>
      <c r="AA171" s="10">
        <f t="shared" si="31"/>
        <v>109857</v>
      </c>
      <c r="AB171" s="10">
        <f t="shared" si="32"/>
        <v>109857</v>
      </c>
      <c r="AC171" s="10">
        <f t="shared" si="33"/>
        <v>21971.4</v>
      </c>
      <c r="AD171" s="14">
        <f t="shared" si="34"/>
        <v>109857</v>
      </c>
      <c r="AE171" s="11"/>
      <c r="AF171" s="12"/>
      <c r="AG171" s="10">
        <f t="shared" si="35"/>
        <v>109857</v>
      </c>
      <c r="AH171" s="15"/>
      <c r="AI171" s="15"/>
      <c r="AJ171" s="13">
        <f t="shared" si="36"/>
        <v>0</v>
      </c>
    </row>
    <row r="172" spans="1:36" ht="45" x14ac:dyDescent="0.25">
      <c r="A172" s="34">
        <v>170</v>
      </c>
      <c r="B172" s="38" t="s">
        <v>202</v>
      </c>
      <c r="C172" s="36">
        <v>882314</v>
      </c>
      <c r="D172" s="16"/>
      <c r="E172" s="16"/>
      <c r="F172" s="16"/>
      <c r="G172" s="16"/>
      <c r="H172" s="16"/>
      <c r="I172" s="16"/>
      <c r="J172" s="29"/>
      <c r="K172" s="40" t="s">
        <v>372</v>
      </c>
      <c r="L172" s="20" t="s">
        <v>372</v>
      </c>
      <c r="M172" s="18"/>
      <c r="N172" s="18"/>
      <c r="O172" s="18"/>
      <c r="P172" s="19"/>
      <c r="Q172" s="19"/>
      <c r="R172" s="19"/>
      <c r="S172" s="20">
        <v>110063</v>
      </c>
      <c r="T172" s="20">
        <v>110063</v>
      </c>
      <c r="U172" s="10" t="s">
        <v>372</v>
      </c>
      <c r="V172" s="10">
        <f t="shared" si="26"/>
        <v>110063</v>
      </c>
      <c r="W172" s="10">
        <f t="shared" si="27"/>
        <v>22012.600000000002</v>
      </c>
      <c r="X172" s="10">
        <f t="shared" si="28"/>
        <v>110063</v>
      </c>
      <c r="Y172" s="10">
        <f t="shared" si="29"/>
        <v>0</v>
      </c>
      <c r="Z172" s="10">
        <f t="shared" si="30"/>
        <v>0</v>
      </c>
      <c r="AA172" s="10">
        <f t="shared" si="31"/>
        <v>110063</v>
      </c>
      <c r="AB172" s="10">
        <f t="shared" si="32"/>
        <v>110063</v>
      </c>
      <c r="AC172" s="10">
        <f t="shared" si="33"/>
        <v>22012.600000000002</v>
      </c>
      <c r="AD172" s="14">
        <f t="shared" si="34"/>
        <v>110063</v>
      </c>
      <c r="AE172" s="11"/>
      <c r="AF172" s="12"/>
      <c r="AG172" s="10">
        <f t="shared" si="35"/>
        <v>110063</v>
      </c>
      <c r="AH172" s="15"/>
      <c r="AI172" s="15"/>
      <c r="AJ172" s="13">
        <f t="shared" si="36"/>
        <v>0</v>
      </c>
    </row>
    <row r="173" spans="1:36" ht="45" x14ac:dyDescent="0.25">
      <c r="A173" s="33">
        <v>171</v>
      </c>
      <c r="B173" s="37" t="s">
        <v>203</v>
      </c>
      <c r="C173" s="35">
        <v>882315</v>
      </c>
      <c r="D173" s="16"/>
      <c r="E173" s="16"/>
      <c r="F173" s="16"/>
      <c r="G173" s="16"/>
      <c r="H173" s="16"/>
      <c r="I173" s="16"/>
      <c r="J173" s="29"/>
      <c r="K173" s="40" t="s">
        <v>372</v>
      </c>
      <c r="L173" s="20" t="s">
        <v>372</v>
      </c>
      <c r="M173" s="18"/>
      <c r="N173" s="18"/>
      <c r="O173" s="18"/>
      <c r="P173" s="19"/>
      <c r="Q173" s="19"/>
      <c r="R173" s="19"/>
      <c r="S173" s="20">
        <v>103210</v>
      </c>
      <c r="T173" s="20">
        <v>110812</v>
      </c>
      <c r="U173" s="10" t="s">
        <v>372</v>
      </c>
      <c r="V173" s="10">
        <f t="shared" si="26"/>
        <v>7602</v>
      </c>
      <c r="W173" s="10">
        <f t="shared" si="27"/>
        <v>22162.400000000001</v>
      </c>
      <c r="X173" s="10">
        <f t="shared" si="28"/>
        <v>107011</v>
      </c>
      <c r="Y173" s="10">
        <f t="shared" si="29"/>
        <v>0</v>
      </c>
      <c r="Z173" s="10">
        <f t="shared" si="30"/>
        <v>0</v>
      </c>
      <c r="AA173" s="10">
        <f t="shared" si="31"/>
        <v>107011</v>
      </c>
      <c r="AB173" s="10">
        <f t="shared" si="32"/>
        <v>107011</v>
      </c>
      <c r="AC173" s="10">
        <f t="shared" si="33"/>
        <v>21402.2</v>
      </c>
      <c r="AD173" s="14">
        <f t="shared" si="34"/>
        <v>107011</v>
      </c>
      <c r="AE173" s="11"/>
      <c r="AF173" s="12"/>
      <c r="AG173" s="10">
        <f t="shared" si="35"/>
        <v>107011</v>
      </c>
      <c r="AH173" s="15"/>
      <c r="AI173" s="15"/>
      <c r="AJ173" s="13">
        <f t="shared" si="36"/>
        <v>0</v>
      </c>
    </row>
    <row r="174" spans="1:36" ht="30" x14ac:dyDescent="0.25">
      <c r="A174" s="34">
        <v>172</v>
      </c>
      <c r="B174" s="38" t="s">
        <v>204</v>
      </c>
      <c r="C174" s="36">
        <v>882330</v>
      </c>
      <c r="D174" s="16"/>
      <c r="E174" s="16"/>
      <c r="F174" s="16"/>
      <c r="G174" s="16"/>
      <c r="H174" s="16"/>
      <c r="I174" s="16"/>
      <c r="J174" s="29"/>
      <c r="K174" s="40">
        <v>105812</v>
      </c>
      <c r="L174" s="20" t="s">
        <v>372</v>
      </c>
      <c r="M174" s="18"/>
      <c r="N174" s="18"/>
      <c r="O174" s="18"/>
      <c r="P174" s="19"/>
      <c r="Q174" s="19"/>
      <c r="R174" s="19"/>
      <c r="S174" s="20">
        <v>110063</v>
      </c>
      <c r="T174" s="20">
        <v>120902</v>
      </c>
      <c r="U174" s="10" t="s">
        <v>372</v>
      </c>
      <c r="V174" s="10">
        <f t="shared" si="26"/>
        <v>10839</v>
      </c>
      <c r="W174" s="10">
        <f t="shared" si="27"/>
        <v>24180.400000000001</v>
      </c>
      <c r="X174" s="10">
        <f t="shared" si="28"/>
        <v>115482.5</v>
      </c>
      <c r="Y174" s="10">
        <f t="shared" si="29"/>
        <v>0</v>
      </c>
      <c r="Z174" s="10">
        <f t="shared" si="30"/>
        <v>0</v>
      </c>
      <c r="AA174" s="10">
        <f t="shared" si="31"/>
        <v>115482.5</v>
      </c>
      <c r="AB174" s="10">
        <f t="shared" si="32"/>
        <v>115482.5</v>
      </c>
      <c r="AC174" s="10">
        <f t="shared" si="33"/>
        <v>23096.5</v>
      </c>
      <c r="AD174" s="14">
        <f t="shared" si="34"/>
        <v>115483</v>
      </c>
      <c r="AE174" s="11"/>
      <c r="AF174" s="12"/>
      <c r="AG174" s="10">
        <f t="shared" si="35"/>
        <v>115483</v>
      </c>
      <c r="AH174" s="15"/>
      <c r="AI174" s="15"/>
      <c r="AJ174" s="13">
        <f t="shared" si="36"/>
        <v>0</v>
      </c>
    </row>
    <row r="175" spans="1:36" ht="30" x14ac:dyDescent="0.25">
      <c r="A175" s="33">
        <v>173</v>
      </c>
      <c r="B175" s="37" t="s">
        <v>205</v>
      </c>
      <c r="C175" s="35">
        <v>882331</v>
      </c>
      <c r="D175" s="16"/>
      <c r="E175" s="16"/>
      <c r="F175" s="16"/>
      <c r="G175" s="16"/>
      <c r="H175" s="16"/>
      <c r="I175" s="16"/>
      <c r="J175" s="29"/>
      <c r="K175" s="40">
        <v>91560</v>
      </c>
      <c r="L175" s="20" t="s">
        <v>372</v>
      </c>
      <c r="M175" s="18"/>
      <c r="N175" s="18"/>
      <c r="O175" s="18"/>
      <c r="P175" s="19"/>
      <c r="Q175" s="19"/>
      <c r="R175" s="19"/>
      <c r="S175" s="20">
        <v>103210</v>
      </c>
      <c r="T175" s="20">
        <v>107274</v>
      </c>
      <c r="U175" s="10" t="s">
        <v>372</v>
      </c>
      <c r="V175" s="10">
        <f t="shared" si="26"/>
        <v>4064</v>
      </c>
      <c r="W175" s="10">
        <f t="shared" si="27"/>
        <v>21454.800000000003</v>
      </c>
      <c r="X175" s="10">
        <f t="shared" si="28"/>
        <v>105242</v>
      </c>
      <c r="Y175" s="10">
        <f t="shared" si="29"/>
        <v>0</v>
      </c>
      <c r="Z175" s="10">
        <f t="shared" si="30"/>
        <v>0</v>
      </c>
      <c r="AA175" s="10">
        <f t="shared" si="31"/>
        <v>105242</v>
      </c>
      <c r="AB175" s="10">
        <f t="shared" si="32"/>
        <v>105242</v>
      </c>
      <c r="AC175" s="10">
        <f t="shared" si="33"/>
        <v>21048.400000000001</v>
      </c>
      <c r="AD175" s="14">
        <f t="shared" si="34"/>
        <v>105242</v>
      </c>
      <c r="AE175" s="11"/>
      <c r="AF175" s="12"/>
      <c r="AG175" s="10">
        <f t="shared" si="35"/>
        <v>105242</v>
      </c>
      <c r="AH175" s="15"/>
      <c r="AI175" s="15"/>
      <c r="AJ175" s="13">
        <f t="shared" si="36"/>
        <v>0</v>
      </c>
    </row>
    <row r="176" spans="1:36" ht="30" x14ac:dyDescent="0.25">
      <c r="A176" s="34">
        <v>174</v>
      </c>
      <c r="B176" s="38" t="s">
        <v>206</v>
      </c>
      <c r="C176" s="36">
        <v>882332</v>
      </c>
      <c r="D176" s="16"/>
      <c r="E176" s="16"/>
      <c r="F176" s="16"/>
      <c r="G176" s="16"/>
      <c r="H176" s="16"/>
      <c r="I176" s="16"/>
      <c r="J176" s="29"/>
      <c r="K176" s="40">
        <v>105812</v>
      </c>
      <c r="L176" s="20" t="s">
        <v>372</v>
      </c>
      <c r="M176" s="18"/>
      <c r="N176" s="18"/>
      <c r="O176" s="18"/>
      <c r="P176" s="19"/>
      <c r="Q176" s="19"/>
      <c r="R176" s="19"/>
      <c r="S176" s="20">
        <v>110063</v>
      </c>
      <c r="T176" s="20">
        <v>110063</v>
      </c>
      <c r="U176" s="10" t="s">
        <v>372</v>
      </c>
      <c r="V176" s="10">
        <f t="shared" si="26"/>
        <v>110063</v>
      </c>
      <c r="W176" s="10">
        <f t="shared" si="27"/>
        <v>22012.600000000002</v>
      </c>
      <c r="X176" s="10">
        <f t="shared" si="28"/>
        <v>110063</v>
      </c>
      <c r="Y176" s="10">
        <f t="shared" si="29"/>
        <v>0</v>
      </c>
      <c r="Z176" s="10">
        <f t="shared" si="30"/>
        <v>0</v>
      </c>
      <c r="AA176" s="10">
        <f t="shared" si="31"/>
        <v>110063</v>
      </c>
      <c r="AB176" s="10">
        <f t="shared" si="32"/>
        <v>110063</v>
      </c>
      <c r="AC176" s="10">
        <f t="shared" si="33"/>
        <v>22012.600000000002</v>
      </c>
      <c r="AD176" s="14">
        <f t="shared" si="34"/>
        <v>110063</v>
      </c>
      <c r="AE176" s="11"/>
      <c r="AF176" s="12"/>
      <c r="AG176" s="10">
        <f t="shared" si="35"/>
        <v>110063</v>
      </c>
      <c r="AH176" s="15"/>
      <c r="AI176" s="15"/>
      <c r="AJ176" s="13">
        <f t="shared" si="36"/>
        <v>0</v>
      </c>
    </row>
    <row r="177" spans="1:36" ht="30" x14ac:dyDescent="0.25">
      <c r="A177" s="33">
        <v>175</v>
      </c>
      <c r="B177" s="37" t="s">
        <v>207</v>
      </c>
      <c r="C177" s="35">
        <v>882333</v>
      </c>
      <c r="D177" s="16"/>
      <c r="E177" s="16"/>
      <c r="F177" s="16"/>
      <c r="G177" s="16"/>
      <c r="H177" s="16"/>
      <c r="I177" s="16"/>
      <c r="J177" s="29"/>
      <c r="K177" s="40">
        <v>91560</v>
      </c>
      <c r="L177" s="20" t="s">
        <v>372</v>
      </c>
      <c r="M177" s="18"/>
      <c r="N177" s="18"/>
      <c r="O177" s="18"/>
      <c r="P177" s="19"/>
      <c r="Q177" s="19"/>
      <c r="R177" s="19"/>
      <c r="S177" s="20">
        <v>103210</v>
      </c>
      <c r="T177" s="20">
        <v>108908</v>
      </c>
      <c r="U177" s="10" t="s">
        <v>372</v>
      </c>
      <c r="V177" s="10">
        <f t="shared" si="26"/>
        <v>5698</v>
      </c>
      <c r="W177" s="10">
        <f t="shared" si="27"/>
        <v>21781.600000000002</v>
      </c>
      <c r="X177" s="10">
        <f t="shared" si="28"/>
        <v>106059</v>
      </c>
      <c r="Y177" s="10">
        <f t="shared" si="29"/>
        <v>0</v>
      </c>
      <c r="Z177" s="10">
        <f t="shared" si="30"/>
        <v>0</v>
      </c>
      <c r="AA177" s="10">
        <f t="shared" si="31"/>
        <v>106059</v>
      </c>
      <c r="AB177" s="10">
        <f t="shared" si="32"/>
        <v>106059</v>
      </c>
      <c r="AC177" s="10">
        <f t="shared" si="33"/>
        <v>21211.800000000003</v>
      </c>
      <c r="AD177" s="14">
        <f t="shared" si="34"/>
        <v>106059</v>
      </c>
      <c r="AE177" s="11"/>
      <c r="AF177" s="12"/>
      <c r="AG177" s="10">
        <f t="shared" si="35"/>
        <v>106059</v>
      </c>
      <c r="AH177" s="15"/>
      <c r="AI177" s="15"/>
      <c r="AJ177" s="13">
        <f t="shared" si="36"/>
        <v>0</v>
      </c>
    </row>
    <row r="178" spans="1:36" ht="45" x14ac:dyDescent="0.25">
      <c r="A178" s="34">
        <v>176</v>
      </c>
      <c r="B178" s="38" t="s">
        <v>208</v>
      </c>
      <c r="C178" s="36">
        <v>882334</v>
      </c>
      <c r="D178" s="16"/>
      <c r="E178" s="16"/>
      <c r="F178" s="16"/>
      <c r="G178" s="16"/>
      <c r="H178" s="16"/>
      <c r="I178" s="16"/>
      <c r="J178" s="29"/>
      <c r="K178" s="40">
        <v>105812</v>
      </c>
      <c r="L178" s="20" t="s">
        <v>372</v>
      </c>
      <c r="M178" s="18"/>
      <c r="N178" s="18"/>
      <c r="O178" s="18"/>
      <c r="P178" s="19"/>
      <c r="Q178" s="19"/>
      <c r="R178" s="19"/>
      <c r="S178" s="20">
        <v>110063</v>
      </c>
      <c r="T178" s="20">
        <v>110063</v>
      </c>
      <c r="U178" s="10" t="s">
        <v>372</v>
      </c>
      <c r="V178" s="10">
        <f t="shared" si="26"/>
        <v>110063</v>
      </c>
      <c r="W178" s="10">
        <f t="shared" si="27"/>
        <v>22012.600000000002</v>
      </c>
      <c r="X178" s="10">
        <f t="shared" si="28"/>
        <v>110063</v>
      </c>
      <c r="Y178" s="10">
        <f t="shared" si="29"/>
        <v>0</v>
      </c>
      <c r="Z178" s="10">
        <f t="shared" si="30"/>
        <v>0</v>
      </c>
      <c r="AA178" s="10">
        <f t="shared" si="31"/>
        <v>110063</v>
      </c>
      <c r="AB178" s="10">
        <f t="shared" si="32"/>
        <v>110063</v>
      </c>
      <c r="AC178" s="10">
        <f t="shared" si="33"/>
        <v>22012.600000000002</v>
      </c>
      <c r="AD178" s="14">
        <f t="shared" si="34"/>
        <v>110063</v>
      </c>
      <c r="AE178" s="11"/>
      <c r="AF178" s="12"/>
      <c r="AG178" s="10">
        <f t="shared" si="35"/>
        <v>110063</v>
      </c>
      <c r="AH178" s="15"/>
      <c r="AI178" s="15"/>
      <c r="AJ178" s="13">
        <f t="shared" si="36"/>
        <v>0</v>
      </c>
    </row>
    <row r="179" spans="1:36" ht="45" x14ac:dyDescent="0.25">
      <c r="A179" s="33">
        <v>177</v>
      </c>
      <c r="B179" s="37" t="s">
        <v>209</v>
      </c>
      <c r="C179" s="35">
        <v>882335</v>
      </c>
      <c r="D179" s="16"/>
      <c r="E179" s="16"/>
      <c r="F179" s="16"/>
      <c r="G179" s="16"/>
      <c r="H179" s="16"/>
      <c r="I179" s="16"/>
      <c r="J179" s="29"/>
      <c r="K179" s="40" t="s">
        <v>372</v>
      </c>
      <c r="L179" s="20" t="s">
        <v>372</v>
      </c>
      <c r="M179" s="18"/>
      <c r="N179" s="18"/>
      <c r="O179" s="18"/>
      <c r="P179" s="19"/>
      <c r="Q179" s="19"/>
      <c r="R179" s="19"/>
      <c r="S179" s="20">
        <v>103210</v>
      </c>
      <c r="T179" s="20">
        <v>110812</v>
      </c>
      <c r="U179" s="10" t="s">
        <v>372</v>
      </c>
      <c r="V179" s="10">
        <f t="shared" si="26"/>
        <v>7602</v>
      </c>
      <c r="W179" s="10">
        <f t="shared" si="27"/>
        <v>22162.400000000001</v>
      </c>
      <c r="X179" s="10">
        <f t="shared" si="28"/>
        <v>107011</v>
      </c>
      <c r="Y179" s="10">
        <f t="shared" si="29"/>
        <v>0</v>
      </c>
      <c r="Z179" s="10">
        <f t="shared" si="30"/>
        <v>0</v>
      </c>
      <c r="AA179" s="10">
        <f t="shared" si="31"/>
        <v>107011</v>
      </c>
      <c r="AB179" s="10">
        <f t="shared" si="32"/>
        <v>107011</v>
      </c>
      <c r="AC179" s="10">
        <f t="shared" si="33"/>
        <v>21402.2</v>
      </c>
      <c r="AD179" s="14">
        <f t="shared" si="34"/>
        <v>107011</v>
      </c>
      <c r="AE179" s="11"/>
      <c r="AF179" s="12"/>
      <c r="AG179" s="10">
        <f t="shared" si="35"/>
        <v>107011</v>
      </c>
      <c r="AH179" s="15"/>
      <c r="AI179" s="15"/>
      <c r="AJ179" s="13">
        <f t="shared" si="36"/>
        <v>0</v>
      </c>
    </row>
    <row r="180" spans="1:36" ht="30" x14ac:dyDescent="0.25">
      <c r="A180" s="34">
        <v>178</v>
      </c>
      <c r="B180" s="38" t="s">
        <v>210</v>
      </c>
      <c r="C180" s="36">
        <v>882600</v>
      </c>
      <c r="D180" s="16"/>
      <c r="E180" s="16"/>
      <c r="F180" s="16"/>
      <c r="G180" s="16"/>
      <c r="H180" s="16"/>
      <c r="I180" s="16"/>
      <c r="J180" s="29"/>
      <c r="K180" s="40" t="s">
        <v>372</v>
      </c>
      <c r="L180" s="20" t="s">
        <v>372</v>
      </c>
      <c r="M180" s="18"/>
      <c r="N180" s="18"/>
      <c r="O180" s="18"/>
      <c r="P180" s="19"/>
      <c r="Q180" s="19"/>
      <c r="R180" s="19"/>
      <c r="S180" s="20">
        <v>76452</v>
      </c>
      <c r="T180" s="20">
        <v>81087</v>
      </c>
      <c r="U180" s="10" t="s">
        <v>372</v>
      </c>
      <c r="V180" s="10">
        <f t="shared" si="26"/>
        <v>4635</v>
      </c>
      <c r="W180" s="10">
        <f t="shared" si="27"/>
        <v>16217.400000000001</v>
      </c>
      <c r="X180" s="10">
        <f t="shared" si="28"/>
        <v>78769.5</v>
      </c>
      <c r="Y180" s="10">
        <f t="shared" si="29"/>
        <v>0</v>
      </c>
      <c r="Z180" s="10">
        <f t="shared" si="30"/>
        <v>0</v>
      </c>
      <c r="AA180" s="10">
        <f t="shared" si="31"/>
        <v>78769.5</v>
      </c>
      <c r="AB180" s="10">
        <f t="shared" si="32"/>
        <v>78769.5</v>
      </c>
      <c r="AC180" s="10">
        <f t="shared" si="33"/>
        <v>15753.900000000001</v>
      </c>
      <c r="AD180" s="14">
        <f t="shared" si="34"/>
        <v>78770</v>
      </c>
      <c r="AE180" s="11"/>
      <c r="AF180" s="12"/>
      <c r="AG180" s="10">
        <f t="shared" si="35"/>
        <v>78770</v>
      </c>
      <c r="AH180" s="15"/>
      <c r="AI180" s="15"/>
      <c r="AJ180" s="13">
        <f t="shared" si="36"/>
        <v>0</v>
      </c>
    </row>
    <row r="181" spans="1:36" ht="45" x14ac:dyDescent="0.25">
      <c r="A181" s="33">
        <v>179</v>
      </c>
      <c r="B181" s="37" t="s">
        <v>211</v>
      </c>
      <c r="C181" s="35">
        <v>882601</v>
      </c>
      <c r="D181" s="16"/>
      <c r="E181" s="16"/>
      <c r="F181" s="16"/>
      <c r="G181" s="16"/>
      <c r="H181" s="16"/>
      <c r="I181" s="16"/>
      <c r="J181" s="29"/>
      <c r="K181" s="40" t="s">
        <v>372</v>
      </c>
      <c r="L181" s="20" t="s">
        <v>372</v>
      </c>
      <c r="M181" s="18"/>
      <c r="N181" s="18"/>
      <c r="O181" s="18"/>
      <c r="P181" s="19"/>
      <c r="Q181" s="19"/>
      <c r="R181" s="19"/>
      <c r="S181" s="20">
        <v>76452</v>
      </c>
      <c r="T181" s="20">
        <v>85723</v>
      </c>
      <c r="U181" s="10" t="s">
        <v>372</v>
      </c>
      <c r="V181" s="10">
        <f t="shared" si="26"/>
        <v>9271</v>
      </c>
      <c r="W181" s="10">
        <f t="shared" si="27"/>
        <v>17144.600000000002</v>
      </c>
      <c r="X181" s="10">
        <f t="shared" si="28"/>
        <v>81087.5</v>
      </c>
      <c r="Y181" s="10">
        <f t="shared" si="29"/>
        <v>0</v>
      </c>
      <c r="Z181" s="10">
        <f t="shared" si="30"/>
        <v>0</v>
      </c>
      <c r="AA181" s="10">
        <f t="shared" si="31"/>
        <v>81087.5</v>
      </c>
      <c r="AB181" s="10">
        <f t="shared" si="32"/>
        <v>81087.5</v>
      </c>
      <c r="AC181" s="10">
        <f t="shared" si="33"/>
        <v>16217.5</v>
      </c>
      <c r="AD181" s="14">
        <f t="shared" si="34"/>
        <v>81088</v>
      </c>
      <c r="AE181" s="11"/>
      <c r="AF181" s="12"/>
      <c r="AG181" s="10">
        <f t="shared" si="35"/>
        <v>81088</v>
      </c>
      <c r="AH181" s="15"/>
      <c r="AI181" s="15"/>
      <c r="AJ181" s="13">
        <f t="shared" si="36"/>
        <v>0</v>
      </c>
    </row>
    <row r="182" spans="1:36" ht="30" x14ac:dyDescent="0.25">
      <c r="A182" s="34">
        <v>180</v>
      </c>
      <c r="B182" s="38" t="s">
        <v>212</v>
      </c>
      <c r="C182" s="36">
        <v>882610</v>
      </c>
      <c r="D182" s="16"/>
      <c r="E182" s="16"/>
      <c r="F182" s="16"/>
      <c r="G182" s="16"/>
      <c r="H182" s="16"/>
      <c r="I182" s="16"/>
      <c r="J182" s="29"/>
      <c r="K182" s="40">
        <v>54370</v>
      </c>
      <c r="L182" s="20" t="s">
        <v>372</v>
      </c>
      <c r="M182" s="18"/>
      <c r="N182" s="18"/>
      <c r="O182" s="18"/>
      <c r="P182" s="19"/>
      <c r="Q182" s="19"/>
      <c r="R182" s="19"/>
      <c r="S182" s="20">
        <v>61063</v>
      </c>
      <c r="T182" s="20">
        <v>63397</v>
      </c>
      <c r="U182" s="10" t="s">
        <v>372</v>
      </c>
      <c r="V182" s="10">
        <f t="shared" si="26"/>
        <v>2334</v>
      </c>
      <c r="W182" s="10">
        <f t="shared" si="27"/>
        <v>12679.400000000001</v>
      </c>
      <c r="X182" s="10">
        <f t="shared" si="28"/>
        <v>62230</v>
      </c>
      <c r="Y182" s="10">
        <f t="shared" si="29"/>
        <v>0</v>
      </c>
      <c r="Z182" s="10">
        <f t="shared" si="30"/>
        <v>0</v>
      </c>
      <c r="AA182" s="10">
        <f t="shared" si="31"/>
        <v>62230</v>
      </c>
      <c r="AB182" s="10">
        <f t="shared" si="32"/>
        <v>62230</v>
      </c>
      <c r="AC182" s="10">
        <f t="shared" si="33"/>
        <v>12446</v>
      </c>
      <c r="AD182" s="14">
        <f t="shared" si="34"/>
        <v>62230</v>
      </c>
      <c r="AE182" s="11"/>
      <c r="AF182" s="12"/>
      <c r="AG182" s="10">
        <f t="shared" si="35"/>
        <v>62230</v>
      </c>
      <c r="AH182" s="15"/>
      <c r="AI182" s="15"/>
      <c r="AJ182" s="13">
        <f t="shared" si="36"/>
        <v>0</v>
      </c>
    </row>
    <row r="183" spans="1:36" ht="30" x14ac:dyDescent="0.25">
      <c r="A183" s="33">
        <v>181</v>
      </c>
      <c r="B183" s="37" t="s">
        <v>213</v>
      </c>
      <c r="C183" s="35">
        <v>882611</v>
      </c>
      <c r="D183" s="16"/>
      <c r="E183" s="16"/>
      <c r="F183" s="16"/>
      <c r="G183" s="16"/>
      <c r="H183" s="16"/>
      <c r="I183" s="16"/>
      <c r="J183" s="29"/>
      <c r="K183" s="40" t="s">
        <v>372</v>
      </c>
      <c r="L183" s="20" t="s">
        <v>372</v>
      </c>
      <c r="M183" s="18"/>
      <c r="N183" s="18"/>
      <c r="O183" s="18"/>
      <c r="P183" s="19"/>
      <c r="Q183" s="19"/>
      <c r="R183" s="19"/>
      <c r="S183" s="20">
        <v>61063</v>
      </c>
      <c r="T183" s="20">
        <v>65692</v>
      </c>
      <c r="U183" s="10" t="s">
        <v>372</v>
      </c>
      <c r="V183" s="10">
        <f t="shared" si="26"/>
        <v>4629</v>
      </c>
      <c r="W183" s="10">
        <f t="shared" si="27"/>
        <v>13138.400000000001</v>
      </c>
      <c r="X183" s="10">
        <f t="shared" si="28"/>
        <v>63377.5</v>
      </c>
      <c r="Y183" s="10">
        <f t="shared" si="29"/>
        <v>0</v>
      </c>
      <c r="Z183" s="10">
        <f t="shared" si="30"/>
        <v>0</v>
      </c>
      <c r="AA183" s="10">
        <f t="shared" si="31"/>
        <v>63377.5</v>
      </c>
      <c r="AB183" s="10">
        <f t="shared" si="32"/>
        <v>63377.5</v>
      </c>
      <c r="AC183" s="10">
        <f t="shared" si="33"/>
        <v>12675.5</v>
      </c>
      <c r="AD183" s="14">
        <f t="shared" si="34"/>
        <v>63378</v>
      </c>
      <c r="AE183" s="11"/>
      <c r="AF183" s="12"/>
      <c r="AG183" s="10">
        <f t="shared" si="35"/>
        <v>63378</v>
      </c>
      <c r="AH183" s="15"/>
      <c r="AI183" s="15"/>
      <c r="AJ183" s="13">
        <f t="shared" si="36"/>
        <v>0</v>
      </c>
    </row>
    <row r="184" spans="1:36" ht="30" x14ac:dyDescent="0.25">
      <c r="A184" s="34">
        <v>182</v>
      </c>
      <c r="B184" s="38" t="s">
        <v>214</v>
      </c>
      <c r="C184" s="36">
        <v>882802</v>
      </c>
      <c r="D184" s="16"/>
      <c r="E184" s="16"/>
      <c r="F184" s="16"/>
      <c r="G184" s="16"/>
      <c r="H184" s="16"/>
      <c r="I184" s="16"/>
      <c r="J184" s="29"/>
      <c r="K184" s="40" t="s">
        <v>372</v>
      </c>
      <c r="L184" s="20" t="s">
        <v>372</v>
      </c>
      <c r="M184" s="18"/>
      <c r="N184" s="18"/>
      <c r="O184" s="18"/>
      <c r="P184" s="19"/>
      <c r="Q184" s="19"/>
      <c r="R184" s="19"/>
      <c r="S184" s="20">
        <v>76452</v>
      </c>
      <c r="T184" s="20">
        <v>91003</v>
      </c>
      <c r="U184" s="10" t="s">
        <v>372</v>
      </c>
      <c r="V184" s="10">
        <f t="shared" si="26"/>
        <v>14551</v>
      </c>
      <c r="W184" s="10">
        <f t="shared" si="27"/>
        <v>18200.600000000002</v>
      </c>
      <c r="X184" s="10">
        <f t="shared" si="28"/>
        <v>83727.5</v>
      </c>
      <c r="Y184" s="10">
        <f t="shared" si="29"/>
        <v>0</v>
      </c>
      <c r="Z184" s="10">
        <f t="shared" si="30"/>
        <v>0</v>
      </c>
      <c r="AA184" s="10">
        <f t="shared" si="31"/>
        <v>83727.5</v>
      </c>
      <c r="AB184" s="10">
        <f t="shared" si="32"/>
        <v>83727.5</v>
      </c>
      <c r="AC184" s="10">
        <f t="shared" si="33"/>
        <v>16745.5</v>
      </c>
      <c r="AD184" s="14">
        <f t="shared" si="34"/>
        <v>83728</v>
      </c>
      <c r="AE184" s="11"/>
      <c r="AF184" s="12"/>
      <c r="AG184" s="10">
        <f t="shared" si="35"/>
        <v>83728</v>
      </c>
      <c r="AH184" s="15"/>
      <c r="AI184" s="15"/>
      <c r="AJ184" s="13">
        <f t="shared" si="36"/>
        <v>0</v>
      </c>
    </row>
    <row r="185" spans="1:36" ht="30" x14ac:dyDescent="0.25">
      <c r="A185" s="33">
        <v>183</v>
      </c>
      <c r="B185" s="37" t="s">
        <v>215</v>
      </c>
      <c r="C185" s="35">
        <v>882803</v>
      </c>
      <c r="D185" s="16"/>
      <c r="E185" s="16"/>
      <c r="F185" s="16"/>
      <c r="G185" s="16"/>
      <c r="H185" s="16"/>
      <c r="I185" s="16"/>
      <c r="J185" s="29"/>
      <c r="K185" s="40" t="s">
        <v>372</v>
      </c>
      <c r="L185" s="20" t="s">
        <v>372</v>
      </c>
      <c r="M185" s="18"/>
      <c r="N185" s="18"/>
      <c r="O185" s="18"/>
      <c r="P185" s="19"/>
      <c r="Q185" s="19"/>
      <c r="R185" s="19"/>
      <c r="S185" s="20">
        <v>76452</v>
      </c>
      <c r="T185" s="20">
        <v>91003</v>
      </c>
      <c r="U185" s="10" t="s">
        <v>372</v>
      </c>
      <c r="V185" s="10">
        <f t="shared" si="26"/>
        <v>14551</v>
      </c>
      <c r="W185" s="10">
        <f t="shared" si="27"/>
        <v>18200.600000000002</v>
      </c>
      <c r="X185" s="10">
        <f t="shared" si="28"/>
        <v>83727.5</v>
      </c>
      <c r="Y185" s="10">
        <f t="shared" si="29"/>
        <v>0</v>
      </c>
      <c r="Z185" s="10">
        <f t="shared" si="30"/>
        <v>0</v>
      </c>
      <c r="AA185" s="10">
        <f t="shared" si="31"/>
        <v>83727.5</v>
      </c>
      <c r="AB185" s="10">
        <f t="shared" si="32"/>
        <v>83727.5</v>
      </c>
      <c r="AC185" s="10">
        <f t="shared" si="33"/>
        <v>16745.5</v>
      </c>
      <c r="AD185" s="14">
        <f t="shared" si="34"/>
        <v>83728</v>
      </c>
      <c r="AE185" s="11"/>
      <c r="AF185" s="12"/>
      <c r="AG185" s="10">
        <f t="shared" si="35"/>
        <v>83728</v>
      </c>
      <c r="AH185" s="15"/>
      <c r="AI185" s="15"/>
      <c r="AJ185" s="13">
        <f t="shared" si="36"/>
        <v>0</v>
      </c>
    </row>
    <row r="186" spans="1:36" ht="30" x14ac:dyDescent="0.25">
      <c r="A186" s="34">
        <v>184</v>
      </c>
      <c r="B186" s="38" t="s">
        <v>216</v>
      </c>
      <c r="C186" s="36" t="s">
        <v>33</v>
      </c>
      <c r="D186" s="16"/>
      <c r="E186" s="16"/>
      <c r="F186" s="16"/>
      <c r="G186" s="16"/>
      <c r="H186" s="16"/>
      <c r="I186" s="16"/>
      <c r="J186" s="29"/>
      <c r="K186" s="40" t="s">
        <v>372</v>
      </c>
      <c r="L186" s="20" t="s">
        <v>372</v>
      </c>
      <c r="M186" s="18"/>
      <c r="N186" s="18"/>
      <c r="O186" s="18"/>
      <c r="P186" s="19"/>
      <c r="Q186" s="19"/>
      <c r="R186" s="19"/>
      <c r="S186" s="20">
        <v>160000</v>
      </c>
      <c r="T186" s="20">
        <v>174999</v>
      </c>
      <c r="U186" s="10" t="s">
        <v>372</v>
      </c>
      <c r="V186" s="10">
        <f t="shared" si="26"/>
        <v>14999</v>
      </c>
      <c r="W186" s="10">
        <f t="shared" si="27"/>
        <v>34999.800000000003</v>
      </c>
      <c r="X186" s="10">
        <f t="shared" si="28"/>
        <v>167499.5</v>
      </c>
      <c r="Y186" s="10">
        <f t="shared" si="29"/>
        <v>0</v>
      </c>
      <c r="Z186" s="10">
        <f t="shared" si="30"/>
        <v>0</v>
      </c>
      <c r="AA186" s="10">
        <f t="shared" si="31"/>
        <v>167499.5</v>
      </c>
      <c r="AB186" s="10">
        <f t="shared" si="32"/>
        <v>167499.5</v>
      </c>
      <c r="AC186" s="10">
        <f t="shared" si="33"/>
        <v>33499.9</v>
      </c>
      <c r="AD186" s="14">
        <f t="shared" si="34"/>
        <v>167500</v>
      </c>
      <c r="AE186" s="11"/>
      <c r="AF186" s="12"/>
      <c r="AG186" s="10">
        <f t="shared" si="35"/>
        <v>167500</v>
      </c>
      <c r="AH186" s="15"/>
      <c r="AI186" s="15"/>
      <c r="AJ186" s="13">
        <f t="shared" si="36"/>
        <v>0</v>
      </c>
    </row>
    <row r="187" spans="1:36" ht="30" x14ac:dyDescent="0.25">
      <c r="A187" s="33">
        <v>185</v>
      </c>
      <c r="B187" s="37" t="s">
        <v>217</v>
      </c>
      <c r="C187" s="35">
        <v>61100</v>
      </c>
      <c r="D187" s="16"/>
      <c r="E187" s="16"/>
      <c r="F187" s="16"/>
      <c r="G187" s="16"/>
      <c r="H187" s="16"/>
      <c r="I187" s="16"/>
      <c r="J187" s="29"/>
      <c r="K187" s="40" t="s">
        <v>372</v>
      </c>
      <c r="L187" s="20" t="s">
        <v>372</v>
      </c>
      <c r="M187" s="18"/>
      <c r="N187" s="18"/>
      <c r="O187" s="18"/>
      <c r="P187" s="19"/>
      <c r="Q187" s="19"/>
      <c r="R187" s="19"/>
      <c r="S187" s="20">
        <v>210000</v>
      </c>
      <c r="T187" s="20">
        <v>152070</v>
      </c>
      <c r="U187" s="10" t="s">
        <v>372</v>
      </c>
      <c r="V187" s="10">
        <f t="shared" si="26"/>
        <v>57930</v>
      </c>
      <c r="W187" s="10">
        <f t="shared" si="27"/>
        <v>42000</v>
      </c>
      <c r="X187" s="10">
        <f t="shared" si="28"/>
        <v>152070</v>
      </c>
      <c r="Y187" s="10">
        <f t="shared" si="29"/>
        <v>0</v>
      </c>
      <c r="Z187" s="10">
        <f t="shared" si="30"/>
        <v>0</v>
      </c>
      <c r="AA187" s="10">
        <f t="shared" si="31"/>
        <v>152070</v>
      </c>
      <c r="AB187" s="10">
        <f t="shared" si="32"/>
        <v>152070</v>
      </c>
      <c r="AC187" s="10">
        <f t="shared" si="33"/>
        <v>30414</v>
      </c>
      <c r="AD187" s="14">
        <f t="shared" si="34"/>
        <v>152070</v>
      </c>
      <c r="AE187" s="11"/>
      <c r="AF187" s="12"/>
      <c r="AG187" s="10">
        <f t="shared" si="35"/>
        <v>152070</v>
      </c>
      <c r="AH187" s="15"/>
      <c r="AI187" s="15"/>
      <c r="AJ187" s="13">
        <f t="shared" si="36"/>
        <v>0</v>
      </c>
    </row>
    <row r="188" spans="1:36" ht="60" x14ac:dyDescent="0.25">
      <c r="A188" s="34">
        <v>186</v>
      </c>
      <c r="B188" s="38" t="s">
        <v>218</v>
      </c>
      <c r="C188" s="36">
        <v>261100</v>
      </c>
      <c r="D188" s="16"/>
      <c r="E188" s="16"/>
      <c r="F188" s="16"/>
      <c r="G188" s="16"/>
      <c r="H188" s="16"/>
      <c r="I188" s="16"/>
      <c r="J188" s="29"/>
      <c r="K188" s="40">
        <v>35560</v>
      </c>
      <c r="L188" s="20" t="s">
        <v>372</v>
      </c>
      <c r="M188" s="18"/>
      <c r="N188" s="18"/>
      <c r="O188" s="18"/>
      <c r="P188" s="19"/>
      <c r="Q188" s="19"/>
      <c r="R188" s="19"/>
      <c r="S188" s="20" t="s">
        <v>372</v>
      </c>
      <c r="T188" s="20">
        <v>148326</v>
      </c>
      <c r="U188" s="10" t="s">
        <v>372</v>
      </c>
      <c r="V188" s="10">
        <f t="shared" si="26"/>
        <v>148326</v>
      </c>
      <c r="W188" s="10">
        <f t="shared" si="27"/>
        <v>29665.200000000001</v>
      </c>
      <c r="X188" s="10">
        <f t="shared" si="28"/>
        <v>148326</v>
      </c>
      <c r="Y188" s="10">
        <f t="shared" si="29"/>
        <v>0</v>
      </c>
      <c r="Z188" s="10">
        <f t="shared" si="30"/>
        <v>0</v>
      </c>
      <c r="AA188" s="10">
        <f t="shared" si="31"/>
        <v>148326</v>
      </c>
      <c r="AB188" s="10">
        <f t="shared" si="32"/>
        <v>148326</v>
      </c>
      <c r="AC188" s="10">
        <f t="shared" si="33"/>
        <v>29665.200000000001</v>
      </c>
      <c r="AD188" s="14">
        <f t="shared" si="34"/>
        <v>148326</v>
      </c>
      <c r="AE188" s="11"/>
      <c r="AF188" s="12"/>
      <c r="AG188" s="10">
        <f t="shared" si="35"/>
        <v>148326</v>
      </c>
      <c r="AH188" s="15"/>
      <c r="AI188" s="15"/>
      <c r="AJ188" s="13">
        <f t="shared" si="36"/>
        <v>0</v>
      </c>
    </row>
    <row r="189" spans="1:36" ht="30" x14ac:dyDescent="0.25">
      <c r="A189" s="33">
        <v>187</v>
      </c>
      <c r="B189" s="37" t="s">
        <v>219</v>
      </c>
      <c r="C189" s="35">
        <v>332601</v>
      </c>
      <c r="D189" s="16"/>
      <c r="E189" s="16"/>
      <c r="F189" s="16"/>
      <c r="G189" s="16"/>
      <c r="H189" s="16"/>
      <c r="I189" s="16"/>
      <c r="J189" s="29"/>
      <c r="K189" s="40" t="s">
        <v>372</v>
      </c>
      <c r="L189" s="20" t="s">
        <v>372</v>
      </c>
      <c r="M189" s="18"/>
      <c r="N189" s="18"/>
      <c r="O189" s="18"/>
      <c r="P189" s="19"/>
      <c r="Q189" s="19"/>
      <c r="R189" s="19"/>
      <c r="S189" s="20" t="s">
        <v>372</v>
      </c>
      <c r="T189" s="20">
        <v>88116</v>
      </c>
      <c r="U189" s="10" t="s">
        <v>372</v>
      </c>
      <c r="V189" s="10">
        <f t="shared" si="26"/>
        <v>88116</v>
      </c>
      <c r="W189" s="10">
        <f t="shared" si="27"/>
        <v>17623.2</v>
      </c>
      <c r="X189" s="10">
        <f t="shared" si="28"/>
        <v>88116</v>
      </c>
      <c r="Y189" s="10">
        <f t="shared" si="29"/>
        <v>0</v>
      </c>
      <c r="Z189" s="10">
        <f t="shared" si="30"/>
        <v>0</v>
      </c>
      <c r="AA189" s="10">
        <f t="shared" si="31"/>
        <v>88116</v>
      </c>
      <c r="AB189" s="10">
        <f t="shared" si="32"/>
        <v>88116</v>
      </c>
      <c r="AC189" s="10">
        <f t="shared" si="33"/>
        <v>17623.2</v>
      </c>
      <c r="AD189" s="14">
        <f t="shared" si="34"/>
        <v>88116</v>
      </c>
      <c r="AE189" s="11"/>
      <c r="AF189" s="12"/>
      <c r="AG189" s="10">
        <f t="shared" si="35"/>
        <v>88116</v>
      </c>
      <c r="AH189" s="15"/>
      <c r="AI189" s="15"/>
      <c r="AJ189" s="13">
        <f t="shared" si="36"/>
        <v>0</v>
      </c>
    </row>
    <row r="190" spans="1:36" ht="45" x14ac:dyDescent="0.25">
      <c r="A190" s="34">
        <v>188</v>
      </c>
      <c r="B190" s="38" t="s">
        <v>220</v>
      </c>
      <c r="C190" s="36">
        <v>340101</v>
      </c>
      <c r="D190" s="16"/>
      <c r="E190" s="16"/>
      <c r="F190" s="16"/>
      <c r="G190" s="16"/>
      <c r="H190" s="16"/>
      <c r="I190" s="16"/>
      <c r="J190" s="29"/>
      <c r="K190" s="40" t="s">
        <v>372</v>
      </c>
      <c r="L190" s="20" t="s">
        <v>372</v>
      </c>
      <c r="M190" s="18"/>
      <c r="N190" s="18"/>
      <c r="O190" s="18"/>
      <c r="P190" s="19"/>
      <c r="Q190" s="19"/>
      <c r="R190" s="19"/>
      <c r="S190" s="20" t="s">
        <v>372</v>
      </c>
      <c r="T190" s="20">
        <v>170339</v>
      </c>
      <c r="U190" s="10" t="s">
        <v>372</v>
      </c>
      <c r="V190" s="10">
        <f t="shared" si="26"/>
        <v>170339</v>
      </c>
      <c r="W190" s="10">
        <f t="shared" si="27"/>
        <v>34067.800000000003</v>
      </c>
      <c r="X190" s="10">
        <f t="shared" si="28"/>
        <v>170339</v>
      </c>
      <c r="Y190" s="10">
        <f t="shared" si="29"/>
        <v>0</v>
      </c>
      <c r="Z190" s="10">
        <f t="shared" si="30"/>
        <v>0</v>
      </c>
      <c r="AA190" s="10">
        <f t="shared" si="31"/>
        <v>170339</v>
      </c>
      <c r="AB190" s="10">
        <f t="shared" si="32"/>
        <v>170339</v>
      </c>
      <c r="AC190" s="10">
        <f t="shared" si="33"/>
        <v>34067.800000000003</v>
      </c>
      <c r="AD190" s="14">
        <f t="shared" si="34"/>
        <v>170339</v>
      </c>
      <c r="AE190" s="11"/>
      <c r="AF190" s="12"/>
      <c r="AG190" s="10">
        <f t="shared" si="35"/>
        <v>170339</v>
      </c>
      <c r="AH190" s="15"/>
      <c r="AI190" s="15"/>
      <c r="AJ190" s="13">
        <f t="shared" si="36"/>
        <v>0</v>
      </c>
    </row>
    <row r="191" spans="1:36" ht="30" x14ac:dyDescent="0.25">
      <c r="A191" s="33">
        <v>189</v>
      </c>
      <c r="B191" s="37" t="s">
        <v>221</v>
      </c>
      <c r="C191" s="35">
        <v>342000</v>
      </c>
      <c r="D191" s="16"/>
      <c r="E191" s="16"/>
      <c r="F191" s="16"/>
      <c r="G191" s="16"/>
      <c r="H191" s="16"/>
      <c r="I191" s="16"/>
      <c r="J191" s="29"/>
      <c r="K191" s="40" t="s">
        <v>372</v>
      </c>
      <c r="L191" s="20" t="s">
        <v>372</v>
      </c>
      <c r="M191" s="18"/>
      <c r="N191" s="18"/>
      <c r="O191" s="18"/>
      <c r="P191" s="19"/>
      <c r="Q191" s="19"/>
      <c r="R191" s="19"/>
      <c r="S191" s="20" t="s">
        <v>372</v>
      </c>
      <c r="T191" s="20">
        <v>89992</v>
      </c>
      <c r="U191" s="10" t="s">
        <v>372</v>
      </c>
      <c r="V191" s="10">
        <f t="shared" si="26"/>
        <v>89992</v>
      </c>
      <c r="W191" s="10">
        <f t="shared" si="27"/>
        <v>17998.400000000001</v>
      </c>
      <c r="X191" s="10">
        <f t="shared" si="28"/>
        <v>89992</v>
      </c>
      <c r="Y191" s="10">
        <f t="shared" si="29"/>
        <v>0</v>
      </c>
      <c r="Z191" s="10">
        <f t="shared" si="30"/>
        <v>0</v>
      </c>
      <c r="AA191" s="10">
        <f t="shared" si="31"/>
        <v>89992</v>
      </c>
      <c r="AB191" s="10">
        <f t="shared" si="32"/>
        <v>89992</v>
      </c>
      <c r="AC191" s="10">
        <f t="shared" si="33"/>
        <v>17998.400000000001</v>
      </c>
      <c r="AD191" s="14">
        <f t="shared" si="34"/>
        <v>89992</v>
      </c>
      <c r="AE191" s="11"/>
      <c r="AF191" s="12"/>
      <c r="AG191" s="10">
        <f t="shared" si="35"/>
        <v>89992</v>
      </c>
      <c r="AH191" s="15"/>
      <c r="AI191" s="15"/>
      <c r="AJ191" s="13">
        <f t="shared" si="36"/>
        <v>0</v>
      </c>
    </row>
    <row r="192" spans="1:36" ht="45" x14ac:dyDescent="0.25">
      <c r="A192" s="34">
        <v>190</v>
      </c>
      <c r="B192" s="38" t="s">
        <v>222</v>
      </c>
      <c r="C192" s="36">
        <v>342300</v>
      </c>
      <c r="D192" s="16"/>
      <c r="E192" s="16"/>
      <c r="F192" s="16"/>
      <c r="G192" s="16"/>
      <c r="H192" s="16"/>
      <c r="I192" s="16"/>
      <c r="J192" s="29"/>
      <c r="K192" s="40" t="s">
        <v>372</v>
      </c>
      <c r="L192" s="20" t="s">
        <v>372</v>
      </c>
      <c r="M192" s="18"/>
      <c r="N192" s="18"/>
      <c r="O192" s="18"/>
      <c r="P192" s="19"/>
      <c r="Q192" s="19"/>
      <c r="R192" s="19"/>
      <c r="S192" s="20" t="s">
        <v>372</v>
      </c>
      <c r="T192" s="20">
        <v>85055</v>
      </c>
      <c r="U192" s="10" t="s">
        <v>372</v>
      </c>
      <c r="V192" s="10">
        <f t="shared" si="26"/>
        <v>85055</v>
      </c>
      <c r="W192" s="10">
        <f t="shared" si="27"/>
        <v>17011</v>
      </c>
      <c r="X192" s="10">
        <f t="shared" si="28"/>
        <v>85055</v>
      </c>
      <c r="Y192" s="10">
        <f t="shared" si="29"/>
        <v>0</v>
      </c>
      <c r="Z192" s="10">
        <f t="shared" si="30"/>
        <v>0</v>
      </c>
      <c r="AA192" s="10">
        <f t="shared" si="31"/>
        <v>85055</v>
      </c>
      <c r="AB192" s="10">
        <f t="shared" si="32"/>
        <v>85055</v>
      </c>
      <c r="AC192" s="10">
        <f t="shared" si="33"/>
        <v>17011</v>
      </c>
      <c r="AD192" s="14">
        <f t="shared" si="34"/>
        <v>85055</v>
      </c>
      <c r="AE192" s="11"/>
      <c r="AF192" s="12"/>
      <c r="AG192" s="10">
        <f t="shared" si="35"/>
        <v>85055</v>
      </c>
      <c r="AH192" s="15"/>
      <c r="AI192" s="15"/>
      <c r="AJ192" s="13">
        <f t="shared" si="36"/>
        <v>0</v>
      </c>
    </row>
    <row r="193" spans="1:36" ht="15" x14ac:dyDescent="0.25">
      <c r="A193" s="33">
        <v>191</v>
      </c>
      <c r="B193" s="37" t="s">
        <v>223</v>
      </c>
      <c r="C193" s="35">
        <v>342401</v>
      </c>
      <c r="D193" s="16"/>
      <c r="E193" s="16"/>
      <c r="F193" s="16"/>
      <c r="G193" s="16"/>
      <c r="H193" s="16"/>
      <c r="I193" s="16"/>
      <c r="J193" s="29"/>
      <c r="K193" s="40" t="s">
        <v>372</v>
      </c>
      <c r="L193" s="20" t="s">
        <v>372</v>
      </c>
      <c r="M193" s="18"/>
      <c r="N193" s="18"/>
      <c r="O193" s="18"/>
      <c r="P193" s="19"/>
      <c r="Q193" s="19"/>
      <c r="R193" s="19"/>
      <c r="S193" s="20" t="s">
        <v>372</v>
      </c>
      <c r="T193" s="20">
        <v>85105</v>
      </c>
      <c r="U193" s="10" t="s">
        <v>372</v>
      </c>
      <c r="V193" s="10">
        <f t="shared" si="26"/>
        <v>85105</v>
      </c>
      <c r="W193" s="10">
        <f t="shared" si="27"/>
        <v>17021</v>
      </c>
      <c r="X193" s="10">
        <f t="shared" si="28"/>
        <v>85105</v>
      </c>
      <c r="Y193" s="10">
        <f t="shared" si="29"/>
        <v>0</v>
      </c>
      <c r="Z193" s="10">
        <f t="shared" si="30"/>
        <v>0</v>
      </c>
      <c r="AA193" s="10">
        <f t="shared" si="31"/>
        <v>85105</v>
      </c>
      <c r="AB193" s="10">
        <f t="shared" si="32"/>
        <v>85105</v>
      </c>
      <c r="AC193" s="10">
        <f t="shared" si="33"/>
        <v>17021</v>
      </c>
      <c r="AD193" s="14">
        <f t="shared" si="34"/>
        <v>85105</v>
      </c>
      <c r="AE193" s="11"/>
      <c r="AF193" s="12"/>
      <c r="AG193" s="10">
        <f t="shared" si="35"/>
        <v>85105</v>
      </c>
      <c r="AH193" s="15"/>
      <c r="AI193" s="15"/>
      <c r="AJ193" s="13">
        <f t="shared" si="36"/>
        <v>0</v>
      </c>
    </row>
    <row r="194" spans="1:36" ht="45" x14ac:dyDescent="0.25">
      <c r="A194" s="34">
        <v>192</v>
      </c>
      <c r="B194" s="38" t="s">
        <v>224</v>
      </c>
      <c r="C194" s="36">
        <v>342501</v>
      </c>
      <c r="D194" s="16"/>
      <c r="E194" s="16"/>
      <c r="F194" s="16"/>
      <c r="G194" s="16"/>
      <c r="H194" s="16"/>
      <c r="I194" s="16"/>
      <c r="J194" s="29"/>
      <c r="K194" s="40" t="s">
        <v>372</v>
      </c>
      <c r="L194" s="20" t="s">
        <v>372</v>
      </c>
      <c r="M194" s="18"/>
      <c r="N194" s="18"/>
      <c r="O194" s="18"/>
      <c r="P194" s="19"/>
      <c r="Q194" s="19"/>
      <c r="R194" s="19"/>
      <c r="S194" s="20" t="s">
        <v>372</v>
      </c>
      <c r="T194" s="20">
        <v>88116</v>
      </c>
      <c r="U194" s="10" t="s">
        <v>372</v>
      </c>
      <c r="V194" s="10">
        <f t="shared" si="26"/>
        <v>88116</v>
      </c>
      <c r="W194" s="10">
        <f t="shared" si="27"/>
        <v>17623.2</v>
      </c>
      <c r="X194" s="10">
        <f t="shared" si="28"/>
        <v>88116</v>
      </c>
      <c r="Y194" s="10">
        <f t="shared" si="29"/>
        <v>0</v>
      </c>
      <c r="Z194" s="10">
        <f t="shared" si="30"/>
        <v>0</v>
      </c>
      <c r="AA194" s="10">
        <f t="shared" si="31"/>
        <v>88116</v>
      </c>
      <c r="AB194" s="10">
        <f t="shared" si="32"/>
        <v>88116</v>
      </c>
      <c r="AC194" s="10">
        <f t="shared" si="33"/>
        <v>17623.2</v>
      </c>
      <c r="AD194" s="14">
        <f t="shared" si="34"/>
        <v>88116</v>
      </c>
      <c r="AE194" s="11"/>
      <c r="AF194" s="12"/>
      <c r="AG194" s="10">
        <f t="shared" si="35"/>
        <v>88116</v>
      </c>
      <c r="AH194" s="15"/>
      <c r="AI194" s="15"/>
      <c r="AJ194" s="13">
        <f t="shared" si="36"/>
        <v>0</v>
      </c>
    </row>
    <row r="195" spans="1:36" ht="45" x14ac:dyDescent="0.25">
      <c r="A195" s="33">
        <v>193</v>
      </c>
      <c r="B195" s="37" t="s">
        <v>225</v>
      </c>
      <c r="C195" s="35">
        <v>401101</v>
      </c>
      <c r="D195" s="16"/>
      <c r="E195" s="16"/>
      <c r="F195" s="16"/>
      <c r="G195" s="16"/>
      <c r="H195" s="16"/>
      <c r="I195" s="16"/>
      <c r="J195" s="29"/>
      <c r="K195" s="40" t="s">
        <v>372</v>
      </c>
      <c r="L195" s="20" t="s">
        <v>372</v>
      </c>
      <c r="M195" s="18"/>
      <c r="N195" s="18"/>
      <c r="O195" s="18"/>
      <c r="P195" s="19"/>
      <c r="Q195" s="19"/>
      <c r="R195" s="19"/>
      <c r="S195" s="20" t="s">
        <v>372</v>
      </c>
      <c r="T195" s="20">
        <v>85253</v>
      </c>
      <c r="U195" s="10" t="s">
        <v>372</v>
      </c>
      <c r="V195" s="10">
        <f t="shared" si="26"/>
        <v>85253</v>
      </c>
      <c r="W195" s="10">
        <f t="shared" si="27"/>
        <v>17050.600000000002</v>
      </c>
      <c r="X195" s="10">
        <f t="shared" si="28"/>
        <v>85253</v>
      </c>
      <c r="Y195" s="10">
        <f t="shared" si="29"/>
        <v>0</v>
      </c>
      <c r="Z195" s="10">
        <f t="shared" si="30"/>
        <v>0</v>
      </c>
      <c r="AA195" s="10">
        <f t="shared" si="31"/>
        <v>85253</v>
      </c>
      <c r="AB195" s="10">
        <f t="shared" si="32"/>
        <v>85253</v>
      </c>
      <c r="AC195" s="10">
        <f t="shared" si="33"/>
        <v>17050.600000000002</v>
      </c>
      <c r="AD195" s="14">
        <f t="shared" si="34"/>
        <v>85253</v>
      </c>
      <c r="AE195" s="11"/>
      <c r="AF195" s="12"/>
      <c r="AG195" s="10">
        <f t="shared" si="35"/>
        <v>85253</v>
      </c>
      <c r="AH195" s="15"/>
      <c r="AI195" s="15"/>
      <c r="AJ195" s="13">
        <f t="shared" si="36"/>
        <v>0</v>
      </c>
    </row>
    <row r="196" spans="1:36" ht="60" x14ac:dyDescent="0.25">
      <c r="A196" s="34">
        <v>194</v>
      </c>
      <c r="B196" s="38" t="s">
        <v>226</v>
      </c>
      <c r="C196" s="36">
        <v>413201</v>
      </c>
      <c r="D196" s="16"/>
      <c r="E196" s="16"/>
      <c r="F196" s="16"/>
      <c r="G196" s="16"/>
      <c r="H196" s="16"/>
      <c r="I196" s="16"/>
      <c r="J196" s="29"/>
      <c r="K196" s="40" t="s">
        <v>372</v>
      </c>
      <c r="L196" s="20" t="s">
        <v>372</v>
      </c>
      <c r="M196" s="18"/>
      <c r="N196" s="18"/>
      <c r="O196" s="18"/>
      <c r="P196" s="19"/>
      <c r="Q196" s="19"/>
      <c r="R196" s="19"/>
      <c r="S196" s="20" t="s">
        <v>372</v>
      </c>
      <c r="T196" s="20">
        <v>85303</v>
      </c>
      <c r="U196" s="10" t="s">
        <v>372</v>
      </c>
      <c r="V196" s="10">
        <f t="shared" si="26"/>
        <v>85303</v>
      </c>
      <c r="W196" s="10">
        <f t="shared" si="27"/>
        <v>17060.600000000002</v>
      </c>
      <c r="X196" s="10">
        <f t="shared" si="28"/>
        <v>85303</v>
      </c>
      <c r="Y196" s="10">
        <f t="shared" si="29"/>
        <v>0</v>
      </c>
      <c r="Z196" s="10">
        <f t="shared" si="30"/>
        <v>0</v>
      </c>
      <c r="AA196" s="10">
        <f t="shared" si="31"/>
        <v>85303</v>
      </c>
      <c r="AB196" s="10">
        <f t="shared" si="32"/>
        <v>85303</v>
      </c>
      <c r="AC196" s="10">
        <f t="shared" si="33"/>
        <v>17060.600000000002</v>
      </c>
      <c r="AD196" s="14">
        <f t="shared" si="34"/>
        <v>85303</v>
      </c>
      <c r="AE196" s="11"/>
      <c r="AF196" s="12"/>
      <c r="AG196" s="10">
        <f t="shared" si="35"/>
        <v>85303</v>
      </c>
      <c r="AH196" s="15"/>
      <c r="AI196" s="15"/>
      <c r="AJ196" s="13">
        <f t="shared" si="36"/>
        <v>0</v>
      </c>
    </row>
    <row r="197" spans="1:36" ht="45" x14ac:dyDescent="0.25">
      <c r="A197" s="33">
        <v>195</v>
      </c>
      <c r="B197" s="37" t="s">
        <v>227</v>
      </c>
      <c r="C197" s="35">
        <v>5011100</v>
      </c>
      <c r="D197" s="16"/>
      <c r="E197" s="16"/>
      <c r="F197" s="16"/>
      <c r="G197" s="16"/>
      <c r="H197" s="16"/>
      <c r="I197" s="16"/>
      <c r="J197" s="29"/>
      <c r="K197" s="40" t="s">
        <v>372</v>
      </c>
      <c r="L197" s="20" t="s">
        <v>372</v>
      </c>
      <c r="M197" s="18"/>
      <c r="N197" s="18"/>
      <c r="O197" s="18"/>
      <c r="P197" s="19"/>
      <c r="Q197" s="19"/>
      <c r="R197" s="19"/>
      <c r="S197" s="20" t="s">
        <v>372</v>
      </c>
      <c r="T197" s="20">
        <v>85352</v>
      </c>
      <c r="U197" s="10" t="s">
        <v>372</v>
      </c>
      <c r="V197" s="10">
        <f t="shared" ref="V197:V260" si="37">MAX($S197:$U197)-IF(MAX($S197:$U197)=MIN($S197:$U197),0,MIN($S197:$U197))</f>
        <v>85352</v>
      </c>
      <c r="W197" s="10">
        <f t="shared" ref="W197:W260" si="38">MAX(S197:U197)*20%</f>
        <v>17070.400000000001</v>
      </c>
      <c r="X197" s="10">
        <f t="shared" ref="X197:X260" si="39">IF(V197&lt;W197,SUM(S197:U197)/COUNTIF(S197:U197,"&gt;0"),MIN(S197:U197))</f>
        <v>85352</v>
      </c>
      <c r="Y197" s="10">
        <f t="shared" ref="Y197:Y260" si="40">I197</f>
        <v>0</v>
      </c>
      <c r="Z197" s="10">
        <f t="shared" ref="Z197:Z260" si="41">R197</f>
        <v>0</v>
      </c>
      <c r="AA197" s="10">
        <f t="shared" ref="AA197:AA260" si="42">X197</f>
        <v>85352</v>
      </c>
      <c r="AB197" s="10">
        <f t="shared" ref="AB197:AB260" si="43">MAX($Y197:$AA197)-IF(MAX($Y197:$AA197)=MIN($Y197:$AA197),0,MIN($Y197:$AA197))</f>
        <v>85352</v>
      </c>
      <c r="AC197" s="10">
        <f t="shared" ref="AC197:AC260" si="44">MAX(Y197:AA197)*20%</f>
        <v>17070.400000000001</v>
      </c>
      <c r="AD197" s="14">
        <f t="shared" ref="AD197:AD260" si="45">ROUND(IF(AB197&lt;AC197,(SUM(Y197:AA197)/COUNTIF(Y197:AA197,"&gt;0")),AA197),0)</f>
        <v>85352</v>
      </c>
      <c r="AE197" s="11"/>
      <c r="AF197" s="12"/>
      <c r="AG197" s="10">
        <f t="shared" ref="AG197:AG260" si="46">AD197/(1+AE197)</f>
        <v>85352</v>
      </c>
      <c r="AH197" s="15"/>
      <c r="AI197" s="15"/>
      <c r="AJ197" s="13">
        <f t="shared" ref="AJ197:AJ260" si="47">AD197*AI197</f>
        <v>0</v>
      </c>
    </row>
    <row r="198" spans="1:36" ht="45" x14ac:dyDescent="0.25">
      <c r="A198" s="34">
        <v>196</v>
      </c>
      <c r="B198" s="38" t="s">
        <v>228</v>
      </c>
      <c r="C198" s="36">
        <v>502102</v>
      </c>
      <c r="D198" s="16"/>
      <c r="E198" s="16"/>
      <c r="F198" s="16"/>
      <c r="G198" s="16"/>
      <c r="H198" s="16"/>
      <c r="I198" s="16"/>
      <c r="J198" s="29"/>
      <c r="K198" s="40" t="s">
        <v>372</v>
      </c>
      <c r="L198" s="20" t="s">
        <v>372</v>
      </c>
      <c r="M198" s="18"/>
      <c r="N198" s="18"/>
      <c r="O198" s="18"/>
      <c r="P198" s="19"/>
      <c r="Q198" s="19"/>
      <c r="R198" s="19"/>
      <c r="S198" s="20" t="s">
        <v>372</v>
      </c>
      <c r="T198" s="20">
        <v>204816</v>
      </c>
      <c r="U198" s="10" t="s">
        <v>372</v>
      </c>
      <c r="V198" s="10">
        <f t="shared" si="37"/>
        <v>204816</v>
      </c>
      <c r="W198" s="10">
        <f t="shared" si="38"/>
        <v>40963.200000000004</v>
      </c>
      <c r="X198" s="10">
        <f t="shared" si="39"/>
        <v>204816</v>
      </c>
      <c r="Y198" s="10">
        <f t="shared" si="40"/>
        <v>0</v>
      </c>
      <c r="Z198" s="10">
        <f t="shared" si="41"/>
        <v>0</v>
      </c>
      <c r="AA198" s="10">
        <f t="shared" si="42"/>
        <v>204816</v>
      </c>
      <c r="AB198" s="10">
        <f t="shared" si="43"/>
        <v>204816</v>
      </c>
      <c r="AC198" s="10">
        <f t="shared" si="44"/>
        <v>40963.200000000004</v>
      </c>
      <c r="AD198" s="14">
        <f t="shared" si="45"/>
        <v>204816</v>
      </c>
      <c r="AE198" s="11"/>
      <c r="AF198" s="12"/>
      <c r="AG198" s="10">
        <f t="shared" si="46"/>
        <v>204816</v>
      </c>
      <c r="AH198" s="15"/>
      <c r="AI198" s="15"/>
      <c r="AJ198" s="13">
        <f t="shared" si="47"/>
        <v>0</v>
      </c>
    </row>
    <row r="199" spans="1:36" ht="60" x14ac:dyDescent="0.25">
      <c r="A199" s="33">
        <v>197</v>
      </c>
      <c r="B199" s="37" t="s">
        <v>229</v>
      </c>
      <c r="C199" s="35">
        <v>511200</v>
      </c>
      <c r="D199" s="16"/>
      <c r="E199" s="16"/>
      <c r="F199" s="16"/>
      <c r="G199" s="16"/>
      <c r="H199" s="16"/>
      <c r="I199" s="16"/>
      <c r="J199" s="29"/>
      <c r="K199" s="40" t="s">
        <v>372</v>
      </c>
      <c r="L199" s="20" t="s">
        <v>372</v>
      </c>
      <c r="M199" s="18"/>
      <c r="N199" s="18"/>
      <c r="O199" s="18"/>
      <c r="P199" s="19"/>
      <c r="Q199" s="19"/>
      <c r="R199" s="19"/>
      <c r="S199" s="20" t="s">
        <v>372</v>
      </c>
      <c r="T199" s="20">
        <v>85451</v>
      </c>
      <c r="U199" s="10" t="s">
        <v>372</v>
      </c>
      <c r="V199" s="10">
        <f t="shared" si="37"/>
        <v>85451</v>
      </c>
      <c r="W199" s="10">
        <f t="shared" si="38"/>
        <v>17090.2</v>
      </c>
      <c r="X199" s="10">
        <f t="shared" si="39"/>
        <v>85451</v>
      </c>
      <c r="Y199" s="10">
        <f t="shared" si="40"/>
        <v>0</v>
      </c>
      <c r="Z199" s="10">
        <f t="shared" si="41"/>
        <v>0</v>
      </c>
      <c r="AA199" s="10">
        <f t="shared" si="42"/>
        <v>85451</v>
      </c>
      <c r="AB199" s="10">
        <f t="shared" si="43"/>
        <v>85451</v>
      </c>
      <c r="AC199" s="10">
        <f t="shared" si="44"/>
        <v>17090.2</v>
      </c>
      <c r="AD199" s="14">
        <f t="shared" si="45"/>
        <v>85451</v>
      </c>
      <c r="AE199" s="11"/>
      <c r="AF199" s="12"/>
      <c r="AG199" s="10">
        <f t="shared" si="46"/>
        <v>85451</v>
      </c>
      <c r="AH199" s="15"/>
      <c r="AI199" s="15"/>
      <c r="AJ199" s="13">
        <f t="shared" si="47"/>
        <v>0</v>
      </c>
    </row>
    <row r="200" spans="1:36" ht="60" x14ac:dyDescent="0.25">
      <c r="A200" s="34">
        <v>198</v>
      </c>
      <c r="B200" s="38" t="s">
        <v>230</v>
      </c>
      <c r="C200" s="36">
        <v>521100</v>
      </c>
      <c r="D200" s="16"/>
      <c r="E200" s="16"/>
      <c r="F200" s="16"/>
      <c r="G200" s="16"/>
      <c r="H200" s="16"/>
      <c r="I200" s="16"/>
      <c r="J200" s="29"/>
      <c r="K200" s="40" t="s">
        <v>372</v>
      </c>
      <c r="L200" s="20" t="s">
        <v>372</v>
      </c>
      <c r="M200" s="18"/>
      <c r="N200" s="18"/>
      <c r="O200" s="18"/>
      <c r="P200" s="19"/>
      <c r="Q200" s="19"/>
      <c r="R200" s="19"/>
      <c r="S200" s="20" t="s">
        <v>372</v>
      </c>
      <c r="T200" s="20">
        <v>85501</v>
      </c>
      <c r="U200" s="10" t="s">
        <v>372</v>
      </c>
      <c r="V200" s="10">
        <f t="shared" si="37"/>
        <v>85501</v>
      </c>
      <c r="W200" s="10">
        <f t="shared" si="38"/>
        <v>17100.2</v>
      </c>
      <c r="X200" s="10">
        <f t="shared" si="39"/>
        <v>85501</v>
      </c>
      <c r="Y200" s="10">
        <f t="shared" si="40"/>
        <v>0</v>
      </c>
      <c r="Z200" s="10">
        <f t="shared" si="41"/>
        <v>0</v>
      </c>
      <c r="AA200" s="10">
        <f t="shared" si="42"/>
        <v>85501</v>
      </c>
      <c r="AB200" s="10">
        <f t="shared" si="43"/>
        <v>85501</v>
      </c>
      <c r="AC200" s="10">
        <f t="shared" si="44"/>
        <v>17100.2</v>
      </c>
      <c r="AD200" s="14">
        <f t="shared" si="45"/>
        <v>85501</v>
      </c>
      <c r="AE200" s="11"/>
      <c r="AF200" s="12"/>
      <c r="AG200" s="10">
        <f t="shared" si="46"/>
        <v>85501</v>
      </c>
      <c r="AH200" s="15"/>
      <c r="AI200" s="15"/>
      <c r="AJ200" s="13">
        <f t="shared" si="47"/>
        <v>0</v>
      </c>
    </row>
    <row r="201" spans="1:36" ht="45" x14ac:dyDescent="0.25">
      <c r="A201" s="33">
        <v>199</v>
      </c>
      <c r="B201" s="37" t="s">
        <v>231</v>
      </c>
      <c r="C201" s="35">
        <v>540000</v>
      </c>
      <c r="D201" s="16"/>
      <c r="E201" s="16"/>
      <c r="F201" s="16"/>
      <c r="G201" s="16"/>
      <c r="H201" s="16"/>
      <c r="I201" s="16"/>
      <c r="J201" s="29"/>
      <c r="K201" s="40" t="s">
        <v>372</v>
      </c>
      <c r="L201" s="20" t="s">
        <v>372</v>
      </c>
      <c r="M201" s="18"/>
      <c r="N201" s="18"/>
      <c r="O201" s="18"/>
      <c r="P201" s="19"/>
      <c r="Q201" s="19"/>
      <c r="R201" s="19"/>
      <c r="S201" s="20" t="s">
        <v>372</v>
      </c>
      <c r="T201" s="20">
        <v>148300</v>
      </c>
      <c r="U201" s="10" t="s">
        <v>372</v>
      </c>
      <c r="V201" s="10">
        <f t="shared" si="37"/>
        <v>148300</v>
      </c>
      <c r="W201" s="10">
        <f t="shared" si="38"/>
        <v>29660</v>
      </c>
      <c r="X201" s="10">
        <f t="shared" si="39"/>
        <v>148300</v>
      </c>
      <c r="Y201" s="10">
        <f t="shared" si="40"/>
        <v>0</v>
      </c>
      <c r="Z201" s="10">
        <f t="shared" si="41"/>
        <v>0</v>
      </c>
      <c r="AA201" s="10">
        <f t="shared" si="42"/>
        <v>148300</v>
      </c>
      <c r="AB201" s="10">
        <f t="shared" si="43"/>
        <v>148300</v>
      </c>
      <c r="AC201" s="10">
        <f t="shared" si="44"/>
        <v>29660</v>
      </c>
      <c r="AD201" s="14">
        <f t="shared" si="45"/>
        <v>148300</v>
      </c>
      <c r="AE201" s="11"/>
      <c r="AF201" s="12"/>
      <c r="AG201" s="10">
        <f t="shared" si="46"/>
        <v>148300</v>
      </c>
      <c r="AH201" s="15"/>
      <c r="AI201" s="15"/>
      <c r="AJ201" s="13">
        <f t="shared" si="47"/>
        <v>0</v>
      </c>
    </row>
    <row r="202" spans="1:36" ht="45" x14ac:dyDescent="0.25">
      <c r="A202" s="34">
        <v>200</v>
      </c>
      <c r="B202" s="38" t="s">
        <v>232</v>
      </c>
      <c r="C202" s="36">
        <v>540002</v>
      </c>
      <c r="D202" s="16"/>
      <c r="E202" s="16"/>
      <c r="F202" s="16"/>
      <c r="G202" s="16"/>
      <c r="H202" s="16"/>
      <c r="I202" s="16"/>
      <c r="J202" s="29"/>
      <c r="K202" s="40" t="s">
        <v>372</v>
      </c>
      <c r="L202" s="20" t="s">
        <v>372</v>
      </c>
      <c r="M202" s="18"/>
      <c r="N202" s="18"/>
      <c r="O202" s="18"/>
      <c r="P202" s="19"/>
      <c r="Q202" s="19"/>
      <c r="R202" s="19"/>
      <c r="S202" s="20" t="s">
        <v>372</v>
      </c>
      <c r="T202" s="20">
        <v>194847</v>
      </c>
      <c r="U202" s="10" t="s">
        <v>372</v>
      </c>
      <c r="V202" s="10">
        <f t="shared" si="37"/>
        <v>194847</v>
      </c>
      <c r="W202" s="10">
        <f t="shared" si="38"/>
        <v>38969.4</v>
      </c>
      <c r="X202" s="10">
        <f t="shared" si="39"/>
        <v>194847</v>
      </c>
      <c r="Y202" s="10">
        <f t="shared" si="40"/>
        <v>0</v>
      </c>
      <c r="Z202" s="10">
        <f t="shared" si="41"/>
        <v>0</v>
      </c>
      <c r="AA202" s="10">
        <f t="shared" si="42"/>
        <v>194847</v>
      </c>
      <c r="AB202" s="10">
        <f t="shared" si="43"/>
        <v>194847</v>
      </c>
      <c r="AC202" s="10">
        <f t="shared" si="44"/>
        <v>38969.4</v>
      </c>
      <c r="AD202" s="14">
        <f t="shared" si="45"/>
        <v>194847</v>
      </c>
      <c r="AE202" s="11"/>
      <c r="AF202" s="12"/>
      <c r="AG202" s="10">
        <f t="shared" si="46"/>
        <v>194847</v>
      </c>
      <c r="AH202" s="15"/>
      <c r="AI202" s="15"/>
      <c r="AJ202" s="13">
        <f t="shared" si="47"/>
        <v>0</v>
      </c>
    </row>
    <row r="203" spans="1:36" ht="60" x14ac:dyDescent="0.25">
      <c r="A203" s="33">
        <v>201</v>
      </c>
      <c r="B203" s="37" t="s">
        <v>233</v>
      </c>
      <c r="C203" s="35">
        <v>542400</v>
      </c>
      <c r="D203" s="16"/>
      <c r="E203" s="16"/>
      <c r="F203" s="16"/>
      <c r="G203" s="16"/>
      <c r="H203" s="16"/>
      <c r="I203" s="16"/>
      <c r="J203" s="29"/>
      <c r="K203" s="40" t="s">
        <v>372</v>
      </c>
      <c r="L203" s="20" t="s">
        <v>372</v>
      </c>
      <c r="M203" s="18"/>
      <c r="N203" s="18"/>
      <c r="O203" s="18"/>
      <c r="P203" s="19"/>
      <c r="Q203" s="19"/>
      <c r="R203" s="19"/>
      <c r="S203" s="20" t="s">
        <v>372</v>
      </c>
      <c r="T203" s="20">
        <v>85352</v>
      </c>
      <c r="U203" s="10" t="s">
        <v>372</v>
      </c>
      <c r="V203" s="10">
        <f t="shared" si="37"/>
        <v>85352</v>
      </c>
      <c r="W203" s="10">
        <f t="shared" si="38"/>
        <v>17070.400000000001</v>
      </c>
      <c r="X203" s="10">
        <f t="shared" si="39"/>
        <v>85352</v>
      </c>
      <c r="Y203" s="10">
        <f t="shared" si="40"/>
        <v>0</v>
      </c>
      <c r="Z203" s="10">
        <f t="shared" si="41"/>
        <v>0</v>
      </c>
      <c r="AA203" s="10">
        <f t="shared" si="42"/>
        <v>85352</v>
      </c>
      <c r="AB203" s="10">
        <f t="shared" si="43"/>
        <v>85352</v>
      </c>
      <c r="AC203" s="10">
        <f t="shared" si="44"/>
        <v>17070.400000000001</v>
      </c>
      <c r="AD203" s="14">
        <f t="shared" si="45"/>
        <v>85352</v>
      </c>
      <c r="AE203" s="11"/>
      <c r="AF203" s="12"/>
      <c r="AG203" s="10">
        <f t="shared" si="46"/>
        <v>85352</v>
      </c>
      <c r="AH203" s="15"/>
      <c r="AI203" s="15"/>
      <c r="AJ203" s="13">
        <f t="shared" si="47"/>
        <v>0</v>
      </c>
    </row>
    <row r="204" spans="1:36" ht="45" x14ac:dyDescent="0.25">
      <c r="A204" s="34">
        <v>202</v>
      </c>
      <c r="B204" s="38" t="s">
        <v>234</v>
      </c>
      <c r="C204" s="36">
        <v>542700</v>
      </c>
      <c r="D204" s="16"/>
      <c r="E204" s="16"/>
      <c r="F204" s="16"/>
      <c r="G204" s="16"/>
      <c r="H204" s="16"/>
      <c r="I204" s="16"/>
      <c r="J204" s="29"/>
      <c r="K204" s="40" t="s">
        <v>372</v>
      </c>
      <c r="L204" s="20" t="s">
        <v>372</v>
      </c>
      <c r="M204" s="18"/>
      <c r="N204" s="18"/>
      <c r="O204" s="18"/>
      <c r="P204" s="19"/>
      <c r="Q204" s="19"/>
      <c r="R204" s="19"/>
      <c r="S204" s="20" t="s">
        <v>372</v>
      </c>
      <c r="T204" s="20">
        <v>132339</v>
      </c>
      <c r="U204" s="10" t="s">
        <v>372</v>
      </c>
      <c r="V204" s="10">
        <f t="shared" si="37"/>
        <v>132339</v>
      </c>
      <c r="W204" s="10">
        <f t="shared" si="38"/>
        <v>26467.800000000003</v>
      </c>
      <c r="X204" s="10">
        <f t="shared" si="39"/>
        <v>132339</v>
      </c>
      <c r="Y204" s="10">
        <f t="shared" si="40"/>
        <v>0</v>
      </c>
      <c r="Z204" s="10">
        <f t="shared" si="41"/>
        <v>0</v>
      </c>
      <c r="AA204" s="10">
        <f t="shared" si="42"/>
        <v>132339</v>
      </c>
      <c r="AB204" s="10">
        <f t="shared" si="43"/>
        <v>132339</v>
      </c>
      <c r="AC204" s="10">
        <f t="shared" si="44"/>
        <v>26467.800000000003</v>
      </c>
      <c r="AD204" s="14">
        <f t="shared" si="45"/>
        <v>132339</v>
      </c>
      <c r="AE204" s="11"/>
      <c r="AF204" s="12"/>
      <c r="AG204" s="10">
        <f t="shared" si="46"/>
        <v>132339</v>
      </c>
      <c r="AH204" s="15"/>
      <c r="AI204" s="15"/>
      <c r="AJ204" s="13">
        <f t="shared" si="47"/>
        <v>0</v>
      </c>
    </row>
    <row r="205" spans="1:36" ht="45" x14ac:dyDescent="0.25">
      <c r="A205" s="33">
        <v>203</v>
      </c>
      <c r="B205" s="37" t="s">
        <v>235</v>
      </c>
      <c r="C205" s="35">
        <v>549100</v>
      </c>
      <c r="D205" s="16"/>
      <c r="E205" s="16"/>
      <c r="F205" s="16"/>
      <c r="G205" s="16"/>
      <c r="H205" s="16"/>
      <c r="I205" s="16"/>
      <c r="J205" s="29"/>
      <c r="K205" s="40" t="s">
        <v>372</v>
      </c>
      <c r="L205" s="20" t="s">
        <v>372</v>
      </c>
      <c r="M205" s="18"/>
      <c r="N205" s="18"/>
      <c r="O205" s="18"/>
      <c r="P205" s="19"/>
      <c r="Q205" s="19"/>
      <c r="R205" s="19"/>
      <c r="S205" s="20" t="s">
        <v>372</v>
      </c>
      <c r="T205" s="20">
        <v>170339</v>
      </c>
      <c r="U205" s="10" t="s">
        <v>372</v>
      </c>
      <c r="V205" s="10">
        <f t="shared" si="37"/>
        <v>170339</v>
      </c>
      <c r="W205" s="10">
        <f t="shared" si="38"/>
        <v>34067.800000000003</v>
      </c>
      <c r="X205" s="10">
        <f t="shared" si="39"/>
        <v>170339</v>
      </c>
      <c r="Y205" s="10">
        <f t="shared" si="40"/>
        <v>0</v>
      </c>
      <c r="Z205" s="10">
        <f t="shared" si="41"/>
        <v>0</v>
      </c>
      <c r="AA205" s="10">
        <f t="shared" si="42"/>
        <v>170339</v>
      </c>
      <c r="AB205" s="10">
        <f t="shared" si="43"/>
        <v>170339</v>
      </c>
      <c r="AC205" s="10">
        <f t="shared" si="44"/>
        <v>34067.800000000003</v>
      </c>
      <c r="AD205" s="14">
        <f t="shared" si="45"/>
        <v>170339</v>
      </c>
      <c r="AE205" s="11"/>
      <c r="AF205" s="12"/>
      <c r="AG205" s="10">
        <f t="shared" si="46"/>
        <v>170339</v>
      </c>
      <c r="AH205" s="15"/>
      <c r="AI205" s="15"/>
      <c r="AJ205" s="13">
        <f t="shared" si="47"/>
        <v>0</v>
      </c>
    </row>
    <row r="206" spans="1:36" ht="45" x14ac:dyDescent="0.25">
      <c r="A206" s="34">
        <v>204</v>
      </c>
      <c r="B206" s="38" t="s">
        <v>236</v>
      </c>
      <c r="C206" s="36">
        <v>552310</v>
      </c>
      <c r="D206" s="16"/>
      <c r="E206" s="16"/>
      <c r="F206" s="16"/>
      <c r="G206" s="16"/>
      <c r="H206" s="16"/>
      <c r="I206" s="16"/>
      <c r="J206" s="29"/>
      <c r="K206" s="40">
        <v>85344</v>
      </c>
      <c r="L206" s="20" t="s">
        <v>372</v>
      </c>
      <c r="M206" s="18"/>
      <c r="N206" s="18"/>
      <c r="O206" s="18"/>
      <c r="P206" s="19"/>
      <c r="Q206" s="19"/>
      <c r="R206" s="19"/>
      <c r="S206" s="20" t="s">
        <v>372</v>
      </c>
      <c r="T206" s="20">
        <v>88116</v>
      </c>
      <c r="U206" s="10" t="s">
        <v>372</v>
      </c>
      <c r="V206" s="10">
        <f t="shared" si="37"/>
        <v>88116</v>
      </c>
      <c r="W206" s="10">
        <f t="shared" si="38"/>
        <v>17623.2</v>
      </c>
      <c r="X206" s="10">
        <f t="shared" si="39"/>
        <v>88116</v>
      </c>
      <c r="Y206" s="10">
        <f t="shared" si="40"/>
        <v>0</v>
      </c>
      <c r="Z206" s="10">
        <f t="shared" si="41"/>
        <v>0</v>
      </c>
      <c r="AA206" s="10">
        <f t="shared" si="42"/>
        <v>88116</v>
      </c>
      <c r="AB206" s="10">
        <f t="shared" si="43"/>
        <v>88116</v>
      </c>
      <c r="AC206" s="10">
        <f t="shared" si="44"/>
        <v>17623.2</v>
      </c>
      <c r="AD206" s="14">
        <f t="shared" si="45"/>
        <v>88116</v>
      </c>
      <c r="AE206" s="11"/>
      <c r="AF206" s="12"/>
      <c r="AG206" s="10">
        <f t="shared" si="46"/>
        <v>88116</v>
      </c>
      <c r="AH206" s="15"/>
      <c r="AI206" s="15"/>
      <c r="AJ206" s="13">
        <f t="shared" si="47"/>
        <v>0</v>
      </c>
    </row>
    <row r="207" spans="1:36" ht="45" x14ac:dyDescent="0.25">
      <c r="A207" s="33">
        <v>205</v>
      </c>
      <c r="B207" s="37" t="s">
        <v>237</v>
      </c>
      <c r="C207" s="35">
        <v>559220</v>
      </c>
      <c r="D207" s="16"/>
      <c r="E207" s="16"/>
      <c r="F207" s="16"/>
      <c r="G207" s="16"/>
      <c r="H207" s="16"/>
      <c r="I207" s="16"/>
      <c r="J207" s="29"/>
      <c r="K207" s="40" t="s">
        <v>372</v>
      </c>
      <c r="L207" s="20" t="s">
        <v>372</v>
      </c>
      <c r="M207" s="18"/>
      <c r="N207" s="18"/>
      <c r="O207" s="18"/>
      <c r="P207" s="19"/>
      <c r="Q207" s="19"/>
      <c r="R207" s="19"/>
      <c r="S207" s="20" t="s">
        <v>372</v>
      </c>
      <c r="T207" s="20">
        <v>194847</v>
      </c>
      <c r="U207" s="10" t="s">
        <v>372</v>
      </c>
      <c r="V207" s="10">
        <f t="shared" si="37"/>
        <v>194847</v>
      </c>
      <c r="W207" s="10">
        <f t="shared" si="38"/>
        <v>38969.4</v>
      </c>
      <c r="X207" s="10">
        <f t="shared" si="39"/>
        <v>194847</v>
      </c>
      <c r="Y207" s="10">
        <f t="shared" si="40"/>
        <v>0</v>
      </c>
      <c r="Z207" s="10">
        <f t="shared" si="41"/>
        <v>0</v>
      </c>
      <c r="AA207" s="10">
        <f t="shared" si="42"/>
        <v>194847</v>
      </c>
      <c r="AB207" s="10">
        <f t="shared" si="43"/>
        <v>194847</v>
      </c>
      <c r="AC207" s="10">
        <f t="shared" si="44"/>
        <v>38969.4</v>
      </c>
      <c r="AD207" s="14">
        <f t="shared" si="45"/>
        <v>194847</v>
      </c>
      <c r="AE207" s="11"/>
      <c r="AF207" s="12"/>
      <c r="AG207" s="10">
        <f t="shared" si="46"/>
        <v>194847</v>
      </c>
      <c r="AH207" s="15"/>
      <c r="AI207" s="15"/>
      <c r="AJ207" s="13">
        <f t="shared" si="47"/>
        <v>0</v>
      </c>
    </row>
    <row r="208" spans="1:36" ht="45" x14ac:dyDescent="0.25">
      <c r="A208" s="34">
        <v>206</v>
      </c>
      <c r="B208" s="38" t="s">
        <v>238</v>
      </c>
      <c r="C208" s="36">
        <v>590500</v>
      </c>
      <c r="D208" s="16"/>
      <c r="E208" s="16"/>
      <c r="F208" s="16"/>
      <c r="G208" s="16"/>
      <c r="H208" s="16"/>
      <c r="I208" s="16"/>
      <c r="J208" s="29"/>
      <c r="K208" s="40" t="s">
        <v>372</v>
      </c>
      <c r="L208" s="20" t="s">
        <v>372</v>
      </c>
      <c r="M208" s="18"/>
      <c r="N208" s="18"/>
      <c r="O208" s="18"/>
      <c r="P208" s="19"/>
      <c r="Q208" s="19"/>
      <c r="R208" s="19"/>
      <c r="S208" s="20" t="s">
        <v>372</v>
      </c>
      <c r="T208" s="20">
        <v>194847</v>
      </c>
      <c r="U208" s="10" t="s">
        <v>372</v>
      </c>
      <c r="V208" s="10">
        <f t="shared" si="37"/>
        <v>194847</v>
      </c>
      <c r="W208" s="10">
        <f t="shared" si="38"/>
        <v>38969.4</v>
      </c>
      <c r="X208" s="10">
        <f t="shared" si="39"/>
        <v>194847</v>
      </c>
      <c r="Y208" s="10">
        <f t="shared" si="40"/>
        <v>0</v>
      </c>
      <c r="Z208" s="10">
        <f t="shared" si="41"/>
        <v>0</v>
      </c>
      <c r="AA208" s="10">
        <f t="shared" si="42"/>
        <v>194847</v>
      </c>
      <c r="AB208" s="10">
        <f t="shared" si="43"/>
        <v>194847</v>
      </c>
      <c r="AC208" s="10">
        <f t="shared" si="44"/>
        <v>38969.4</v>
      </c>
      <c r="AD208" s="14">
        <f t="shared" si="45"/>
        <v>194847</v>
      </c>
      <c r="AE208" s="11"/>
      <c r="AF208" s="12"/>
      <c r="AG208" s="10">
        <f t="shared" si="46"/>
        <v>194847</v>
      </c>
      <c r="AH208" s="15"/>
      <c r="AI208" s="15"/>
      <c r="AJ208" s="13">
        <f t="shared" si="47"/>
        <v>0</v>
      </c>
    </row>
    <row r="209" spans="1:36" ht="60" x14ac:dyDescent="0.25">
      <c r="A209" s="33">
        <v>207</v>
      </c>
      <c r="B209" s="37" t="s">
        <v>239</v>
      </c>
      <c r="C209" s="35">
        <v>601101</v>
      </c>
      <c r="D209" s="16"/>
      <c r="E209" s="16"/>
      <c r="F209" s="16"/>
      <c r="G209" s="16"/>
      <c r="H209" s="16"/>
      <c r="I209" s="16"/>
      <c r="J209" s="29"/>
      <c r="K209" s="40">
        <v>219804</v>
      </c>
      <c r="L209" s="20" t="s">
        <v>372</v>
      </c>
      <c r="M209" s="18"/>
      <c r="N209" s="18"/>
      <c r="O209" s="18"/>
      <c r="P209" s="19"/>
      <c r="Q209" s="19"/>
      <c r="R209" s="19"/>
      <c r="S209" s="20" t="s">
        <v>372</v>
      </c>
      <c r="T209" s="20">
        <v>85253</v>
      </c>
      <c r="U209" s="10" t="s">
        <v>372</v>
      </c>
      <c r="V209" s="10">
        <f t="shared" si="37"/>
        <v>85253</v>
      </c>
      <c r="W209" s="10">
        <f t="shared" si="38"/>
        <v>17050.600000000002</v>
      </c>
      <c r="X209" s="10">
        <f t="shared" si="39"/>
        <v>85253</v>
      </c>
      <c r="Y209" s="10">
        <f t="shared" si="40"/>
        <v>0</v>
      </c>
      <c r="Z209" s="10">
        <f t="shared" si="41"/>
        <v>0</v>
      </c>
      <c r="AA209" s="10">
        <f t="shared" si="42"/>
        <v>85253</v>
      </c>
      <c r="AB209" s="10">
        <f t="shared" si="43"/>
        <v>85253</v>
      </c>
      <c r="AC209" s="10">
        <f t="shared" si="44"/>
        <v>17050.600000000002</v>
      </c>
      <c r="AD209" s="14">
        <f t="shared" si="45"/>
        <v>85253</v>
      </c>
      <c r="AE209" s="11"/>
      <c r="AF209" s="12"/>
      <c r="AG209" s="10">
        <f t="shared" si="46"/>
        <v>85253</v>
      </c>
      <c r="AH209" s="15"/>
      <c r="AI209" s="15"/>
      <c r="AJ209" s="13">
        <f t="shared" si="47"/>
        <v>0</v>
      </c>
    </row>
    <row r="210" spans="1:36" ht="45" x14ac:dyDescent="0.25">
      <c r="A210" s="34">
        <v>208</v>
      </c>
      <c r="B210" s="38" t="s">
        <v>240</v>
      </c>
      <c r="C210" s="36">
        <v>774002</v>
      </c>
      <c r="D210" s="16"/>
      <c r="E210" s="16"/>
      <c r="F210" s="16"/>
      <c r="G210" s="16"/>
      <c r="H210" s="16"/>
      <c r="I210" s="16"/>
      <c r="J210" s="29"/>
      <c r="K210" s="40" t="s">
        <v>372</v>
      </c>
      <c r="L210" s="20" t="s">
        <v>372</v>
      </c>
      <c r="M210" s="18"/>
      <c r="N210" s="18"/>
      <c r="O210" s="18"/>
      <c r="P210" s="19"/>
      <c r="Q210" s="19"/>
      <c r="R210" s="19"/>
      <c r="S210" s="20" t="s">
        <v>372</v>
      </c>
      <c r="T210" s="20">
        <v>85253</v>
      </c>
      <c r="U210" s="10" t="s">
        <v>372</v>
      </c>
      <c r="V210" s="10">
        <f t="shared" si="37"/>
        <v>85253</v>
      </c>
      <c r="W210" s="10">
        <f t="shared" si="38"/>
        <v>17050.600000000002</v>
      </c>
      <c r="X210" s="10">
        <f t="shared" si="39"/>
        <v>85253</v>
      </c>
      <c r="Y210" s="10">
        <f t="shared" si="40"/>
        <v>0</v>
      </c>
      <c r="Z210" s="10">
        <f t="shared" si="41"/>
        <v>0</v>
      </c>
      <c r="AA210" s="10">
        <f t="shared" si="42"/>
        <v>85253</v>
      </c>
      <c r="AB210" s="10">
        <f t="shared" si="43"/>
        <v>85253</v>
      </c>
      <c r="AC210" s="10">
        <f t="shared" si="44"/>
        <v>17050.600000000002</v>
      </c>
      <c r="AD210" s="14">
        <f t="shared" si="45"/>
        <v>85253</v>
      </c>
      <c r="AE210" s="11"/>
      <c r="AF210" s="12"/>
      <c r="AG210" s="10">
        <f t="shared" si="46"/>
        <v>85253</v>
      </c>
      <c r="AH210" s="15"/>
      <c r="AI210" s="15"/>
      <c r="AJ210" s="13">
        <f t="shared" si="47"/>
        <v>0</v>
      </c>
    </row>
    <row r="211" spans="1:36" ht="30" x14ac:dyDescent="0.25">
      <c r="A211" s="33">
        <v>209</v>
      </c>
      <c r="B211" s="37" t="s">
        <v>241</v>
      </c>
      <c r="C211" s="35">
        <v>774911</v>
      </c>
      <c r="D211" s="16"/>
      <c r="E211" s="16"/>
      <c r="F211" s="16"/>
      <c r="G211" s="16"/>
      <c r="H211" s="16"/>
      <c r="I211" s="16"/>
      <c r="J211" s="29"/>
      <c r="K211" s="40" t="s">
        <v>372</v>
      </c>
      <c r="L211" s="20" t="s">
        <v>372</v>
      </c>
      <c r="M211" s="18"/>
      <c r="N211" s="18"/>
      <c r="O211" s="18"/>
      <c r="P211" s="19"/>
      <c r="Q211" s="19"/>
      <c r="R211" s="19"/>
      <c r="S211" s="20" t="s">
        <v>372</v>
      </c>
      <c r="T211" s="20">
        <v>85253</v>
      </c>
      <c r="U211" s="10" t="s">
        <v>372</v>
      </c>
      <c r="V211" s="10">
        <f t="shared" si="37"/>
        <v>85253</v>
      </c>
      <c r="W211" s="10">
        <f t="shared" si="38"/>
        <v>17050.600000000002</v>
      </c>
      <c r="X211" s="10">
        <f t="shared" si="39"/>
        <v>85253</v>
      </c>
      <c r="Y211" s="10">
        <f t="shared" si="40"/>
        <v>0</v>
      </c>
      <c r="Z211" s="10">
        <f t="shared" si="41"/>
        <v>0</v>
      </c>
      <c r="AA211" s="10">
        <f t="shared" si="42"/>
        <v>85253</v>
      </c>
      <c r="AB211" s="10">
        <f t="shared" si="43"/>
        <v>85253</v>
      </c>
      <c r="AC211" s="10">
        <f t="shared" si="44"/>
        <v>17050.600000000002</v>
      </c>
      <c r="AD211" s="14">
        <f t="shared" si="45"/>
        <v>85253</v>
      </c>
      <c r="AE211" s="11"/>
      <c r="AF211" s="12"/>
      <c r="AG211" s="10">
        <f t="shared" si="46"/>
        <v>85253</v>
      </c>
      <c r="AH211" s="15"/>
      <c r="AI211" s="15"/>
      <c r="AJ211" s="13">
        <f t="shared" si="47"/>
        <v>0</v>
      </c>
    </row>
    <row r="212" spans="1:36" ht="60" x14ac:dyDescent="0.25">
      <c r="A212" s="34">
        <v>210</v>
      </c>
      <c r="B212" s="38" t="s">
        <v>242</v>
      </c>
      <c r="C212" s="36">
        <v>832100</v>
      </c>
      <c r="D212" s="16"/>
      <c r="E212" s="16"/>
      <c r="F212" s="16"/>
      <c r="G212" s="16"/>
      <c r="H212" s="16"/>
      <c r="I212" s="16"/>
      <c r="J212" s="29"/>
      <c r="K212" s="40" t="s">
        <v>372</v>
      </c>
      <c r="L212" s="20" t="s">
        <v>372</v>
      </c>
      <c r="M212" s="18"/>
      <c r="N212" s="18"/>
      <c r="O212" s="18"/>
      <c r="P212" s="19"/>
      <c r="Q212" s="19"/>
      <c r="R212" s="19"/>
      <c r="S212" s="20" t="s">
        <v>372</v>
      </c>
      <c r="T212" s="20">
        <v>85253</v>
      </c>
      <c r="U212" s="10" t="s">
        <v>372</v>
      </c>
      <c r="V212" s="10">
        <f t="shared" si="37"/>
        <v>85253</v>
      </c>
      <c r="W212" s="10">
        <f t="shared" si="38"/>
        <v>17050.600000000002</v>
      </c>
      <c r="X212" s="10">
        <f t="shared" si="39"/>
        <v>85253</v>
      </c>
      <c r="Y212" s="10">
        <f t="shared" si="40"/>
        <v>0</v>
      </c>
      <c r="Z212" s="10">
        <f t="shared" si="41"/>
        <v>0</v>
      </c>
      <c r="AA212" s="10">
        <f t="shared" si="42"/>
        <v>85253</v>
      </c>
      <c r="AB212" s="10">
        <f t="shared" si="43"/>
        <v>85253</v>
      </c>
      <c r="AC212" s="10">
        <f t="shared" si="44"/>
        <v>17050.600000000002</v>
      </c>
      <c r="AD212" s="14">
        <f t="shared" si="45"/>
        <v>85253</v>
      </c>
      <c r="AE212" s="11"/>
      <c r="AF212" s="12"/>
      <c r="AG212" s="10">
        <f t="shared" si="46"/>
        <v>85253</v>
      </c>
      <c r="AH212" s="15"/>
      <c r="AI212" s="15"/>
      <c r="AJ212" s="13">
        <f t="shared" si="47"/>
        <v>0</v>
      </c>
    </row>
    <row r="213" spans="1:36" ht="45" x14ac:dyDescent="0.25">
      <c r="A213" s="33">
        <v>211</v>
      </c>
      <c r="B213" s="37" t="s">
        <v>243</v>
      </c>
      <c r="C213" s="35">
        <v>851101</v>
      </c>
      <c r="D213" s="16"/>
      <c r="E213" s="16"/>
      <c r="F213" s="16"/>
      <c r="G213" s="16"/>
      <c r="H213" s="16"/>
      <c r="I213" s="16"/>
      <c r="J213" s="29"/>
      <c r="K213" s="40" t="s">
        <v>372</v>
      </c>
      <c r="L213" s="20" t="s">
        <v>372</v>
      </c>
      <c r="M213" s="18"/>
      <c r="N213" s="18"/>
      <c r="O213" s="18"/>
      <c r="P213" s="19"/>
      <c r="Q213" s="19"/>
      <c r="R213" s="19"/>
      <c r="S213" s="20" t="s">
        <v>372</v>
      </c>
      <c r="T213" s="20">
        <v>85253</v>
      </c>
      <c r="U213" s="10" t="s">
        <v>372</v>
      </c>
      <c r="V213" s="10">
        <f t="shared" si="37"/>
        <v>85253</v>
      </c>
      <c r="W213" s="10">
        <f t="shared" si="38"/>
        <v>17050.600000000002</v>
      </c>
      <c r="X213" s="10">
        <f t="shared" si="39"/>
        <v>85253</v>
      </c>
      <c r="Y213" s="10">
        <f t="shared" si="40"/>
        <v>0</v>
      </c>
      <c r="Z213" s="10">
        <f t="shared" si="41"/>
        <v>0</v>
      </c>
      <c r="AA213" s="10">
        <f t="shared" si="42"/>
        <v>85253</v>
      </c>
      <c r="AB213" s="10">
        <f t="shared" si="43"/>
        <v>85253</v>
      </c>
      <c r="AC213" s="10">
        <f t="shared" si="44"/>
        <v>17050.600000000002</v>
      </c>
      <c r="AD213" s="14">
        <f t="shared" si="45"/>
        <v>85253</v>
      </c>
      <c r="AE213" s="11"/>
      <c r="AF213" s="12"/>
      <c r="AG213" s="10">
        <f t="shared" si="46"/>
        <v>85253</v>
      </c>
      <c r="AH213" s="15"/>
      <c r="AI213" s="15"/>
      <c r="AJ213" s="13">
        <f t="shared" si="47"/>
        <v>0</v>
      </c>
    </row>
    <row r="214" spans="1:36" ht="30" x14ac:dyDescent="0.25">
      <c r="A214" s="34">
        <v>212</v>
      </c>
      <c r="B214" s="38" t="s">
        <v>244</v>
      </c>
      <c r="C214" s="36">
        <v>851102</v>
      </c>
      <c r="D214" s="16"/>
      <c r="E214" s="16"/>
      <c r="F214" s="16"/>
      <c r="G214" s="16"/>
      <c r="H214" s="16"/>
      <c r="I214" s="16"/>
      <c r="J214" s="29"/>
      <c r="K214" s="40">
        <v>42672</v>
      </c>
      <c r="L214" s="20" t="s">
        <v>372</v>
      </c>
      <c r="M214" s="18"/>
      <c r="N214" s="18"/>
      <c r="O214" s="18"/>
      <c r="P214" s="19"/>
      <c r="Q214" s="19"/>
      <c r="R214" s="19"/>
      <c r="S214" s="20" t="s">
        <v>372</v>
      </c>
      <c r="T214" s="20">
        <v>85253</v>
      </c>
      <c r="U214" s="10" t="s">
        <v>372</v>
      </c>
      <c r="V214" s="10">
        <f t="shared" si="37"/>
        <v>85253</v>
      </c>
      <c r="W214" s="10">
        <f t="shared" si="38"/>
        <v>17050.600000000002</v>
      </c>
      <c r="X214" s="10">
        <f t="shared" si="39"/>
        <v>85253</v>
      </c>
      <c r="Y214" s="10">
        <f t="shared" si="40"/>
        <v>0</v>
      </c>
      <c r="Z214" s="10">
        <f t="shared" si="41"/>
        <v>0</v>
      </c>
      <c r="AA214" s="10">
        <f t="shared" si="42"/>
        <v>85253</v>
      </c>
      <c r="AB214" s="10">
        <f t="shared" si="43"/>
        <v>85253</v>
      </c>
      <c r="AC214" s="10">
        <f t="shared" si="44"/>
        <v>17050.600000000002</v>
      </c>
      <c r="AD214" s="14">
        <f t="shared" si="45"/>
        <v>85253</v>
      </c>
      <c r="AE214" s="11"/>
      <c r="AF214" s="12"/>
      <c r="AG214" s="10">
        <f t="shared" si="46"/>
        <v>85253</v>
      </c>
      <c r="AH214" s="15"/>
      <c r="AI214" s="15"/>
      <c r="AJ214" s="13">
        <f t="shared" si="47"/>
        <v>0</v>
      </c>
    </row>
    <row r="215" spans="1:36" ht="45" x14ac:dyDescent="0.25">
      <c r="A215" s="33">
        <v>213</v>
      </c>
      <c r="B215" s="37" t="s">
        <v>245</v>
      </c>
      <c r="C215" s="35">
        <v>851301</v>
      </c>
      <c r="D215" s="16"/>
      <c r="E215" s="16"/>
      <c r="F215" s="16"/>
      <c r="G215" s="16"/>
      <c r="H215" s="16"/>
      <c r="I215" s="16"/>
      <c r="J215" s="29"/>
      <c r="K215" s="40" t="s">
        <v>372</v>
      </c>
      <c r="L215" s="20" t="s">
        <v>372</v>
      </c>
      <c r="M215" s="18"/>
      <c r="N215" s="18"/>
      <c r="O215" s="18"/>
      <c r="P215" s="19"/>
      <c r="Q215" s="19"/>
      <c r="R215" s="19"/>
      <c r="S215" s="20" t="s">
        <v>372</v>
      </c>
      <c r="T215" s="20">
        <v>133349</v>
      </c>
      <c r="U215" s="10" t="s">
        <v>372</v>
      </c>
      <c r="V215" s="10">
        <f t="shared" si="37"/>
        <v>133349</v>
      </c>
      <c r="W215" s="10">
        <f t="shared" si="38"/>
        <v>26669.800000000003</v>
      </c>
      <c r="X215" s="10">
        <f t="shared" si="39"/>
        <v>133349</v>
      </c>
      <c r="Y215" s="10">
        <f t="shared" si="40"/>
        <v>0</v>
      </c>
      <c r="Z215" s="10">
        <f t="shared" si="41"/>
        <v>0</v>
      </c>
      <c r="AA215" s="10">
        <f t="shared" si="42"/>
        <v>133349</v>
      </c>
      <c r="AB215" s="10">
        <f t="shared" si="43"/>
        <v>133349</v>
      </c>
      <c r="AC215" s="10">
        <f t="shared" si="44"/>
        <v>26669.800000000003</v>
      </c>
      <c r="AD215" s="14">
        <f t="shared" si="45"/>
        <v>133349</v>
      </c>
      <c r="AE215" s="11"/>
      <c r="AF215" s="12"/>
      <c r="AG215" s="10">
        <f t="shared" si="46"/>
        <v>133349</v>
      </c>
      <c r="AH215" s="15"/>
      <c r="AI215" s="15"/>
      <c r="AJ215" s="13">
        <f t="shared" si="47"/>
        <v>0</v>
      </c>
    </row>
    <row r="216" spans="1:36" ht="45" x14ac:dyDescent="0.25">
      <c r="A216" s="34">
        <v>214</v>
      </c>
      <c r="B216" s="38" t="s">
        <v>246</v>
      </c>
      <c r="C216" s="36">
        <v>851302</v>
      </c>
      <c r="D216" s="16"/>
      <c r="E216" s="16"/>
      <c r="F216" s="16"/>
      <c r="G216" s="16"/>
      <c r="H216" s="16"/>
      <c r="I216" s="16"/>
      <c r="J216" s="29"/>
      <c r="K216" s="40" t="s">
        <v>372</v>
      </c>
      <c r="L216" s="20" t="s">
        <v>372</v>
      </c>
      <c r="M216" s="18"/>
      <c r="N216" s="18"/>
      <c r="O216" s="18"/>
      <c r="P216" s="19"/>
      <c r="Q216" s="19"/>
      <c r="R216" s="19"/>
      <c r="S216" s="20" t="s">
        <v>372</v>
      </c>
      <c r="T216" s="20">
        <v>171660</v>
      </c>
      <c r="U216" s="10" t="s">
        <v>372</v>
      </c>
      <c r="V216" s="10">
        <f t="shared" si="37"/>
        <v>171660</v>
      </c>
      <c r="W216" s="10">
        <f t="shared" si="38"/>
        <v>34332</v>
      </c>
      <c r="X216" s="10">
        <f t="shared" si="39"/>
        <v>171660</v>
      </c>
      <c r="Y216" s="10">
        <f t="shared" si="40"/>
        <v>0</v>
      </c>
      <c r="Z216" s="10">
        <f t="shared" si="41"/>
        <v>0</v>
      </c>
      <c r="AA216" s="10">
        <f t="shared" si="42"/>
        <v>171660</v>
      </c>
      <c r="AB216" s="10">
        <f t="shared" si="43"/>
        <v>171660</v>
      </c>
      <c r="AC216" s="10">
        <f t="shared" si="44"/>
        <v>34332</v>
      </c>
      <c r="AD216" s="14">
        <f t="shared" si="45"/>
        <v>171660</v>
      </c>
      <c r="AE216" s="11"/>
      <c r="AF216" s="12"/>
      <c r="AG216" s="10">
        <f t="shared" si="46"/>
        <v>171660</v>
      </c>
      <c r="AH216" s="15"/>
      <c r="AI216" s="15"/>
      <c r="AJ216" s="13">
        <f t="shared" si="47"/>
        <v>0</v>
      </c>
    </row>
    <row r="217" spans="1:36" ht="30" x14ac:dyDescent="0.25">
      <c r="A217" s="33">
        <v>215</v>
      </c>
      <c r="B217" s="37" t="s">
        <v>247</v>
      </c>
      <c r="C217" s="35">
        <v>851181</v>
      </c>
      <c r="D217" s="16"/>
      <c r="E217" s="16"/>
      <c r="F217" s="16"/>
      <c r="G217" s="16"/>
      <c r="H217" s="16"/>
      <c r="I217" s="16"/>
      <c r="J217" s="29"/>
      <c r="K217" s="40" t="s">
        <v>372</v>
      </c>
      <c r="L217" s="20" t="s">
        <v>372</v>
      </c>
      <c r="M217" s="18"/>
      <c r="N217" s="18"/>
      <c r="O217" s="18"/>
      <c r="P217" s="19"/>
      <c r="Q217" s="19"/>
      <c r="R217" s="19"/>
      <c r="S217" s="20" t="s">
        <v>372</v>
      </c>
      <c r="T217" s="20">
        <v>12349</v>
      </c>
      <c r="U217" s="10" t="s">
        <v>372</v>
      </c>
      <c r="V217" s="10">
        <f t="shared" si="37"/>
        <v>12349</v>
      </c>
      <c r="W217" s="10">
        <f t="shared" si="38"/>
        <v>2469.8000000000002</v>
      </c>
      <c r="X217" s="10">
        <f t="shared" si="39"/>
        <v>12349</v>
      </c>
      <c r="Y217" s="10">
        <f t="shared" si="40"/>
        <v>0</v>
      </c>
      <c r="Z217" s="10">
        <f t="shared" si="41"/>
        <v>0</v>
      </c>
      <c r="AA217" s="10">
        <f t="shared" si="42"/>
        <v>12349</v>
      </c>
      <c r="AB217" s="10">
        <f t="shared" si="43"/>
        <v>12349</v>
      </c>
      <c r="AC217" s="10">
        <f t="shared" si="44"/>
        <v>2469.8000000000002</v>
      </c>
      <c r="AD217" s="14">
        <f t="shared" si="45"/>
        <v>12349</v>
      </c>
      <c r="AE217" s="11"/>
      <c r="AF217" s="12"/>
      <c r="AG217" s="10">
        <f t="shared" si="46"/>
        <v>12349</v>
      </c>
      <c r="AH217" s="15"/>
      <c r="AI217" s="15"/>
      <c r="AJ217" s="13">
        <f t="shared" si="47"/>
        <v>0</v>
      </c>
    </row>
    <row r="218" spans="1:36" ht="75" x14ac:dyDescent="0.25">
      <c r="A218" s="34">
        <v>216</v>
      </c>
      <c r="B218" s="38" t="s">
        <v>248</v>
      </c>
      <c r="C218" s="36">
        <v>871182</v>
      </c>
      <c r="D218" s="16"/>
      <c r="E218" s="16"/>
      <c r="F218" s="16"/>
      <c r="G218" s="16"/>
      <c r="H218" s="16"/>
      <c r="I218" s="16"/>
      <c r="J218" s="29"/>
      <c r="K218" s="40" t="s">
        <v>372</v>
      </c>
      <c r="L218" s="20" t="s">
        <v>372</v>
      </c>
      <c r="M218" s="18"/>
      <c r="N218" s="18"/>
      <c r="O218" s="18"/>
      <c r="P218" s="19"/>
      <c r="Q218" s="19"/>
      <c r="R218" s="19"/>
      <c r="S218" s="20" t="s">
        <v>372</v>
      </c>
      <c r="T218" s="20">
        <v>45402</v>
      </c>
      <c r="U218" s="10" t="s">
        <v>372</v>
      </c>
      <c r="V218" s="10">
        <f t="shared" si="37"/>
        <v>45402</v>
      </c>
      <c r="W218" s="10">
        <f t="shared" si="38"/>
        <v>9080.4</v>
      </c>
      <c r="X218" s="10">
        <f t="shared" si="39"/>
        <v>45402</v>
      </c>
      <c r="Y218" s="10">
        <f t="shared" si="40"/>
        <v>0</v>
      </c>
      <c r="Z218" s="10">
        <f t="shared" si="41"/>
        <v>0</v>
      </c>
      <c r="AA218" s="10">
        <f t="shared" si="42"/>
        <v>45402</v>
      </c>
      <c r="AB218" s="10">
        <f t="shared" si="43"/>
        <v>45402</v>
      </c>
      <c r="AC218" s="10">
        <f t="shared" si="44"/>
        <v>9080.4</v>
      </c>
      <c r="AD218" s="14">
        <f t="shared" si="45"/>
        <v>45402</v>
      </c>
      <c r="AE218" s="11"/>
      <c r="AF218" s="12"/>
      <c r="AG218" s="10">
        <f t="shared" si="46"/>
        <v>45402</v>
      </c>
      <c r="AH218" s="15"/>
      <c r="AI218" s="15"/>
      <c r="AJ218" s="13">
        <f t="shared" si="47"/>
        <v>0</v>
      </c>
    </row>
    <row r="219" spans="1:36" ht="45" x14ac:dyDescent="0.25">
      <c r="A219" s="33">
        <v>217</v>
      </c>
      <c r="B219" s="37" t="s">
        <v>249</v>
      </c>
      <c r="C219" s="35">
        <v>872070</v>
      </c>
      <c r="D219" s="16"/>
      <c r="E219" s="16"/>
      <c r="F219" s="16"/>
      <c r="G219" s="16"/>
      <c r="H219" s="16"/>
      <c r="I219" s="16"/>
      <c r="J219" s="29"/>
      <c r="K219" s="40" t="s">
        <v>372</v>
      </c>
      <c r="L219" s="20" t="s">
        <v>372</v>
      </c>
      <c r="M219" s="18"/>
      <c r="N219" s="18"/>
      <c r="O219" s="18"/>
      <c r="P219" s="19"/>
      <c r="Q219" s="19"/>
      <c r="R219" s="19"/>
      <c r="S219" s="20" t="s">
        <v>372</v>
      </c>
      <c r="T219" s="20">
        <v>52807</v>
      </c>
      <c r="U219" s="10" t="s">
        <v>372</v>
      </c>
      <c r="V219" s="10">
        <f t="shared" si="37"/>
        <v>52807</v>
      </c>
      <c r="W219" s="10">
        <f t="shared" si="38"/>
        <v>10561.400000000001</v>
      </c>
      <c r="X219" s="10">
        <f t="shared" si="39"/>
        <v>52807</v>
      </c>
      <c r="Y219" s="10">
        <f t="shared" si="40"/>
        <v>0</v>
      </c>
      <c r="Z219" s="10">
        <f t="shared" si="41"/>
        <v>0</v>
      </c>
      <c r="AA219" s="10">
        <f t="shared" si="42"/>
        <v>52807</v>
      </c>
      <c r="AB219" s="10">
        <f t="shared" si="43"/>
        <v>52807</v>
      </c>
      <c r="AC219" s="10">
        <f t="shared" si="44"/>
        <v>10561.400000000001</v>
      </c>
      <c r="AD219" s="14">
        <f t="shared" si="45"/>
        <v>52807</v>
      </c>
      <c r="AE219" s="11"/>
      <c r="AF219" s="12"/>
      <c r="AG219" s="10">
        <f t="shared" si="46"/>
        <v>52807</v>
      </c>
      <c r="AH219" s="15"/>
      <c r="AI219" s="15"/>
      <c r="AJ219" s="13">
        <f t="shared" si="47"/>
        <v>0</v>
      </c>
    </row>
    <row r="220" spans="1:36" ht="60" x14ac:dyDescent="0.25">
      <c r="A220" s="34">
        <v>218</v>
      </c>
      <c r="B220" s="38" t="s">
        <v>250</v>
      </c>
      <c r="C220" s="36">
        <v>874111</v>
      </c>
      <c r="D220" s="16"/>
      <c r="E220" s="16"/>
      <c r="F220" s="16"/>
      <c r="G220" s="16"/>
      <c r="H220" s="16"/>
      <c r="I220" s="16"/>
      <c r="J220" s="29"/>
      <c r="K220" s="40" t="s">
        <v>372</v>
      </c>
      <c r="L220" s="20" t="s">
        <v>372</v>
      </c>
      <c r="M220" s="18"/>
      <c r="N220" s="18"/>
      <c r="O220" s="18"/>
      <c r="P220" s="19"/>
      <c r="Q220" s="19"/>
      <c r="R220" s="19"/>
      <c r="S220" s="20" t="s">
        <v>372</v>
      </c>
      <c r="T220" s="20">
        <v>578000</v>
      </c>
      <c r="U220" s="10" t="s">
        <v>372</v>
      </c>
      <c r="V220" s="10">
        <f t="shared" si="37"/>
        <v>578000</v>
      </c>
      <c r="W220" s="10">
        <f t="shared" si="38"/>
        <v>115600</v>
      </c>
      <c r="X220" s="10">
        <f t="shared" si="39"/>
        <v>578000</v>
      </c>
      <c r="Y220" s="10">
        <f t="shared" si="40"/>
        <v>0</v>
      </c>
      <c r="Z220" s="10">
        <f t="shared" si="41"/>
        <v>0</v>
      </c>
      <c r="AA220" s="10">
        <f t="shared" si="42"/>
        <v>578000</v>
      </c>
      <c r="AB220" s="10">
        <f t="shared" si="43"/>
        <v>578000</v>
      </c>
      <c r="AC220" s="10">
        <f t="shared" si="44"/>
        <v>115600</v>
      </c>
      <c r="AD220" s="14">
        <f t="shared" si="45"/>
        <v>578000</v>
      </c>
      <c r="AE220" s="11"/>
      <c r="AF220" s="12"/>
      <c r="AG220" s="10">
        <f t="shared" si="46"/>
        <v>578000</v>
      </c>
      <c r="AH220" s="15"/>
      <c r="AI220" s="15"/>
      <c r="AJ220" s="13">
        <f t="shared" si="47"/>
        <v>0</v>
      </c>
    </row>
    <row r="221" spans="1:36" ht="60" x14ac:dyDescent="0.25">
      <c r="A221" s="33">
        <v>219</v>
      </c>
      <c r="B221" s="37" t="s">
        <v>251</v>
      </c>
      <c r="C221" s="35">
        <v>874133</v>
      </c>
      <c r="D221" s="16"/>
      <c r="E221" s="16"/>
      <c r="F221" s="16"/>
      <c r="G221" s="16"/>
      <c r="H221" s="16"/>
      <c r="I221" s="16"/>
      <c r="J221" s="29"/>
      <c r="K221" s="40" t="s">
        <v>372</v>
      </c>
      <c r="L221" s="20" t="s">
        <v>372</v>
      </c>
      <c r="M221" s="18"/>
      <c r="N221" s="18"/>
      <c r="O221" s="18"/>
      <c r="P221" s="19"/>
      <c r="Q221" s="19"/>
      <c r="R221" s="19"/>
      <c r="S221" s="20" t="s">
        <v>372</v>
      </c>
      <c r="T221" s="20">
        <v>878597</v>
      </c>
      <c r="U221" s="10" t="s">
        <v>372</v>
      </c>
      <c r="V221" s="10">
        <f t="shared" si="37"/>
        <v>878597</v>
      </c>
      <c r="W221" s="10">
        <f t="shared" si="38"/>
        <v>175719.40000000002</v>
      </c>
      <c r="X221" s="10">
        <f t="shared" si="39"/>
        <v>878597</v>
      </c>
      <c r="Y221" s="10">
        <f t="shared" si="40"/>
        <v>0</v>
      </c>
      <c r="Z221" s="10">
        <f t="shared" si="41"/>
        <v>0</v>
      </c>
      <c r="AA221" s="10">
        <f t="shared" si="42"/>
        <v>878597</v>
      </c>
      <c r="AB221" s="10">
        <f t="shared" si="43"/>
        <v>878597</v>
      </c>
      <c r="AC221" s="10">
        <f t="shared" si="44"/>
        <v>175719.40000000002</v>
      </c>
      <c r="AD221" s="14">
        <f t="shared" si="45"/>
        <v>878597</v>
      </c>
      <c r="AE221" s="11"/>
      <c r="AF221" s="12"/>
      <c r="AG221" s="10">
        <f t="shared" si="46"/>
        <v>878597</v>
      </c>
      <c r="AH221" s="15"/>
      <c r="AI221" s="15"/>
      <c r="AJ221" s="13">
        <f t="shared" si="47"/>
        <v>0</v>
      </c>
    </row>
    <row r="222" spans="1:36" ht="60" x14ac:dyDescent="0.25">
      <c r="A222" s="34">
        <v>220</v>
      </c>
      <c r="B222" s="38" t="s">
        <v>252</v>
      </c>
      <c r="C222" s="36">
        <v>874910</v>
      </c>
      <c r="D222" s="16"/>
      <c r="E222" s="16"/>
      <c r="F222" s="16"/>
      <c r="G222" s="16"/>
      <c r="H222" s="16"/>
      <c r="I222" s="16"/>
      <c r="J222" s="29"/>
      <c r="K222" s="40" t="s">
        <v>372</v>
      </c>
      <c r="L222" s="20" t="s">
        <v>372</v>
      </c>
      <c r="M222" s="18"/>
      <c r="N222" s="18"/>
      <c r="O222" s="18"/>
      <c r="P222" s="19"/>
      <c r="Q222" s="19"/>
      <c r="R222" s="19"/>
      <c r="S222" s="20" t="s">
        <v>372</v>
      </c>
      <c r="T222" s="20">
        <v>250000</v>
      </c>
      <c r="U222" s="10" t="s">
        <v>372</v>
      </c>
      <c r="V222" s="10">
        <f t="shared" si="37"/>
        <v>250000</v>
      </c>
      <c r="W222" s="10">
        <f t="shared" si="38"/>
        <v>50000</v>
      </c>
      <c r="X222" s="10">
        <f t="shared" si="39"/>
        <v>250000</v>
      </c>
      <c r="Y222" s="10">
        <f t="shared" si="40"/>
        <v>0</v>
      </c>
      <c r="Z222" s="10">
        <f t="shared" si="41"/>
        <v>0</v>
      </c>
      <c r="AA222" s="10">
        <f t="shared" si="42"/>
        <v>250000</v>
      </c>
      <c r="AB222" s="10">
        <f t="shared" si="43"/>
        <v>250000</v>
      </c>
      <c r="AC222" s="10">
        <f t="shared" si="44"/>
        <v>50000</v>
      </c>
      <c r="AD222" s="14">
        <f t="shared" si="45"/>
        <v>250000</v>
      </c>
      <c r="AE222" s="11"/>
      <c r="AF222" s="12"/>
      <c r="AG222" s="10">
        <f t="shared" si="46"/>
        <v>250000</v>
      </c>
      <c r="AH222" s="15"/>
      <c r="AI222" s="15"/>
      <c r="AJ222" s="13">
        <f t="shared" si="47"/>
        <v>0</v>
      </c>
    </row>
    <row r="223" spans="1:36" ht="45" x14ac:dyDescent="0.25">
      <c r="A223" s="33">
        <v>221</v>
      </c>
      <c r="B223" s="37" t="s">
        <v>253</v>
      </c>
      <c r="C223" s="35">
        <v>876500</v>
      </c>
      <c r="D223" s="16"/>
      <c r="E223" s="16"/>
      <c r="F223" s="16"/>
      <c r="G223" s="16"/>
      <c r="H223" s="16"/>
      <c r="I223" s="16"/>
      <c r="J223" s="29"/>
      <c r="K223" s="40" t="s">
        <v>372</v>
      </c>
      <c r="L223" s="20" t="s">
        <v>372</v>
      </c>
      <c r="M223" s="18"/>
      <c r="N223" s="18"/>
      <c r="O223" s="18"/>
      <c r="P223" s="19"/>
      <c r="Q223" s="19"/>
      <c r="R223" s="19"/>
      <c r="S223" s="20" t="s">
        <v>372</v>
      </c>
      <c r="T223" s="20">
        <v>48975</v>
      </c>
      <c r="U223" s="10" t="s">
        <v>372</v>
      </c>
      <c r="V223" s="10">
        <f t="shared" si="37"/>
        <v>48975</v>
      </c>
      <c r="W223" s="10">
        <f t="shared" si="38"/>
        <v>9795</v>
      </c>
      <c r="X223" s="10">
        <f t="shared" si="39"/>
        <v>48975</v>
      </c>
      <c r="Y223" s="10">
        <f t="shared" si="40"/>
        <v>0</v>
      </c>
      <c r="Z223" s="10">
        <f t="shared" si="41"/>
        <v>0</v>
      </c>
      <c r="AA223" s="10">
        <f t="shared" si="42"/>
        <v>48975</v>
      </c>
      <c r="AB223" s="10">
        <f t="shared" si="43"/>
        <v>48975</v>
      </c>
      <c r="AC223" s="10">
        <f t="shared" si="44"/>
        <v>9795</v>
      </c>
      <c r="AD223" s="14">
        <f t="shared" si="45"/>
        <v>48975</v>
      </c>
      <c r="AE223" s="11"/>
      <c r="AF223" s="12"/>
      <c r="AG223" s="10">
        <f t="shared" si="46"/>
        <v>48975</v>
      </c>
      <c r="AH223" s="15"/>
      <c r="AI223" s="15"/>
      <c r="AJ223" s="13">
        <f t="shared" si="47"/>
        <v>0</v>
      </c>
    </row>
    <row r="224" spans="1:36" ht="30" x14ac:dyDescent="0.25">
      <c r="A224" s="34">
        <v>222</v>
      </c>
      <c r="B224" s="38" t="s">
        <v>254</v>
      </c>
      <c r="C224" s="36">
        <v>876901</v>
      </c>
      <c r="D224" s="16"/>
      <c r="E224" s="16"/>
      <c r="F224" s="16"/>
      <c r="G224" s="16"/>
      <c r="H224" s="16"/>
      <c r="I224" s="16"/>
      <c r="J224" s="29"/>
      <c r="K224" s="40" t="s">
        <v>372</v>
      </c>
      <c r="L224" s="20" t="s">
        <v>372</v>
      </c>
      <c r="M224" s="18"/>
      <c r="N224" s="18"/>
      <c r="O224" s="18"/>
      <c r="P224" s="19"/>
      <c r="Q224" s="19"/>
      <c r="R224" s="19"/>
      <c r="S224" s="20" t="s">
        <v>372</v>
      </c>
      <c r="T224" s="20">
        <v>120000</v>
      </c>
      <c r="U224" s="10" t="s">
        <v>372</v>
      </c>
      <c r="V224" s="10">
        <f t="shared" si="37"/>
        <v>120000</v>
      </c>
      <c r="W224" s="10">
        <f t="shared" si="38"/>
        <v>24000</v>
      </c>
      <c r="X224" s="10">
        <f t="shared" si="39"/>
        <v>120000</v>
      </c>
      <c r="Y224" s="10">
        <f t="shared" si="40"/>
        <v>0</v>
      </c>
      <c r="Z224" s="10">
        <f t="shared" si="41"/>
        <v>0</v>
      </c>
      <c r="AA224" s="10">
        <f t="shared" si="42"/>
        <v>120000</v>
      </c>
      <c r="AB224" s="10">
        <f t="shared" si="43"/>
        <v>120000</v>
      </c>
      <c r="AC224" s="10">
        <f t="shared" si="44"/>
        <v>24000</v>
      </c>
      <c r="AD224" s="14">
        <f t="shared" si="45"/>
        <v>120000</v>
      </c>
      <c r="AE224" s="11"/>
      <c r="AF224" s="12"/>
      <c r="AG224" s="10">
        <f t="shared" si="46"/>
        <v>120000</v>
      </c>
      <c r="AH224" s="15"/>
      <c r="AI224" s="15"/>
      <c r="AJ224" s="13">
        <f t="shared" si="47"/>
        <v>0</v>
      </c>
    </row>
    <row r="225" spans="1:36" ht="30" x14ac:dyDescent="0.25">
      <c r="A225" s="33">
        <v>223</v>
      </c>
      <c r="B225" s="37" t="s">
        <v>255</v>
      </c>
      <c r="C225" s="35">
        <v>876902</v>
      </c>
      <c r="D225" s="16"/>
      <c r="E225" s="16"/>
      <c r="F225" s="16"/>
      <c r="G225" s="16"/>
      <c r="H225" s="16"/>
      <c r="I225" s="16"/>
      <c r="J225" s="29"/>
      <c r="K225" s="40">
        <v>96645</v>
      </c>
      <c r="L225" s="20" t="s">
        <v>372</v>
      </c>
      <c r="M225" s="18"/>
      <c r="N225" s="18"/>
      <c r="O225" s="18"/>
      <c r="P225" s="19"/>
      <c r="Q225" s="19"/>
      <c r="R225" s="19"/>
      <c r="S225" s="20" t="s">
        <v>372</v>
      </c>
      <c r="T225" s="20">
        <v>145000</v>
      </c>
      <c r="U225" s="10" t="s">
        <v>372</v>
      </c>
      <c r="V225" s="10">
        <f t="shared" si="37"/>
        <v>145000</v>
      </c>
      <c r="W225" s="10">
        <f t="shared" si="38"/>
        <v>29000</v>
      </c>
      <c r="X225" s="10">
        <f t="shared" si="39"/>
        <v>145000</v>
      </c>
      <c r="Y225" s="10">
        <f t="shared" si="40"/>
        <v>0</v>
      </c>
      <c r="Z225" s="10">
        <f t="shared" si="41"/>
        <v>0</v>
      </c>
      <c r="AA225" s="10">
        <f t="shared" si="42"/>
        <v>145000</v>
      </c>
      <c r="AB225" s="10">
        <f t="shared" si="43"/>
        <v>145000</v>
      </c>
      <c r="AC225" s="10">
        <f t="shared" si="44"/>
        <v>29000</v>
      </c>
      <c r="AD225" s="14">
        <f t="shared" si="45"/>
        <v>145000</v>
      </c>
      <c r="AE225" s="11"/>
      <c r="AF225" s="12"/>
      <c r="AG225" s="10">
        <f t="shared" si="46"/>
        <v>145000</v>
      </c>
      <c r="AH225" s="15"/>
      <c r="AI225" s="15"/>
      <c r="AJ225" s="13">
        <f t="shared" si="47"/>
        <v>0</v>
      </c>
    </row>
    <row r="226" spans="1:36" ht="30" x14ac:dyDescent="0.25">
      <c r="A226" s="34">
        <v>224</v>
      </c>
      <c r="B226" s="38" t="s">
        <v>256</v>
      </c>
      <c r="C226" s="36">
        <v>877281</v>
      </c>
      <c r="D226" s="16"/>
      <c r="E226" s="16"/>
      <c r="F226" s="16"/>
      <c r="G226" s="16"/>
      <c r="H226" s="16"/>
      <c r="I226" s="16"/>
      <c r="J226" s="29"/>
      <c r="K226" s="40" t="s">
        <v>372</v>
      </c>
      <c r="L226" s="20" t="s">
        <v>372</v>
      </c>
      <c r="M226" s="18"/>
      <c r="N226" s="18"/>
      <c r="O226" s="18"/>
      <c r="P226" s="19"/>
      <c r="Q226" s="19"/>
      <c r="R226" s="19"/>
      <c r="S226" s="20" t="s">
        <v>372</v>
      </c>
      <c r="T226" s="20">
        <v>68814</v>
      </c>
      <c r="U226" s="10" t="s">
        <v>372</v>
      </c>
      <c r="V226" s="10">
        <f t="shared" si="37"/>
        <v>68814</v>
      </c>
      <c r="W226" s="10">
        <f t="shared" si="38"/>
        <v>13762.800000000001</v>
      </c>
      <c r="X226" s="10">
        <f t="shared" si="39"/>
        <v>68814</v>
      </c>
      <c r="Y226" s="10">
        <f t="shared" si="40"/>
        <v>0</v>
      </c>
      <c r="Z226" s="10">
        <f t="shared" si="41"/>
        <v>0</v>
      </c>
      <c r="AA226" s="10">
        <f t="shared" si="42"/>
        <v>68814</v>
      </c>
      <c r="AB226" s="10">
        <f t="shared" si="43"/>
        <v>68814</v>
      </c>
      <c r="AC226" s="10">
        <f t="shared" si="44"/>
        <v>13762.800000000001</v>
      </c>
      <c r="AD226" s="14">
        <f t="shared" si="45"/>
        <v>68814</v>
      </c>
      <c r="AE226" s="11"/>
      <c r="AF226" s="12"/>
      <c r="AG226" s="10">
        <f t="shared" si="46"/>
        <v>68814</v>
      </c>
      <c r="AH226" s="15"/>
      <c r="AI226" s="15"/>
      <c r="AJ226" s="13">
        <f t="shared" si="47"/>
        <v>0</v>
      </c>
    </row>
    <row r="227" spans="1:36" ht="30" x14ac:dyDescent="0.25">
      <c r="A227" s="33">
        <v>225</v>
      </c>
      <c r="B227" s="37" t="s">
        <v>257</v>
      </c>
      <c r="C227" s="35">
        <v>877601</v>
      </c>
      <c r="D227" s="16"/>
      <c r="E227" s="16"/>
      <c r="F227" s="16"/>
      <c r="G227" s="16"/>
      <c r="H227" s="16"/>
      <c r="I227" s="16"/>
      <c r="J227" s="29"/>
      <c r="K227" s="40">
        <v>167182</v>
      </c>
      <c r="L227" s="20">
        <v>166687</v>
      </c>
      <c r="M227" s="18"/>
      <c r="N227" s="18"/>
      <c r="O227" s="18"/>
      <c r="P227" s="19"/>
      <c r="Q227" s="19"/>
      <c r="R227" s="19"/>
      <c r="S227" s="20">
        <v>165000</v>
      </c>
      <c r="T227" s="20">
        <v>165842</v>
      </c>
      <c r="U227" s="10" t="s">
        <v>372</v>
      </c>
      <c r="V227" s="10">
        <f t="shared" si="37"/>
        <v>842</v>
      </c>
      <c r="W227" s="10">
        <f t="shared" si="38"/>
        <v>33168.400000000001</v>
      </c>
      <c r="X227" s="10">
        <f t="shared" si="39"/>
        <v>165421</v>
      </c>
      <c r="Y227" s="10">
        <f t="shared" si="40"/>
        <v>0</v>
      </c>
      <c r="Z227" s="10">
        <f t="shared" si="41"/>
        <v>0</v>
      </c>
      <c r="AA227" s="10">
        <f t="shared" si="42"/>
        <v>165421</v>
      </c>
      <c r="AB227" s="10">
        <f t="shared" si="43"/>
        <v>165421</v>
      </c>
      <c r="AC227" s="10">
        <f t="shared" si="44"/>
        <v>33084.200000000004</v>
      </c>
      <c r="AD227" s="14">
        <f t="shared" si="45"/>
        <v>165421</v>
      </c>
      <c r="AE227" s="11"/>
      <c r="AF227" s="12"/>
      <c r="AG227" s="10">
        <f t="shared" si="46"/>
        <v>165421</v>
      </c>
      <c r="AH227" s="15"/>
      <c r="AI227" s="15"/>
      <c r="AJ227" s="13">
        <f t="shared" si="47"/>
        <v>0</v>
      </c>
    </row>
    <row r="228" spans="1:36" ht="30" x14ac:dyDescent="0.25">
      <c r="A228" s="34">
        <v>226</v>
      </c>
      <c r="B228" s="38" t="s">
        <v>258</v>
      </c>
      <c r="C228" s="36">
        <v>877815</v>
      </c>
      <c r="D228" s="16"/>
      <c r="E228" s="16"/>
      <c r="F228" s="16"/>
      <c r="G228" s="16"/>
      <c r="H228" s="16"/>
      <c r="I228" s="16"/>
      <c r="J228" s="29"/>
      <c r="K228" s="40" t="s">
        <v>372</v>
      </c>
      <c r="L228" s="20" t="s">
        <v>372</v>
      </c>
      <c r="M228" s="18"/>
      <c r="N228" s="18"/>
      <c r="O228" s="18"/>
      <c r="P228" s="19"/>
      <c r="Q228" s="19"/>
      <c r="R228" s="19"/>
      <c r="S228" s="20">
        <v>81742</v>
      </c>
      <c r="T228" s="20">
        <v>37913</v>
      </c>
      <c r="U228" s="10" t="s">
        <v>372</v>
      </c>
      <c r="V228" s="10">
        <f t="shared" si="37"/>
        <v>43829</v>
      </c>
      <c r="W228" s="10">
        <f t="shared" si="38"/>
        <v>16348.400000000001</v>
      </c>
      <c r="X228" s="10">
        <f t="shared" si="39"/>
        <v>37913</v>
      </c>
      <c r="Y228" s="10">
        <f t="shared" si="40"/>
        <v>0</v>
      </c>
      <c r="Z228" s="10">
        <f t="shared" si="41"/>
        <v>0</v>
      </c>
      <c r="AA228" s="10">
        <f t="shared" si="42"/>
        <v>37913</v>
      </c>
      <c r="AB228" s="10">
        <f t="shared" si="43"/>
        <v>37913</v>
      </c>
      <c r="AC228" s="10">
        <f t="shared" si="44"/>
        <v>7582.6</v>
      </c>
      <c r="AD228" s="14">
        <f t="shared" si="45"/>
        <v>37913</v>
      </c>
      <c r="AE228" s="11"/>
      <c r="AF228" s="12"/>
      <c r="AG228" s="10">
        <f t="shared" si="46"/>
        <v>37913</v>
      </c>
      <c r="AH228" s="15"/>
      <c r="AI228" s="15"/>
      <c r="AJ228" s="13">
        <f t="shared" si="47"/>
        <v>0</v>
      </c>
    </row>
    <row r="229" spans="1:36" ht="30" x14ac:dyDescent="0.25">
      <c r="A229" s="33">
        <v>227</v>
      </c>
      <c r="B229" s="37" t="s">
        <v>259</v>
      </c>
      <c r="C229" s="35">
        <v>877940</v>
      </c>
      <c r="D229" s="16"/>
      <c r="E229" s="16"/>
      <c r="F229" s="16"/>
      <c r="G229" s="16"/>
      <c r="H229" s="16"/>
      <c r="I229" s="16"/>
      <c r="J229" s="29"/>
      <c r="K229" s="40" t="s">
        <v>372</v>
      </c>
      <c r="L229" s="20">
        <v>70952</v>
      </c>
      <c r="M229" s="18"/>
      <c r="N229" s="18"/>
      <c r="O229" s="18"/>
      <c r="P229" s="19"/>
      <c r="Q229" s="19"/>
      <c r="R229" s="19"/>
      <c r="S229" s="20" t="s">
        <v>372</v>
      </c>
      <c r="T229" s="20">
        <v>43770</v>
      </c>
      <c r="U229" s="10" t="s">
        <v>372</v>
      </c>
      <c r="V229" s="10">
        <f t="shared" si="37"/>
        <v>43770</v>
      </c>
      <c r="W229" s="10">
        <f t="shared" si="38"/>
        <v>8754</v>
      </c>
      <c r="X229" s="10">
        <f t="shared" si="39"/>
        <v>43770</v>
      </c>
      <c r="Y229" s="10">
        <f t="shared" si="40"/>
        <v>0</v>
      </c>
      <c r="Z229" s="10">
        <f t="shared" si="41"/>
        <v>0</v>
      </c>
      <c r="AA229" s="10">
        <f t="shared" si="42"/>
        <v>43770</v>
      </c>
      <c r="AB229" s="10">
        <f t="shared" si="43"/>
        <v>43770</v>
      </c>
      <c r="AC229" s="10">
        <f t="shared" si="44"/>
        <v>8754</v>
      </c>
      <c r="AD229" s="14">
        <f t="shared" si="45"/>
        <v>43770</v>
      </c>
      <c r="AE229" s="11"/>
      <c r="AF229" s="12"/>
      <c r="AG229" s="10">
        <f t="shared" si="46"/>
        <v>43770</v>
      </c>
      <c r="AH229" s="15"/>
      <c r="AI229" s="15"/>
      <c r="AJ229" s="13">
        <f t="shared" si="47"/>
        <v>0</v>
      </c>
    </row>
    <row r="230" spans="1:36" ht="30" x14ac:dyDescent="0.25">
      <c r="A230" s="34">
        <v>228</v>
      </c>
      <c r="B230" s="38" t="s">
        <v>260</v>
      </c>
      <c r="C230" s="36">
        <v>877901</v>
      </c>
      <c r="D230" s="16"/>
      <c r="E230" s="16"/>
      <c r="F230" s="16"/>
      <c r="G230" s="16"/>
      <c r="H230" s="16"/>
      <c r="I230" s="16"/>
      <c r="J230" s="29"/>
      <c r="K230" s="40">
        <v>85792</v>
      </c>
      <c r="L230" s="20">
        <v>109425</v>
      </c>
      <c r="M230" s="18"/>
      <c r="N230" s="18"/>
      <c r="O230" s="18"/>
      <c r="P230" s="19"/>
      <c r="Q230" s="19"/>
      <c r="R230" s="19"/>
      <c r="S230" s="20">
        <v>109000</v>
      </c>
      <c r="T230" s="20">
        <v>43770</v>
      </c>
      <c r="U230" s="10" t="s">
        <v>372</v>
      </c>
      <c r="V230" s="10">
        <f t="shared" si="37"/>
        <v>65230</v>
      </c>
      <c r="W230" s="10">
        <f t="shared" si="38"/>
        <v>21800</v>
      </c>
      <c r="X230" s="10">
        <f t="shared" si="39"/>
        <v>43770</v>
      </c>
      <c r="Y230" s="10">
        <f t="shared" si="40"/>
        <v>0</v>
      </c>
      <c r="Z230" s="10">
        <f t="shared" si="41"/>
        <v>0</v>
      </c>
      <c r="AA230" s="10">
        <f t="shared" si="42"/>
        <v>43770</v>
      </c>
      <c r="AB230" s="10">
        <f t="shared" si="43"/>
        <v>43770</v>
      </c>
      <c r="AC230" s="10">
        <f t="shared" si="44"/>
        <v>8754</v>
      </c>
      <c r="AD230" s="14">
        <f t="shared" si="45"/>
        <v>43770</v>
      </c>
      <c r="AE230" s="11"/>
      <c r="AF230" s="12"/>
      <c r="AG230" s="10">
        <f t="shared" si="46"/>
        <v>43770</v>
      </c>
      <c r="AH230" s="15"/>
      <c r="AI230" s="15"/>
      <c r="AJ230" s="13">
        <f t="shared" si="47"/>
        <v>0</v>
      </c>
    </row>
    <row r="231" spans="1:36" ht="45" x14ac:dyDescent="0.25">
      <c r="A231" s="33">
        <v>229</v>
      </c>
      <c r="B231" s="37" t="s">
        <v>261</v>
      </c>
      <c r="C231" s="35">
        <v>878101</v>
      </c>
      <c r="D231" s="16"/>
      <c r="E231" s="16"/>
      <c r="F231" s="16"/>
      <c r="G231" s="16"/>
      <c r="H231" s="16"/>
      <c r="I231" s="16"/>
      <c r="J231" s="29"/>
      <c r="K231" s="40" t="s">
        <v>372</v>
      </c>
      <c r="L231" s="20">
        <v>407985</v>
      </c>
      <c r="M231" s="18"/>
      <c r="N231" s="18"/>
      <c r="O231" s="18"/>
      <c r="P231" s="19"/>
      <c r="Q231" s="19"/>
      <c r="R231" s="19"/>
      <c r="S231" s="20" t="s">
        <v>372</v>
      </c>
      <c r="T231" s="20">
        <v>407122</v>
      </c>
      <c r="U231" s="10" t="s">
        <v>372</v>
      </c>
      <c r="V231" s="10">
        <f t="shared" si="37"/>
        <v>407122</v>
      </c>
      <c r="W231" s="10">
        <f t="shared" si="38"/>
        <v>81424.400000000009</v>
      </c>
      <c r="X231" s="10">
        <f t="shared" si="39"/>
        <v>407122</v>
      </c>
      <c r="Y231" s="10">
        <f t="shared" si="40"/>
        <v>0</v>
      </c>
      <c r="Z231" s="10">
        <f t="shared" si="41"/>
        <v>0</v>
      </c>
      <c r="AA231" s="10">
        <f t="shared" si="42"/>
        <v>407122</v>
      </c>
      <c r="AB231" s="10">
        <f t="shared" si="43"/>
        <v>407122</v>
      </c>
      <c r="AC231" s="10">
        <f t="shared" si="44"/>
        <v>81424.400000000009</v>
      </c>
      <c r="AD231" s="14">
        <f t="shared" si="45"/>
        <v>407122</v>
      </c>
      <c r="AE231" s="11"/>
      <c r="AF231" s="12"/>
      <c r="AG231" s="10">
        <f t="shared" si="46"/>
        <v>407122</v>
      </c>
      <c r="AH231" s="15"/>
      <c r="AI231" s="15"/>
      <c r="AJ231" s="13">
        <f t="shared" si="47"/>
        <v>0</v>
      </c>
    </row>
    <row r="232" spans="1:36" ht="60" x14ac:dyDescent="0.25">
      <c r="A232" s="34">
        <v>230</v>
      </c>
      <c r="B232" s="38" t="s">
        <v>262</v>
      </c>
      <c r="C232" s="36">
        <v>878111</v>
      </c>
      <c r="D232" s="16"/>
      <c r="E232" s="16"/>
      <c r="F232" s="16"/>
      <c r="G232" s="16"/>
      <c r="H232" s="16"/>
      <c r="I232" s="16"/>
      <c r="J232" s="29"/>
      <c r="K232" s="40" t="s">
        <v>372</v>
      </c>
      <c r="L232" s="20">
        <v>696173</v>
      </c>
      <c r="M232" s="18"/>
      <c r="N232" s="18"/>
      <c r="O232" s="18"/>
      <c r="P232" s="19"/>
      <c r="Q232" s="19"/>
      <c r="R232" s="19"/>
      <c r="S232" s="20" t="s">
        <v>372</v>
      </c>
      <c r="T232" s="20">
        <v>690000</v>
      </c>
      <c r="U232" s="10" t="s">
        <v>372</v>
      </c>
      <c r="V232" s="10">
        <f t="shared" si="37"/>
        <v>690000</v>
      </c>
      <c r="W232" s="10">
        <f t="shared" si="38"/>
        <v>138000</v>
      </c>
      <c r="X232" s="10">
        <f t="shared" si="39"/>
        <v>690000</v>
      </c>
      <c r="Y232" s="10">
        <f t="shared" si="40"/>
        <v>0</v>
      </c>
      <c r="Z232" s="10">
        <f t="shared" si="41"/>
        <v>0</v>
      </c>
      <c r="AA232" s="10">
        <f t="shared" si="42"/>
        <v>690000</v>
      </c>
      <c r="AB232" s="10">
        <f t="shared" si="43"/>
        <v>690000</v>
      </c>
      <c r="AC232" s="10">
        <f t="shared" si="44"/>
        <v>138000</v>
      </c>
      <c r="AD232" s="14">
        <f t="shared" si="45"/>
        <v>690000</v>
      </c>
      <c r="AE232" s="11"/>
      <c r="AF232" s="12"/>
      <c r="AG232" s="10">
        <f t="shared" si="46"/>
        <v>690000</v>
      </c>
      <c r="AH232" s="15"/>
      <c r="AI232" s="15"/>
      <c r="AJ232" s="13">
        <f t="shared" si="47"/>
        <v>0</v>
      </c>
    </row>
    <row r="233" spans="1:36" ht="60" x14ac:dyDescent="0.25">
      <c r="A233" s="33">
        <v>231</v>
      </c>
      <c r="B233" s="37" t="s">
        <v>263</v>
      </c>
      <c r="C233" s="35">
        <v>878211</v>
      </c>
      <c r="D233" s="16"/>
      <c r="E233" s="16"/>
      <c r="F233" s="16"/>
      <c r="G233" s="16"/>
      <c r="H233" s="16"/>
      <c r="I233" s="16"/>
      <c r="J233" s="29"/>
      <c r="K233" s="40" t="s">
        <v>372</v>
      </c>
      <c r="L233" s="20">
        <v>692.55899999999997</v>
      </c>
      <c r="M233" s="18"/>
      <c r="N233" s="18"/>
      <c r="O233" s="18"/>
      <c r="P233" s="19"/>
      <c r="Q233" s="19"/>
      <c r="R233" s="19"/>
      <c r="S233" s="20" t="s">
        <v>372</v>
      </c>
      <c r="T233" s="20">
        <v>682067</v>
      </c>
      <c r="U233" s="10" t="s">
        <v>372</v>
      </c>
      <c r="V233" s="10">
        <f t="shared" si="37"/>
        <v>682067</v>
      </c>
      <c r="W233" s="10">
        <f t="shared" si="38"/>
        <v>136413.4</v>
      </c>
      <c r="X233" s="10">
        <f t="shared" si="39"/>
        <v>682067</v>
      </c>
      <c r="Y233" s="10">
        <f t="shared" si="40"/>
        <v>0</v>
      </c>
      <c r="Z233" s="10">
        <f t="shared" si="41"/>
        <v>0</v>
      </c>
      <c r="AA233" s="10">
        <f t="shared" si="42"/>
        <v>682067</v>
      </c>
      <c r="AB233" s="10">
        <f t="shared" si="43"/>
        <v>682067</v>
      </c>
      <c r="AC233" s="10">
        <f t="shared" si="44"/>
        <v>136413.4</v>
      </c>
      <c r="AD233" s="14">
        <f t="shared" si="45"/>
        <v>682067</v>
      </c>
      <c r="AE233" s="11"/>
      <c r="AF233" s="12"/>
      <c r="AG233" s="10">
        <f t="shared" si="46"/>
        <v>682067</v>
      </c>
      <c r="AH233" s="15"/>
      <c r="AI233" s="15"/>
      <c r="AJ233" s="13">
        <f t="shared" si="47"/>
        <v>0</v>
      </c>
    </row>
    <row r="234" spans="1:36" ht="30" x14ac:dyDescent="0.25">
      <c r="A234" s="34">
        <v>232</v>
      </c>
      <c r="B234" s="38" t="s">
        <v>264</v>
      </c>
      <c r="C234" s="36">
        <v>878711</v>
      </c>
      <c r="D234" s="16"/>
      <c r="E234" s="16"/>
      <c r="F234" s="16"/>
      <c r="G234" s="16"/>
      <c r="H234" s="16"/>
      <c r="I234" s="16"/>
      <c r="J234" s="29"/>
      <c r="K234" s="40" t="s">
        <v>372</v>
      </c>
      <c r="L234" s="20">
        <v>117725</v>
      </c>
      <c r="M234" s="18"/>
      <c r="N234" s="18"/>
      <c r="O234" s="18"/>
      <c r="P234" s="19"/>
      <c r="Q234" s="19"/>
      <c r="R234" s="19"/>
      <c r="S234" s="20" t="s">
        <v>372</v>
      </c>
      <c r="T234" s="20">
        <v>60372</v>
      </c>
      <c r="U234" s="10" t="s">
        <v>372</v>
      </c>
      <c r="V234" s="10">
        <f t="shared" si="37"/>
        <v>60372</v>
      </c>
      <c r="W234" s="10">
        <f t="shared" si="38"/>
        <v>12074.400000000001</v>
      </c>
      <c r="X234" s="10">
        <f t="shared" si="39"/>
        <v>60372</v>
      </c>
      <c r="Y234" s="10">
        <f t="shared" si="40"/>
        <v>0</v>
      </c>
      <c r="Z234" s="10">
        <f t="shared" si="41"/>
        <v>0</v>
      </c>
      <c r="AA234" s="10">
        <f t="shared" si="42"/>
        <v>60372</v>
      </c>
      <c r="AB234" s="10">
        <f t="shared" si="43"/>
        <v>60372</v>
      </c>
      <c r="AC234" s="10">
        <f t="shared" si="44"/>
        <v>12074.400000000001</v>
      </c>
      <c r="AD234" s="14">
        <f t="shared" si="45"/>
        <v>60372</v>
      </c>
      <c r="AE234" s="11"/>
      <c r="AF234" s="12"/>
      <c r="AG234" s="10">
        <f t="shared" si="46"/>
        <v>60372</v>
      </c>
      <c r="AH234" s="15"/>
      <c r="AI234" s="15"/>
      <c r="AJ234" s="13">
        <f t="shared" si="47"/>
        <v>0</v>
      </c>
    </row>
    <row r="235" spans="1:36" ht="30" x14ac:dyDescent="0.25">
      <c r="A235" s="33">
        <v>233</v>
      </c>
      <c r="B235" s="37" t="s">
        <v>265</v>
      </c>
      <c r="C235" s="35">
        <v>878721</v>
      </c>
      <c r="D235" s="16"/>
      <c r="E235" s="16"/>
      <c r="F235" s="16"/>
      <c r="G235" s="16"/>
      <c r="H235" s="16"/>
      <c r="I235" s="16"/>
      <c r="J235" s="29"/>
      <c r="K235" s="40" t="s">
        <v>372</v>
      </c>
      <c r="L235" s="20">
        <v>117725</v>
      </c>
      <c r="M235" s="18"/>
      <c r="N235" s="18"/>
      <c r="O235" s="18"/>
      <c r="P235" s="19"/>
      <c r="Q235" s="19"/>
      <c r="R235" s="19"/>
      <c r="S235" s="20" t="s">
        <v>372</v>
      </c>
      <c r="T235" s="20">
        <v>60372</v>
      </c>
      <c r="U235" s="10" t="s">
        <v>372</v>
      </c>
      <c r="V235" s="10">
        <f t="shared" si="37"/>
        <v>60372</v>
      </c>
      <c r="W235" s="10">
        <f t="shared" si="38"/>
        <v>12074.400000000001</v>
      </c>
      <c r="X235" s="10">
        <f t="shared" si="39"/>
        <v>60372</v>
      </c>
      <c r="Y235" s="10">
        <f t="shared" si="40"/>
        <v>0</v>
      </c>
      <c r="Z235" s="10">
        <f t="shared" si="41"/>
        <v>0</v>
      </c>
      <c r="AA235" s="10">
        <f t="shared" si="42"/>
        <v>60372</v>
      </c>
      <c r="AB235" s="10">
        <f t="shared" si="43"/>
        <v>60372</v>
      </c>
      <c r="AC235" s="10">
        <f t="shared" si="44"/>
        <v>12074.400000000001</v>
      </c>
      <c r="AD235" s="14">
        <f t="shared" si="45"/>
        <v>60372</v>
      </c>
      <c r="AE235" s="11"/>
      <c r="AF235" s="12"/>
      <c r="AG235" s="10">
        <f t="shared" si="46"/>
        <v>60372</v>
      </c>
      <c r="AH235" s="15"/>
      <c r="AI235" s="15"/>
      <c r="AJ235" s="13">
        <f t="shared" si="47"/>
        <v>0</v>
      </c>
    </row>
    <row r="236" spans="1:36" ht="30" x14ac:dyDescent="0.25">
      <c r="A236" s="34">
        <v>234</v>
      </c>
      <c r="B236" s="38" t="s">
        <v>266</v>
      </c>
      <c r="C236" s="36">
        <v>878731</v>
      </c>
      <c r="D236" s="16"/>
      <c r="E236" s="16"/>
      <c r="F236" s="16"/>
      <c r="G236" s="16"/>
      <c r="H236" s="16"/>
      <c r="I236" s="16"/>
      <c r="J236" s="29"/>
      <c r="K236" s="40" t="s">
        <v>372</v>
      </c>
      <c r="L236" s="20">
        <v>117725</v>
      </c>
      <c r="M236" s="18"/>
      <c r="N236" s="18"/>
      <c r="O236" s="18"/>
      <c r="P236" s="19"/>
      <c r="Q236" s="19"/>
      <c r="R236" s="19"/>
      <c r="S236" s="20" t="s">
        <v>372</v>
      </c>
      <c r="T236" s="20">
        <v>60372</v>
      </c>
      <c r="U236" s="10" t="s">
        <v>372</v>
      </c>
      <c r="V236" s="10">
        <f t="shared" si="37"/>
        <v>60372</v>
      </c>
      <c r="W236" s="10">
        <f t="shared" si="38"/>
        <v>12074.400000000001</v>
      </c>
      <c r="X236" s="10">
        <f t="shared" si="39"/>
        <v>60372</v>
      </c>
      <c r="Y236" s="10">
        <f t="shared" si="40"/>
        <v>0</v>
      </c>
      <c r="Z236" s="10">
        <f t="shared" si="41"/>
        <v>0</v>
      </c>
      <c r="AA236" s="10">
        <f t="shared" si="42"/>
        <v>60372</v>
      </c>
      <c r="AB236" s="10">
        <f t="shared" si="43"/>
        <v>60372</v>
      </c>
      <c r="AC236" s="10">
        <f t="shared" si="44"/>
        <v>12074.400000000001</v>
      </c>
      <c r="AD236" s="14">
        <f t="shared" si="45"/>
        <v>60372</v>
      </c>
      <c r="AE236" s="11"/>
      <c r="AF236" s="12"/>
      <c r="AG236" s="10">
        <f t="shared" si="46"/>
        <v>60372</v>
      </c>
      <c r="AH236" s="15"/>
      <c r="AI236" s="15"/>
      <c r="AJ236" s="13">
        <f t="shared" si="47"/>
        <v>0</v>
      </c>
    </row>
    <row r="237" spans="1:36" ht="30" x14ac:dyDescent="0.25">
      <c r="A237" s="33">
        <v>235</v>
      </c>
      <c r="B237" s="37" t="s">
        <v>267</v>
      </c>
      <c r="C237" s="35">
        <v>878811</v>
      </c>
      <c r="D237" s="16"/>
      <c r="E237" s="16"/>
      <c r="F237" s="16"/>
      <c r="G237" s="16"/>
      <c r="H237" s="16"/>
      <c r="I237" s="16"/>
      <c r="J237" s="29"/>
      <c r="K237" s="40" t="s">
        <v>372</v>
      </c>
      <c r="L237" s="20">
        <v>117725</v>
      </c>
      <c r="M237" s="18"/>
      <c r="N237" s="18"/>
      <c r="O237" s="18"/>
      <c r="P237" s="19"/>
      <c r="Q237" s="19"/>
      <c r="R237" s="19"/>
      <c r="S237" s="20" t="s">
        <v>372</v>
      </c>
      <c r="T237" s="20">
        <v>60372</v>
      </c>
      <c r="U237" s="10" t="s">
        <v>372</v>
      </c>
      <c r="V237" s="10">
        <f t="shared" si="37"/>
        <v>60372</v>
      </c>
      <c r="W237" s="10">
        <f t="shared" si="38"/>
        <v>12074.400000000001</v>
      </c>
      <c r="X237" s="10">
        <f t="shared" si="39"/>
        <v>60372</v>
      </c>
      <c r="Y237" s="10">
        <f t="shared" si="40"/>
        <v>0</v>
      </c>
      <c r="Z237" s="10">
        <f t="shared" si="41"/>
        <v>0</v>
      </c>
      <c r="AA237" s="10">
        <f t="shared" si="42"/>
        <v>60372</v>
      </c>
      <c r="AB237" s="10">
        <f t="shared" si="43"/>
        <v>60372</v>
      </c>
      <c r="AC237" s="10">
        <f t="shared" si="44"/>
        <v>12074.400000000001</v>
      </c>
      <c r="AD237" s="14">
        <f t="shared" si="45"/>
        <v>60372</v>
      </c>
      <c r="AE237" s="11"/>
      <c r="AF237" s="12"/>
      <c r="AG237" s="10">
        <f t="shared" si="46"/>
        <v>60372</v>
      </c>
      <c r="AH237" s="15"/>
      <c r="AI237" s="15"/>
      <c r="AJ237" s="13">
        <f t="shared" si="47"/>
        <v>0</v>
      </c>
    </row>
    <row r="238" spans="1:36" ht="30" x14ac:dyDescent="0.25">
      <c r="A238" s="34">
        <v>236</v>
      </c>
      <c r="B238" s="38" t="s">
        <v>268</v>
      </c>
      <c r="C238" s="36">
        <v>878812</v>
      </c>
      <c r="D238" s="16"/>
      <c r="E238" s="16"/>
      <c r="F238" s="16"/>
      <c r="G238" s="16"/>
      <c r="H238" s="16"/>
      <c r="I238" s="16"/>
      <c r="J238" s="29"/>
      <c r="K238" s="40">
        <v>118328</v>
      </c>
      <c r="L238" s="20">
        <v>117725</v>
      </c>
      <c r="M238" s="18"/>
      <c r="N238" s="18"/>
      <c r="O238" s="18"/>
      <c r="P238" s="19"/>
      <c r="Q238" s="19"/>
      <c r="R238" s="19"/>
      <c r="S238" s="20" t="s">
        <v>372</v>
      </c>
      <c r="T238" s="20">
        <v>60372</v>
      </c>
      <c r="U238" s="10" t="s">
        <v>372</v>
      </c>
      <c r="V238" s="10">
        <f t="shared" si="37"/>
        <v>60372</v>
      </c>
      <c r="W238" s="10">
        <f t="shared" si="38"/>
        <v>12074.400000000001</v>
      </c>
      <c r="X238" s="10">
        <f t="shared" si="39"/>
        <v>60372</v>
      </c>
      <c r="Y238" s="10">
        <f t="shared" si="40"/>
        <v>0</v>
      </c>
      <c r="Z238" s="10">
        <f t="shared" si="41"/>
        <v>0</v>
      </c>
      <c r="AA238" s="10">
        <f t="shared" si="42"/>
        <v>60372</v>
      </c>
      <c r="AB238" s="10">
        <f t="shared" si="43"/>
        <v>60372</v>
      </c>
      <c r="AC238" s="10">
        <f t="shared" si="44"/>
        <v>12074.400000000001</v>
      </c>
      <c r="AD238" s="14">
        <f t="shared" si="45"/>
        <v>60372</v>
      </c>
      <c r="AE238" s="11"/>
      <c r="AF238" s="12"/>
      <c r="AG238" s="10">
        <f t="shared" si="46"/>
        <v>60372</v>
      </c>
      <c r="AH238" s="15"/>
      <c r="AI238" s="15"/>
      <c r="AJ238" s="13">
        <f t="shared" si="47"/>
        <v>0</v>
      </c>
    </row>
    <row r="239" spans="1:36" ht="30" x14ac:dyDescent="0.25">
      <c r="A239" s="33">
        <v>237</v>
      </c>
      <c r="B239" s="37" t="s">
        <v>269</v>
      </c>
      <c r="C239" s="35">
        <v>878831</v>
      </c>
      <c r="D239" s="16"/>
      <c r="E239" s="16"/>
      <c r="F239" s="16"/>
      <c r="G239" s="16"/>
      <c r="H239" s="16"/>
      <c r="I239" s="16"/>
      <c r="J239" s="29"/>
      <c r="K239" s="40">
        <v>118328</v>
      </c>
      <c r="L239" s="20">
        <v>117725</v>
      </c>
      <c r="M239" s="18"/>
      <c r="N239" s="18"/>
      <c r="O239" s="18"/>
      <c r="P239" s="19"/>
      <c r="Q239" s="19"/>
      <c r="R239" s="19"/>
      <c r="S239" s="20" t="s">
        <v>372</v>
      </c>
      <c r="T239" s="20">
        <v>60372</v>
      </c>
      <c r="U239" s="10" t="s">
        <v>372</v>
      </c>
      <c r="V239" s="10">
        <f t="shared" si="37"/>
        <v>60372</v>
      </c>
      <c r="W239" s="10">
        <f t="shared" si="38"/>
        <v>12074.400000000001</v>
      </c>
      <c r="X239" s="10">
        <f t="shared" si="39"/>
        <v>60372</v>
      </c>
      <c r="Y239" s="10">
        <f t="shared" si="40"/>
        <v>0</v>
      </c>
      <c r="Z239" s="10">
        <f t="shared" si="41"/>
        <v>0</v>
      </c>
      <c r="AA239" s="10">
        <f t="shared" si="42"/>
        <v>60372</v>
      </c>
      <c r="AB239" s="10">
        <f t="shared" si="43"/>
        <v>60372</v>
      </c>
      <c r="AC239" s="10">
        <f t="shared" si="44"/>
        <v>12074.400000000001</v>
      </c>
      <c r="AD239" s="14">
        <f t="shared" si="45"/>
        <v>60372</v>
      </c>
      <c r="AE239" s="11"/>
      <c r="AF239" s="12"/>
      <c r="AG239" s="10">
        <f t="shared" si="46"/>
        <v>60372</v>
      </c>
      <c r="AH239" s="15"/>
      <c r="AI239" s="15"/>
      <c r="AJ239" s="13">
        <f t="shared" si="47"/>
        <v>0</v>
      </c>
    </row>
    <row r="240" spans="1:36" ht="30" x14ac:dyDescent="0.25">
      <c r="A240" s="34">
        <v>238</v>
      </c>
      <c r="B240" s="38" t="s">
        <v>270</v>
      </c>
      <c r="C240" s="36">
        <v>878933</v>
      </c>
      <c r="D240" s="16"/>
      <c r="E240" s="16"/>
      <c r="F240" s="16"/>
      <c r="G240" s="16"/>
      <c r="H240" s="16"/>
      <c r="I240" s="16"/>
      <c r="J240" s="29"/>
      <c r="K240" s="40" t="s">
        <v>372</v>
      </c>
      <c r="L240" s="20">
        <v>134222</v>
      </c>
      <c r="M240" s="18"/>
      <c r="N240" s="18"/>
      <c r="O240" s="18"/>
      <c r="P240" s="19"/>
      <c r="Q240" s="19"/>
      <c r="R240" s="19"/>
      <c r="S240" s="20" t="s">
        <v>372</v>
      </c>
      <c r="T240" s="20">
        <v>68832</v>
      </c>
      <c r="U240" s="10" t="s">
        <v>372</v>
      </c>
      <c r="V240" s="10">
        <f t="shared" si="37"/>
        <v>68832</v>
      </c>
      <c r="W240" s="10">
        <f t="shared" si="38"/>
        <v>13766.400000000001</v>
      </c>
      <c r="X240" s="10">
        <f t="shared" si="39"/>
        <v>68832</v>
      </c>
      <c r="Y240" s="10">
        <f t="shared" si="40"/>
        <v>0</v>
      </c>
      <c r="Z240" s="10">
        <f t="shared" si="41"/>
        <v>0</v>
      </c>
      <c r="AA240" s="10">
        <f t="shared" si="42"/>
        <v>68832</v>
      </c>
      <c r="AB240" s="10">
        <f t="shared" si="43"/>
        <v>68832</v>
      </c>
      <c r="AC240" s="10">
        <f t="shared" si="44"/>
        <v>13766.400000000001</v>
      </c>
      <c r="AD240" s="14">
        <f t="shared" si="45"/>
        <v>68832</v>
      </c>
      <c r="AE240" s="11"/>
      <c r="AF240" s="12"/>
      <c r="AG240" s="10">
        <f t="shared" si="46"/>
        <v>68832</v>
      </c>
      <c r="AH240" s="15"/>
      <c r="AI240" s="15"/>
      <c r="AJ240" s="13">
        <f t="shared" si="47"/>
        <v>0</v>
      </c>
    </row>
    <row r="241" spans="1:36" ht="30" x14ac:dyDescent="0.25">
      <c r="A241" s="33">
        <v>239</v>
      </c>
      <c r="B241" s="37" t="s">
        <v>271</v>
      </c>
      <c r="C241" s="35">
        <v>879111</v>
      </c>
      <c r="D241" s="16"/>
      <c r="E241" s="16"/>
      <c r="F241" s="16"/>
      <c r="G241" s="16"/>
      <c r="H241" s="16"/>
      <c r="I241" s="16"/>
      <c r="J241" s="29"/>
      <c r="K241" s="40" t="s">
        <v>372</v>
      </c>
      <c r="L241" s="20">
        <v>101310</v>
      </c>
      <c r="M241" s="18"/>
      <c r="N241" s="18"/>
      <c r="O241" s="18"/>
      <c r="P241" s="19"/>
      <c r="Q241" s="19"/>
      <c r="R241" s="19"/>
      <c r="S241" s="20" t="s">
        <v>372</v>
      </c>
      <c r="T241" s="20">
        <v>100975</v>
      </c>
      <c r="U241" s="10" t="s">
        <v>372</v>
      </c>
      <c r="V241" s="10">
        <f t="shared" si="37"/>
        <v>100975</v>
      </c>
      <c r="W241" s="10">
        <f t="shared" si="38"/>
        <v>20195</v>
      </c>
      <c r="X241" s="10">
        <f t="shared" si="39"/>
        <v>100975</v>
      </c>
      <c r="Y241" s="10">
        <f t="shared" si="40"/>
        <v>0</v>
      </c>
      <c r="Z241" s="10">
        <f t="shared" si="41"/>
        <v>0</v>
      </c>
      <c r="AA241" s="10">
        <f t="shared" si="42"/>
        <v>100975</v>
      </c>
      <c r="AB241" s="10">
        <f t="shared" si="43"/>
        <v>100975</v>
      </c>
      <c r="AC241" s="10">
        <f t="shared" si="44"/>
        <v>20195</v>
      </c>
      <c r="AD241" s="14">
        <f t="shared" si="45"/>
        <v>100975</v>
      </c>
      <c r="AE241" s="11"/>
      <c r="AF241" s="12"/>
      <c r="AG241" s="10">
        <f t="shared" si="46"/>
        <v>100975</v>
      </c>
      <c r="AH241" s="15"/>
      <c r="AI241" s="15"/>
      <c r="AJ241" s="13">
        <f t="shared" si="47"/>
        <v>0</v>
      </c>
    </row>
    <row r="242" spans="1:36" ht="30" x14ac:dyDescent="0.25">
      <c r="A242" s="34">
        <v>240</v>
      </c>
      <c r="B242" s="38" t="s">
        <v>272</v>
      </c>
      <c r="C242" s="36">
        <v>879112</v>
      </c>
      <c r="D242" s="16"/>
      <c r="E242" s="16"/>
      <c r="F242" s="16"/>
      <c r="G242" s="16"/>
      <c r="H242" s="16"/>
      <c r="I242" s="16"/>
      <c r="J242" s="29"/>
      <c r="K242" s="40" t="s">
        <v>372</v>
      </c>
      <c r="L242" s="20">
        <v>215483</v>
      </c>
      <c r="M242" s="18"/>
      <c r="N242" s="18"/>
      <c r="O242" s="18"/>
      <c r="P242" s="19"/>
      <c r="Q242" s="19"/>
      <c r="R242" s="19"/>
      <c r="S242" s="20" t="s">
        <v>372</v>
      </c>
      <c r="T242" s="20">
        <v>121656</v>
      </c>
      <c r="U242" s="10" t="s">
        <v>372</v>
      </c>
      <c r="V242" s="10">
        <f t="shared" si="37"/>
        <v>121656</v>
      </c>
      <c r="W242" s="10">
        <f t="shared" si="38"/>
        <v>24331.200000000001</v>
      </c>
      <c r="X242" s="10">
        <f t="shared" si="39"/>
        <v>121656</v>
      </c>
      <c r="Y242" s="10">
        <f t="shared" si="40"/>
        <v>0</v>
      </c>
      <c r="Z242" s="10">
        <f t="shared" si="41"/>
        <v>0</v>
      </c>
      <c r="AA242" s="10">
        <f t="shared" si="42"/>
        <v>121656</v>
      </c>
      <c r="AB242" s="10">
        <f t="shared" si="43"/>
        <v>121656</v>
      </c>
      <c r="AC242" s="10">
        <f t="shared" si="44"/>
        <v>24331.200000000001</v>
      </c>
      <c r="AD242" s="14">
        <f t="shared" si="45"/>
        <v>121656</v>
      </c>
      <c r="AE242" s="11"/>
      <c r="AF242" s="12"/>
      <c r="AG242" s="10">
        <f t="shared" si="46"/>
        <v>121656</v>
      </c>
      <c r="AH242" s="15"/>
      <c r="AI242" s="15"/>
      <c r="AJ242" s="13">
        <f t="shared" si="47"/>
        <v>0</v>
      </c>
    </row>
    <row r="243" spans="1:36" ht="30" x14ac:dyDescent="0.25">
      <c r="A243" s="33">
        <v>241</v>
      </c>
      <c r="B243" s="37" t="s">
        <v>273</v>
      </c>
      <c r="C243" s="35">
        <v>879113</v>
      </c>
      <c r="D243" s="16"/>
      <c r="E243" s="16"/>
      <c r="F243" s="16"/>
      <c r="G243" s="16"/>
      <c r="H243" s="16"/>
      <c r="I243" s="16"/>
      <c r="J243" s="29"/>
      <c r="K243" s="40" t="s">
        <v>372</v>
      </c>
      <c r="L243" s="20">
        <v>255000</v>
      </c>
      <c r="M243" s="18"/>
      <c r="N243" s="18"/>
      <c r="O243" s="18"/>
      <c r="P243" s="19"/>
      <c r="Q243" s="19"/>
      <c r="R243" s="19"/>
      <c r="S243" s="20" t="s">
        <v>372</v>
      </c>
      <c r="T243" s="20">
        <v>139284</v>
      </c>
      <c r="U243" s="10">
        <v>280100</v>
      </c>
      <c r="V243" s="10">
        <f t="shared" si="37"/>
        <v>140816</v>
      </c>
      <c r="W243" s="10">
        <f t="shared" si="38"/>
        <v>56020</v>
      </c>
      <c r="X243" s="10">
        <f t="shared" si="39"/>
        <v>139284</v>
      </c>
      <c r="Y243" s="10">
        <f t="shared" si="40"/>
        <v>0</v>
      </c>
      <c r="Z243" s="10">
        <f t="shared" si="41"/>
        <v>0</v>
      </c>
      <c r="AA243" s="10">
        <f t="shared" si="42"/>
        <v>139284</v>
      </c>
      <c r="AB243" s="10">
        <f t="shared" si="43"/>
        <v>139284</v>
      </c>
      <c r="AC243" s="10">
        <f t="shared" si="44"/>
        <v>27856.800000000003</v>
      </c>
      <c r="AD243" s="14">
        <f t="shared" si="45"/>
        <v>139284</v>
      </c>
      <c r="AE243" s="11"/>
      <c r="AF243" s="12"/>
      <c r="AG243" s="10">
        <f t="shared" si="46"/>
        <v>139284</v>
      </c>
      <c r="AH243" s="15"/>
      <c r="AI243" s="15"/>
      <c r="AJ243" s="13">
        <f t="shared" si="47"/>
        <v>0</v>
      </c>
    </row>
    <row r="244" spans="1:36" ht="45" x14ac:dyDescent="0.25">
      <c r="A244" s="34">
        <v>242</v>
      </c>
      <c r="B244" s="38" t="s">
        <v>274</v>
      </c>
      <c r="C244" s="36">
        <v>879114</v>
      </c>
      <c r="D244" s="16"/>
      <c r="E244" s="16"/>
      <c r="F244" s="16"/>
      <c r="G244" s="16"/>
      <c r="H244" s="16"/>
      <c r="I244" s="16"/>
      <c r="J244" s="29"/>
      <c r="K244" s="40" t="s">
        <v>372</v>
      </c>
      <c r="L244" s="20">
        <v>245851</v>
      </c>
      <c r="M244" s="18"/>
      <c r="N244" s="18"/>
      <c r="O244" s="18"/>
      <c r="P244" s="19"/>
      <c r="Q244" s="19"/>
      <c r="R244" s="19"/>
      <c r="S244" s="20" t="s">
        <v>372</v>
      </c>
      <c r="T244" s="20">
        <v>245850</v>
      </c>
      <c r="U244" s="10" t="s">
        <v>372</v>
      </c>
      <c r="V244" s="10">
        <f t="shared" si="37"/>
        <v>245850</v>
      </c>
      <c r="W244" s="10">
        <f t="shared" si="38"/>
        <v>49170</v>
      </c>
      <c r="X244" s="10">
        <f t="shared" si="39"/>
        <v>245850</v>
      </c>
      <c r="Y244" s="10">
        <f t="shared" si="40"/>
        <v>0</v>
      </c>
      <c r="Z244" s="10">
        <f t="shared" si="41"/>
        <v>0</v>
      </c>
      <c r="AA244" s="10">
        <f t="shared" si="42"/>
        <v>245850</v>
      </c>
      <c r="AB244" s="10">
        <f t="shared" si="43"/>
        <v>245850</v>
      </c>
      <c r="AC244" s="10">
        <f t="shared" si="44"/>
        <v>49170</v>
      </c>
      <c r="AD244" s="14">
        <f t="shared" si="45"/>
        <v>245850</v>
      </c>
      <c r="AE244" s="11"/>
      <c r="AF244" s="12"/>
      <c r="AG244" s="10">
        <f t="shared" si="46"/>
        <v>245850</v>
      </c>
      <c r="AH244" s="15"/>
      <c r="AI244" s="15"/>
      <c r="AJ244" s="13">
        <f t="shared" si="47"/>
        <v>0</v>
      </c>
    </row>
    <row r="245" spans="1:36" ht="30" x14ac:dyDescent="0.25">
      <c r="A245" s="33">
        <v>243</v>
      </c>
      <c r="B245" s="37" t="s">
        <v>275</v>
      </c>
      <c r="C245" s="35">
        <v>879116</v>
      </c>
      <c r="D245" s="16"/>
      <c r="E245" s="16"/>
      <c r="F245" s="16"/>
      <c r="G245" s="16"/>
      <c r="H245" s="16"/>
      <c r="I245" s="16"/>
      <c r="J245" s="29"/>
      <c r="K245" s="40" t="s">
        <v>372</v>
      </c>
      <c r="L245" s="20">
        <v>111143</v>
      </c>
      <c r="M245" s="18"/>
      <c r="N245" s="18"/>
      <c r="O245" s="18"/>
      <c r="P245" s="19"/>
      <c r="Q245" s="19"/>
      <c r="R245" s="19"/>
      <c r="S245" s="20" t="s">
        <v>372</v>
      </c>
      <c r="T245" s="20">
        <v>110802</v>
      </c>
      <c r="U245" s="10" t="s">
        <v>372</v>
      </c>
      <c r="V245" s="10">
        <f t="shared" si="37"/>
        <v>110802</v>
      </c>
      <c r="W245" s="10">
        <f t="shared" si="38"/>
        <v>22160.400000000001</v>
      </c>
      <c r="X245" s="10">
        <f t="shared" si="39"/>
        <v>110802</v>
      </c>
      <c r="Y245" s="10">
        <f t="shared" si="40"/>
        <v>0</v>
      </c>
      <c r="Z245" s="10">
        <f t="shared" si="41"/>
        <v>0</v>
      </c>
      <c r="AA245" s="10">
        <f t="shared" si="42"/>
        <v>110802</v>
      </c>
      <c r="AB245" s="10">
        <f t="shared" si="43"/>
        <v>110802</v>
      </c>
      <c r="AC245" s="10">
        <f t="shared" si="44"/>
        <v>22160.400000000001</v>
      </c>
      <c r="AD245" s="14">
        <f t="shared" si="45"/>
        <v>110802</v>
      </c>
      <c r="AE245" s="11"/>
      <c r="AF245" s="12"/>
      <c r="AG245" s="10">
        <f t="shared" si="46"/>
        <v>110802</v>
      </c>
      <c r="AH245" s="15"/>
      <c r="AI245" s="15"/>
      <c r="AJ245" s="13">
        <f t="shared" si="47"/>
        <v>0</v>
      </c>
    </row>
    <row r="246" spans="1:36" ht="30" x14ac:dyDescent="0.25">
      <c r="A246" s="34">
        <v>244</v>
      </c>
      <c r="B246" s="38" t="s">
        <v>276</v>
      </c>
      <c r="C246" s="36">
        <v>879121</v>
      </c>
      <c r="D246" s="16"/>
      <c r="E246" s="16"/>
      <c r="F246" s="16"/>
      <c r="G246" s="16"/>
      <c r="H246" s="16"/>
      <c r="I246" s="16"/>
      <c r="J246" s="29"/>
      <c r="K246" s="40" t="s">
        <v>372</v>
      </c>
      <c r="L246" s="20">
        <v>86401</v>
      </c>
      <c r="M246" s="18"/>
      <c r="N246" s="18"/>
      <c r="O246" s="18"/>
      <c r="P246" s="19"/>
      <c r="Q246" s="19"/>
      <c r="R246" s="19"/>
      <c r="S246" s="20" t="s">
        <v>372</v>
      </c>
      <c r="T246" s="20">
        <v>86120</v>
      </c>
      <c r="U246" s="10" t="s">
        <v>372</v>
      </c>
      <c r="V246" s="10">
        <f t="shared" si="37"/>
        <v>86120</v>
      </c>
      <c r="W246" s="10">
        <f t="shared" si="38"/>
        <v>17224</v>
      </c>
      <c r="X246" s="10">
        <f t="shared" si="39"/>
        <v>86120</v>
      </c>
      <c r="Y246" s="10">
        <f t="shared" si="40"/>
        <v>0</v>
      </c>
      <c r="Z246" s="10">
        <f t="shared" si="41"/>
        <v>0</v>
      </c>
      <c r="AA246" s="10">
        <f t="shared" si="42"/>
        <v>86120</v>
      </c>
      <c r="AB246" s="10">
        <f t="shared" si="43"/>
        <v>86120</v>
      </c>
      <c r="AC246" s="10">
        <f t="shared" si="44"/>
        <v>17224</v>
      </c>
      <c r="AD246" s="14">
        <f t="shared" si="45"/>
        <v>86120</v>
      </c>
      <c r="AE246" s="11"/>
      <c r="AF246" s="12"/>
      <c r="AG246" s="10">
        <f t="shared" si="46"/>
        <v>86120</v>
      </c>
      <c r="AH246" s="15"/>
      <c r="AI246" s="15"/>
      <c r="AJ246" s="13">
        <f t="shared" si="47"/>
        <v>0</v>
      </c>
    </row>
    <row r="247" spans="1:36" ht="45" x14ac:dyDescent="0.25">
      <c r="A247" s="33">
        <v>245</v>
      </c>
      <c r="B247" s="37" t="s">
        <v>277</v>
      </c>
      <c r="C247" s="35">
        <v>879122</v>
      </c>
      <c r="D247" s="16"/>
      <c r="E247" s="16"/>
      <c r="F247" s="16"/>
      <c r="G247" s="16"/>
      <c r="H247" s="16"/>
      <c r="I247" s="16"/>
      <c r="J247" s="29"/>
      <c r="K247" s="40" t="s">
        <v>372</v>
      </c>
      <c r="L247" s="20">
        <v>111143</v>
      </c>
      <c r="M247" s="18"/>
      <c r="N247" s="18"/>
      <c r="O247" s="18"/>
      <c r="P247" s="19"/>
      <c r="Q247" s="19"/>
      <c r="R247" s="19"/>
      <c r="S247" s="20" t="s">
        <v>372</v>
      </c>
      <c r="T247" s="20">
        <v>110802</v>
      </c>
      <c r="U247" s="10" t="s">
        <v>372</v>
      </c>
      <c r="V247" s="10">
        <f t="shared" si="37"/>
        <v>110802</v>
      </c>
      <c r="W247" s="10">
        <f t="shared" si="38"/>
        <v>22160.400000000001</v>
      </c>
      <c r="X247" s="10">
        <f t="shared" si="39"/>
        <v>110802</v>
      </c>
      <c r="Y247" s="10">
        <f t="shared" si="40"/>
        <v>0</v>
      </c>
      <c r="Z247" s="10">
        <f t="shared" si="41"/>
        <v>0</v>
      </c>
      <c r="AA247" s="10">
        <f t="shared" si="42"/>
        <v>110802</v>
      </c>
      <c r="AB247" s="10">
        <f t="shared" si="43"/>
        <v>110802</v>
      </c>
      <c r="AC247" s="10">
        <f t="shared" si="44"/>
        <v>22160.400000000001</v>
      </c>
      <c r="AD247" s="14">
        <f t="shared" si="45"/>
        <v>110802</v>
      </c>
      <c r="AE247" s="11"/>
      <c r="AF247" s="12"/>
      <c r="AG247" s="10">
        <f t="shared" si="46"/>
        <v>110802</v>
      </c>
      <c r="AH247" s="15"/>
      <c r="AI247" s="15"/>
      <c r="AJ247" s="13">
        <f t="shared" si="47"/>
        <v>0</v>
      </c>
    </row>
    <row r="248" spans="1:36" ht="45" x14ac:dyDescent="0.25">
      <c r="A248" s="34">
        <v>246</v>
      </c>
      <c r="B248" s="38" t="s">
        <v>278</v>
      </c>
      <c r="C248" s="36">
        <v>879131</v>
      </c>
      <c r="D248" s="16"/>
      <c r="E248" s="16"/>
      <c r="F248" s="16"/>
      <c r="G248" s="16"/>
      <c r="H248" s="16"/>
      <c r="I248" s="16"/>
      <c r="J248" s="29"/>
      <c r="K248" s="40" t="s">
        <v>372</v>
      </c>
      <c r="L248" s="20">
        <v>111143</v>
      </c>
      <c r="M248" s="18"/>
      <c r="N248" s="18"/>
      <c r="O248" s="18"/>
      <c r="P248" s="19"/>
      <c r="Q248" s="19"/>
      <c r="R248" s="19"/>
      <c r="S248" s="20" t="s">
        <v>372</v>
      </c>
      <c r="T248" s="20">
        <v>110802</v>
      </c>
      <c r="U248" s="10" t="s">
        <v>372</v>
      </c>
      <c r="V248" s="10">
        <f t="shared" si="37"/>
        <v>110802</v>
      </c>
      <c r="W248" s="10">
        <f t="shared" si="38"/>
        <v>22160.400000000001</v>
      </c>
      <c r="X248" s="10">
        <f t="shared" si="39"/>
        <v>110802</v>
      </c>
      <c r="Y248" s="10">
        <f t="shared" si="40"/>
        <v>0</v>
      </c>
      <c r="Z248" s="10">
        <f t="shared" si="41"/>
        <v>0</v>
      </c>
      <c r="AA248" s="10">
        <f t="shared" si="42"/>
        <v>110802</v>
      </c>
      <c r="AB248" s="10">
        <f t="shared" si="43"/>
        <v>110802</v>
      </c>
      <c r="AC248" s="10">
        <f t="shared" si="44"/>
        <v>22160.400000000001</v>
      </c>
      <c r="AD248" s="14">
        <f t="shared" si="45"/>
        <v>110802</v>
      </c>
      <c r="AE248" s="11"/>
      <c r="AF248" s="12"/>
      <c r="AG248" s="10">
        <f t="shared" si="46"/>
        <v>110802</v>
      </c>
      <c r="AH248" s="15"/>
      <c r="AI248" s="15"/>
      <c r="AJ248" s="13">
        <f t="shared" si="47"/>
        <v>0</v>
      </c>
    </row>
    <row r="249" spans="1:36" ht="30" x14ac:dyDescent="0.25">
      <c r="A249" s="33">
        <v>247</v>
      </c>
      <c r="B249" s="37" t="s">
        <v>279</v>
      </c>
      <c r="C249" s="35">
        <v>879132</v>
      </c>
      <c r="D249" s="16"/>
      <c r="E249" s="16"/>
      <c r="F249" s="16"/>
      <c r="G249" s="16"/>
      <c r="H249" s="16"/>
      <c r="I249" s="16"/>
      <c r="J249" s="29"/>
      <c r="K249" s="40" t="s">
        <v>372</v>
      </c>
      <c r="L249" s="20">
        <v>111143</v>
      </c>
      <c r="M249" s="18"/>
      <c r="N249" s="18"/>
      <c r="O249" s="18"/>
      <c r="P249" s="19"/>
      <c r="Q249" s="19"/>
      <c r="R249" s="19"/>
      <c r="S249" s="20" t="s">
        <v>372</v>
      </c>
      <c r="T249" s="20">
        <v>110802</v>
      </c>
      <c r="U249" s="10" t="s">
        <v>372</v>
      </c>
      <c r="V249" s="10">
        <f t="shared" si="37"/>
        <v>110802</v>
      </c>
      <c r="W249" s="10">
        <f t="shared" si="38"/>
        <v>22160.400000000001</v>
      </c>
      <c r="X249" s="10">
        <f t="shared" si="39"/>
        <v>110802</v>
      </c>
      <c r="Y249" s="10">
        <f t="shared" si="40"/>
        <v>0</v>
      </c>
      <c r="Z249" s="10">
        <f t="shared" si="41"/>
        <v>0</v>
      </c>
      <c r="AA249" s="10">
        <f t="shared" si="42"/>
        <v>110802</v>
      </c>
      <c r="AB249" s="10">
        <f t="shared" si="43"/>
        <v>110802</v>
      </c>
      <c r="AC249" s="10">
        <f t="shared" si="44"/>
        <v>22160.400000000001</v>
      </c>
      <c r="AD249" s="14">
        <f t="shared" si="45"/>
        <v>110802</v>
      </c>
      <c r="AE249" s="11"/>
      <c r="AF249" s="12"/>
      <c r="AG249" s="10">
        <f t="shared" si="46"/>
        <v>110802</v>
      </c>
      <c r="AH249" s="15"/>
      <c r="AI249" s="15"/>
      <c r="AJ249" s="13">
        <f t="shared" si="47"/>
        <v>0</v>
      </c>
    </row>
    <row r="250" spans="1:36" ht="30" x14ac:dyDescent="0.25">
      <c r="A250" s="34">
        <v>248</v>
      </c>
      <c r="B250" s="38" t="s">
        <v>280</v>
      </c>
      <c r="C250" s="36">
        <v>879141</v>
      </c>
      <c r="D250" s="16"/>
      <c r="E250" s="16"/>
      <c r="F250" s="16"/>
      <c r="G250" s="16"/>
      <c r="H250" s="16"/>
      <c r="I250" s="16"/>
      <c r="J250" s="29"/>
      <c r="K250" s="40" t="s">
        <v>372</v>
      </c>
      <c r="L250" s="20">
        <v>118697</v>
      </c>
      <c r="M250" s="18"/>
      <c r="N250" s="18"/>
      <c r="O250" s="18"/>
      <c r="P250" s="19"/>
      <c r="Q250" s="19"/>
      <c r="R250" s="19"/>
      <c r="S250" s="20" t="s">
        <v>372</v>
      </c>
      <c r="T250" s="20">
        <v>120997</v>
      </c>
      <c r="U250" s="10" t="s">
        <v>372</v>
      </c>
      <c r="V250" s="10">
        <f t="shared" si="37"/>
        <v>120997</v>
      </c>
      <c r="W250" s="10">
        <f t="shared" si="38"/>
        <v>24199.4</v>
      </c>
      <c r="X250" s="10">
        <f t="shared" si="39"/>
        <v>120997</v>
      </c>
      <c r="Y250" s="10">
        <f t="shared" si="40"/>
        <v>0</v>
      </c>
      <c r="Z250" s="10">
        <f t="shared" si="41"/>
        <v>0</v>
      </c>
      <c r="AA250" s="10">
        <f t="shared" si="42"/>
        <v>120997</v>
      </c>
      <c r="AB250" s="10">
        <f t="shared" si="43"/>
        <v>120997</v>
      </c>
      <c r="AC250" s="10">
        <f t="shared" si="44"/>
        <v>24199.4</v>
      </c>
      <c r="AD250" s="14">
        <f t="shared" si="45"/>
        <v>120997</v>
      </c>
      <c r="AE250" s="11"/>
      <c r="AF250" s="12"/>
      <c r="AG250" s="10">
        <f t="shared" si="46"/>
        <v>120997</v>
      </c>
      <c r="AH250" s="15"/>
      <c r="AI250" s="15"/>
      <c r="AJ250" s="13">
        <f t="shared" si="47"/>
        <v>0</v>
      </c>
    </row>
    <row r="251" spans="1:36" ht="45" x14ac:dyDescent="0.25">
      <c r="A251" s="33">
        <v>249</v>
      </c>
      <c r="B251" s="37" t="s">
        <v>281</v>
      </c>
      <c r="C251" s="35">
        <v>879150</v>
      </c>
      <c r="D251" s="16"/>
      <c r="E251" s="16"/>
      <c r="F251" s="16"/>
      <c r="G251" s="16"/>
      <c r="H251" s="16"/>
      <c r="I251" s="16"/>
      <c r="J251" s="29"/>
      <c r="K251" s="40" t="s">
        <v>372</v>
      </c>
      <c r="L251" s="20">
        <v>111143</v>
      </c>
      <c r="M251" s="18"/>
      <c r="N251" s="18"/>
      <c r="O251" s="18"/>
      <c r="P251" s="19"/>
      <c r="Q251" s="19"/>
      <c r="R251" s="19"/>
      <c r="S251" s="20" t="s">
        <v>372</v>
      </c>
      <c r="T251" s="20">
        <v>110802</v>
      </c>
      <c r="U251" s="10" t="s">
        <v>372</v>
      </c>
      <c r="V251" s="10">
        <f t="shared" si="37"/>
        <v>110802</v>
      </c>
      <c r="W251" s="10">
        <f t="shared" si="38"/>
        <v>22160.400000000001</v>
      </c>
      <c r="X251" s="10">
        <f t="shared" si="39"/>
        <v>110802</v>
      </c>
      <c r="Y251" s="10">
        <f t="shared" si="40"/>
        <v>0</v>
      </c>
      <c r="Z251" s="10">
        <f t="shared" si="41"/>
        <v>0</v>
      </c>
      <c r="AA251" s="10">
        <f t="shared" si="42"/>
        <v>110802</v>
      </c>
      <c r="AB251" s="10">
        <f t="shared" si="43"/>
        <v>110802</v>
      </c>
      <c r="AC251" s="10">
        <f t="shared" si="44"/>
        <v>22160.400000000001</v>
      </c>
      <c r="AD251" s="14">
        <f t="shared" si="45"/>
        <v>110802</v>
      </c>
      <c r="AE251" s="11"/>
      <c r="AF251" s="12"/>
      <c r="AG251" s="10">
        <f t="shared" si="46"/>
        <v>110802</v>
      </c>
      <c r="AH251" s="15"/>
      <c r="AI251" s="15"/>
      <c r="AJ251" s="13">
        <f t="shared" si="47"/>
        <v>0</v>
      </c>
    </row>
    <row r="252" spans="1:36" ht="30" x14ac:dyDescent="0.25">
      <c r="A252" s="34">
        <v>250</v>
      </c>
      <c r="B252" s="38" t="s">
        <v>282</v>
      </c>
      <c r="C252" s="36">
        <v>879161</v>
      </c>
      <c r="D252" s="16"/>
      <c r="E252" s="16"/>
      <c r="F252" s="16"/>
      <c r="G252" s="16"/>
      <c r="H252" s="16"/>
      <c r="I252" s="16"/>
      <c r="J252" s="29"/>
      <c r="K252" s="40" t="s">
        <v>372</v>
      </c>
      <c r="L252" s="20">
        <v>94275</v>
      </c>
      <c r="M252" s="18"/>
      <c r="N252" s="18"/>
      <c r="O252" s="18"/>
      <c r="P252" s="19"/>
      <c r="Q252" s="19"/>
      <c r="R252" s="19"/>
      <c r="S252" s="20" t="s">
        <v>372</v>
      </c>
      <c r="T252" s="20">
        <v>93940</v>
      </c>
      <c r="U252" s="10" t="s">
        <v>372</v>
      </c>
      <c r="V252" s="10">
        <f t="shared" si="37"/>
        <v>93940</v>
      </c>
      <c r="W252" s="10">
        <f t="shared" si="38"/>
        <v>18788</v>
      </c>
      <c r="X252" s="10">
        <f t="shared" si="39"/>
        <v>93940</v>
      </c>
      <c r="Y252" s="10">
        <f t="shared" si="40"/>
        <v>0</v>
      </c>
      <c r="Z252" s="10">
        <f t="shared" si="41"/>
        <v>0</v>
      </c>
      <c r="AA252" s="10">
        <f t="shared" si="42"/>
        <v>93940</v>
      </c>
      <c r="AB252" s="10">
        <f t="shared" si="43"/>
        <v>93940</v>
      </c>
      <c r="AC252" s="10">
        <f t="shared" si="44"/>
        <v>18788</v>
      </c>
      <c r="AD252" s="14">
        <f t="shared" si="45"/>
        <v>93940</v>
      </c>
      <c r="AE252" s="11"/>
      <c r="AF252" s="12"/>
      <c r="AG252" s="10">
        <f t="shared" si="46"/>
        <v>93940</v>
      </c>
      <c r="AH252" s="15"/>
      <c r="AI252" s="15"/>
      <c r="AJ252" s="13">
        <f t="shared" si="47"/>
        <v>0</v>
      </c>
    </row>
    <row r="253" spans="1:36" ht="15" x14ac:dyDescent="0.25">
      <c r="A253" s="33">
        <v>251</v>
      </c>
      <c r="B253" s="37" t="s">
        <v>283</v>
      </c>
      <c r="C253" s="35">
        <v>879162</v>
      </c>
      <c r="D253" s="16"/>
      <c r="E253" s="16"/>
      <c r="F253" s="16"/>
      <c r="G253" s="16"/>
      <c r="H253" s="16"/>
      <c r="I253" s="16"/>
      <c r="J253" s="29"/>
      <c r="K253" s="40" t="s">
        <v>372</v>
      </c>
      <c r="L253" s="20">
        <v>94275</v>
      </c>
      <c r="M253" s="18"/>
      <c r="N253" s="18"/>
      <c r="O253" s="18"/>
      <c r="P253" s="19"/>
      <c r="Q253" s="19"/>
      <c r="R253" s="19"/>
      <c r="S253" s="20" t="s">
        <v>372</v>
      </c>
      <c r="T253" s="20">
        <v>93940</v>
      </c>
      <c r="U253" s="10" t="s">
        <v>372</v>
      </c>
      <c r="V253" s="10">
        <f t="shared" si="37"/>
        <v>93940</v>
      </c>
      <c r="W253" s="10">
        <f t="shared" si="38"/>
        <v>18788</v>
      </c>
      <c r="X253" s="10">
        <f t="shared" si="39"/>
        <v>93940</v>
      </c>
      <c r="Y253" s="10">
        <f t="shared" si="40"/>
        <v>0</v>
      </c>
      <c r="Z253" s="10">
        <f t="shared" si="41"/>
        <v>0</v>
      </c>
      <c r="AA253" s="10">
        <f t="shared" si="42"/>
        <v>93940</v>
      </c>
      <c r="AB253" s="10">
        <f t="shared" si="43"/>
        <v>93940</v>
      </c>
      <c r="AC253" s="10">
        <f t="shared" si="44"/>
        <v>18788</v>
      </c>
      <c r="AD253" s="14">
        <f t="shared" si="45"/>
        <v>93940</v>
      </c>
      <c r="AE253" s="11"/>
      <c r="AF253" s="12"/>
      <c r="AG253" s="10">
        <f t="shared" si="46"/>
        <v>93940</v>
      </c>
      <c r="AH253" s="15"/>
      <c r="AI253" s="15"/>
      <c r="AJ253" s="13">
        <f t="shared" si="47"/>
        <v>0</v>
      </c>
    </row>
    <row r="254" spans="1:36" ht="45" x14ac:dyDescent="0.25">
      <c r="A254" s="34">
        <v>252</v>
      </c>
      <c r="B254" s="38" t="s">
        <v>284</v>
      </c>
      <c r="C254" s="36">
        <v>879201</v>
      </c>
      <c r="D254" s="16"/>
      <c r="E254" s="16"/>
      <c r="F254" s="16"/>
      <c r="G254" s="16"/>
      <c r="H254" s="16"/>
      <c r="I254" s="16"/>
      <c r="J254" s="29"/>
      <c r="K254" s="40" t="s">
        <v>372</v>
      </c>
      <c r="L254" s="20">
        <v>94275</v>
      </c>
      <c r="M254" s="18"/>
      <c r="N254" s="18"/>
      <c r="O254" s="18"/>
      <c r="P254" s="19"/>
      <c r="Q254" s="19"/>
      <c r="R254" s="19"/>
      <c r="S254" s="20" t="s">
        <v>372</v>
      </c>
      <c r="T254" s="20">
        <v>93940</v>
      </c>
      <c r="U254" s="10" t="s">
        <v>372</v>
      </c>
      <c r="V254" s="10">
        <f t="shared" si="37"/>
        <v>93940</v>
      </c>
      <c r="W254" s="10">
        <f t="shared" si="38"/>
        <v>18788</v>
      </c>
      <c r="X254" s="10">
        <f t="shared" si="39"/>
        <v>93940</v>
      </c>
      <c r="Y254" s="10">
        <f t="shared" si="40"/>
        <v>0</v>
      </c>
      <c r="Z254" s="10">
        <f t="shared" si="41"/>
        <v>0</v>
      </c>
      <c r="AA254" s="10">
        <f t="shared" si="42"/>
        <v>93940</v>
      </c>
      <c r="AB254" s="10">
        <f t="shared" si="43"/>
        <v>93940</v>
      </c>
      <c r="AC254" s="10">
        <f t="shared" si="44"/>
        <v>18788</v>
      </c>
      <c r="AD254" s="14">
        <f t="shared" si="45"/>
        <v>93940</v>
      </c>
      <c r="AE254" s="11"/>
      <c r="AF254" s="12"/>
      <c r="AG254" s="10">
        <f t="shared" si="46"/>
        <v>93940</v>
      </c>
      <c r="AH254" s="15"/>
      <c r="AI254" s="15"/>
      <c r="AJ254" s="13">
        <f t="shared" si="47"/>
        <v>0</v>
      </c>
    </row>
    <row r="255" spans="1:36" ht="60" x14ac:dyDescent="0.25">
      <c r="A255" s="33">
        <v>253</v>
      </c>
      <c r="B255" s="37" t="s">
        <v>285</v>
      </c>
      <c r="C255" s="35">
        <v>879205</v>
      </c>
      <c r="D255" s="16"/>
      <c r="E255" s="16"/>
      <c r="F255" s="16"/>
      <c r="G255" s="16"/>
      <c r="H255" s="16"/>
      <c r="I255" s="16"/>
      <c r="J255" s="29"/>
      <c r="K255" s="40" t="s">
        <v>372</v>
      </c>
      <c r="L255" s="20">
        <v>96680</v>
      </c>
      <c r="M255" s="18"/>
      <c r="N255" s="18"/>
      <c r="O255" s="18"/>
      <c r="P255" s="19"/>
      <c r="Q255" s="19"/>
      <c r="R255" s="19"/>
      <c r="S255" s="20" t="s">
        <v>372</v>
      </c>
      <c r="T255" s="20">
        <v>96679</v>
      </c>
      <c r="U255" s="10" t="s">
        <v>372</v>
      </c>
      <c r="V255" s="10">
        <f t="shared" si="37"/>
        <v>96679</v>
      </c>
      <c r="W255" s="10">
        <f t="shared" si="38"/>
        <v>19335.8</v>
      </c>
      <c r="X255" s="10">
        <f t="shared" si="39"/>
        <v>96679</v>
      </c>
      <c r="Y255" s="10">
        <f t="shared" si="40"/>
        <v>0</v>
      </c>
      <c r="Z255" s="10">
        <f t="shared" si="41"/>
        <v>0</v>
      </c>
      <c r="AA255" s="10">
        <f t="shared" si="42"/>
        <v>96679</v>
      </c>
      <c r="AB255" s="10">
        <f t="shared" si="43"/>
        <v>96679</v>
      </c>
      <c r="AC255" s="10">
        <f t="shared" si="44"/>
        <v>19335.8</v>
      </c>
      <c r="AD255" s="14">
        <f t="shared" si="45"/>
        <v>96679</v>
      </c>
      <c r="AE255" s="11"/>
      <c r="AF255" s="12"/>
      <c r="AG255" s="10">
        <f t="shared" si="46"/>
        <v>96679</v>
      </c>
      <c r="AH255" s="15"/>
      <c r="AI255" s="15"/>
      <c r="AJ255" s="13">
        <f t="shared" si="47"/>
        <v>0</v>
      </c>
    </row>
    <row r="256" spans="1:36" ht="15" x14ac:dyDescent="0.25">
      <c r="A256" s="34">
        <v>254</v>
      </c>
      <c r="B256" s="38" t="s">
        <v>286</v>
      </c>
      <c r="C256" s="36">
        <v>879301</v>
      </c>
      <c r="D256" s="16"/>
      <c r="E256" s="16"/>
      <c r="F256" s="16"/>
      <c r="G256" s="16"/>
      <c r="H256" s="16"/>
      <c r="I256" s="16"/>
      <c r="J256" s="29"/>
      <c r="K256" s="40" t="s">
        <v>372</v>
      </c>
      <c r="L256" s="20">
        <v>105432</v>
      </c>
      <c r="M256" s="18"/>
      <c r="N256" s="18"/>
      <c r="O256" s="18"/>
      <c r="P256" s="19"/>
      <c r="Q256" s="19"/>
      <c r="R256" s="19"/>
      <c r="S256" s="20" t="s">
        <v>372</v>
      </c>
      <c r="T256" s="20">
        <v>105067</v>
      </c>
      <c r="U256" s="10" t="s">
        <v>372</v>
      </c>
      <c r="V256" s="10">
        <f t="shared" si="37"/>
        <v>105067</v>
      </c>
      <c r="W256" s="10">
        <f t="shared" si="38"/>
        <v>21013.4</v>
      </c>
      <c r="X256" s="10">
        <f t="shared" si="39"/>
        <v>105067</v>
      </c>
      <c r="Y256" s="10">
        <f t="shared" si="40"/>
        <v>0</v>
      </c>
      <c r="Z256" s="10">
        <f t="shared" si="41"/>
        <v>0</v>
      </c>
      <c r="AA256" s="10">
        <f t="shared" si="42"/>
        <v>105067</v>
      </c>
      <c r="AB256" s="10">
        <f t="shared" si="43"/>
        <v>105067</v>
      </c>
      <c r="AC256" s="10">
        <f t="shared" si="44"/>
        <v>21013.4</v>
      </c>
      <c r="AD256" s="14">
        <f t="shared" si="45"/>
        <v>105067</v>
      </c>
      <c r="AE256" s="11"/>
      <c r="AF256" s="12"/>
      <c r="AG256" s="10">
        <f t="shared" si="46"/>
        <v>105067</v>
      </c>
      <c r="AH256" s="15"/>
      <c r="AI256" s="15"/>
      <c r="AJ256" s="13">
        <f t="shared" si="47"/>
        <v>0</v>
      </c>
    </row>
    <row r="257" spans="1:36" ht="45" x14ac:dyDescent="0.25">
      <c r="A257" s="33">
        <v>255</v>
      </c>
      <c r="B257" s="37" t="s">
        <v>287</v>
      </c>
      <c r="C257" s="35">
        <v>879391</v>
      </c>
      <c r="D257" s="16"/>
      <c r="E257" s="16"/>
      <c r="F257" s="16"/>
      <c r="G257" s="16"/>
      <c r="H257" s="16"/>
      <c r="I257" s="16"/>
      <c r="J257" s="29"/>
      <c r="K257" s="40" t="s">
        <v>372</v>
      </c>
      <c r="L257" s="20">
        <v>112532</v>
      </c>
      <c r="M257" s="18"/>
      <c r="N257" s="18"/>
      <c r="O257" s="18"/>
      <c r="P257" s="19"/>
      <c r="Q257" s="19"/>
      <c r="R257" s="19"/>
      <c r="S257" s="20" t="s">
        <v>372</v>
      </c>
      <c r="T257" s="20">
        <v>109215</v>
      </c>
      <c r="U257" s="10" t="s">
        <v>372</v>
      </c>
      <c r="V257" s="10">
        <f t="shared" si="37"/>
        <v>109215</v>
      </c>
      <c r="W257" s="10">
        <f t="shared" si="38"/>
        <v>21843</v>
      </c>
      <c r="X257" s="10">
        <f t="shared" si="39"/>
        <v>109215</v>
      </c>
      <c r="Y257" s="10">
        <f t="shared" si="40"/>
        <v>0</v>
      </c>
      <c r="Z257" s="10">
        <f t="shared" si="41"/>
        <v>0</v>
      </c>
      <c r="AA257" s="10">
        <f t="shared" si="42"/>
        <v>109215</v>
      </c>
      <c r="AB257" s="10">
        <f t="shared" si="43"/>
        <v>109215</v>
      </c>
      <c r="AC257" s="10">
        <f t="shared" si="44"/>
        <v>21843</v>
      </c>
      <c r="AD257" s="14">
        <f t="shared" si="45"/>
        <v>109215</v>
      </c>
      <c r="AE257" s="11"/>
      <c r="AF257" s="12"/>
      <c r="AG257" s="10">
        <f t="shared" si="46"/>
        <v>109215</v>
      </c>
      <c r="AH257" s="15"/>
      <c r="AI257" s="15"/>
      <c r="AJ257" s="13">
        <f t="shared" si="47"/>
        <v>0</v>
      </c>
    </row>
    <row r="258" spans="1:36" ht="30" x14ac:dyDescent="0.25">
      <c r="A258" s="34">
        <v>256</v>
      </c>
      <c r="B258" s="38" t="s">
        <v>288</v>
      </c>
      <c r="C258" s="36">
        <v>879410</v>
      </c>
      <c r="D258" s="16"/>
      <c r="E258" s="16"/>
      <c r="F258" s="16"/>
      <c r="G258" s="16"/>
      <c r="H258" s="16"/>
      <c r="I258" s="16"/>
      <c r="J258" s="29"/>
      <c r="K258" s="40" t="s">
        <v>372</v>
      </c>
      <c r="L258" s="20">
        <v>115331</v>
      </c>
      <c r="M258" s="18"/>
      <c r="N258" s="18"/>
      <c r="O258" s="18"/>
      <c r="P258" s="19"/>
      <c r="Q258" s="19"/>
      <c r="R258" s="19"/>
      <c r="S258" s="20" t="s">
        <v>372</v>
      </c>
      <c r="T258" s="20">
        <v>117631</v>
      </c>
      <c r="U258" s="10" t="s">
        <v>372</v>
      </c>
      <c r="V258" s="10">
        <f t="shared" si="37"/>
        <v>117631</v>
      </c>
      <c r="W258" s="10">
        <f t="shared" si="38"/>
        <v>23526.2</v>
      </c>
      <c r="X258" s="10">
        <f t="shared" si="39"/>
        <v>117631</v>
      </c>
      <c r="Y258" s="10">
        <f t="shared" si="40"/>
        <v>0</v>
      </c>
      <c r="Z258" s="10">
        <f t="shared" si="41"/>
        <v>0</v>
      </c>
      <c r="AA258" s="10">
        <f t="shared" si="42"/>
        <v>117631</v>
      </c>
      <c r="AB258" s="10">
        <f t="shared" si="43"/>
        <v>117631</v>
      </c>
      <c r="AC258" s="10">
        <f t="shared" si="44"/>
        <v>23526.2</v>
      </c>
      <c r="AD258" s="14">
        <f t="shared" si="45"/>
        <v>117631</v>
      </c>
      <c r="AE258" s="11"/>
      <c r="AF258" s="12"/>
      <c r="AG258" s="10">
        <f t="shared" si="46"/>
        <v>117631</v>
      </c>
      <c r="AH258" s="15"/>
      <c r="AI258" s="15"/>
      <c r="AJ258" s="13">
        <f t="shared" si="47"/>
        <v>0</v>
      </c>
    </row>
    <row r="259" spans="1:36" ht="30" x14ac:dyDescent="0.25">
      <c r="A259" s="33">
        <v>257</v>
      </c>
      <c r="B259" s="37" t="s">
        <v>289</v>
      </c>
      <c r="C259" s="35">
        <v>879420</v>
      </c>
      <c r="D259" s="16"/>
      <c r="E259" s="16"/>
      <c r="F259" s="16"/>
      <c r="G259" s="16"/>
      <c r="H259" s="16"/>
      <c r="I259" s="16"/>
      <c r="J259" s="29"/>
      <c r="K259" s="40" t="s">
        <v>372</v>
      </c>
      <c r="L259" s="20">
        <v>138748</v>
      </c>
      <c r="M259" s="18"/>
      <c r="N259" s="18"/>
      <c r="O259" s="18"/>
      <c r="P259" s="19"/>
      <c r="Q259" s="19"/>
      <c r="R259" s="19"/>
      <c r="S259" s="20" t="s">
        <v>372</v>
      </c>
      <c r="T259" s="20">
        <v>138271</v>
      </c>
      <c r="U259" s="10" t="s">
        <v>372</v>
      </c>
      <c r="V259" s="10">
        <f t="shared" si="37"/>
        <v>138271</v>
      </c>
      <c r="W259" s="10">
        <f t="shared" si="38"/>
        <v>27654.2</v>
      </c>
      <c r="X259" s="10">
        <f t="shared" si="39"/>
        <v>138271</v>
      </c>
      <c r="Y259" s="10">
        <f t="shared" si="40"/>
        <v>0</v>
      </c>
      <c r="Z259" s="10">
        <f t="shared" si="41"/>
        <v>0</v>
      </c>
      <c r="AA259" s="10">
        <f t="shared" si="42"/>
        <v>138271</v>
      </c>
      <c r="AB259" s="10">
        <f t="shared" si="43"/>
        <v>138271</v>
      </c>
      <c r="AC259" s="10">
        <f t="shared" si="44"/>
        <v>27654.2</v>
      </c>
      <c r="AD259" s="14">
        <f t="shared" si="45"/>
        <v>138271</v>
      </c>
      <c r="AE259" s="11"/>
      <c r="AF259" s="12"/>
      <c r="AG259" s="10">
        <f t="shared" si="46"/>
        <v>138271</v>
      </c>
      <c r="AH259" s="15"/>
      <c r="AI259" s="15"/>
      <c r="AJ259" s="13">
        <f t="shared" si="47"/>
        <v>0</v>
      </c>
    </row>
    <row r="260" spans="1:36" ht="30" x14ac:dyDescent="0.25">
      <c r="A260" s="34">
        <v>258</v>
      </c>
      <c r="B260" s="38" t="s">
        <v>290</v>
      </c>
      <c r="C260" s="36">
        <v>879430</v>
      </c>
      <c r="D260" s="16"/>
      <c r="E260" s="16"/>
      <c r="F260" s="16"/>
      <c r="G260" s="16"/>
      <c r="H260" s="16"/>
      <c r="I260" s="16"/>
      <c r="J260" s="29"/>
      <c r="K260" s="40" t="s">
        <v>372</v>
      </c>
      <c r="L260" s="20">
        <v>140975</v>
      </c>
      <c r="M260" s="18"/>
      <c r="N260" s="18"/>
      <c r="O260" s="18"/>
      <c r="P260" s="19"/>
      <c r="Q260" s="19"/>
      <c r="R260" s="19"/>
      <c r="S260" s="20" t="s">
        <v>372</v>
      </c>
      <c r="T260" s="20">
        <v>137224</v>
      </c>
      <c r="U260" s="10" t="s">
        <v>372</v>
      </c>
      <c r="V260" s="10">
        <f t="shared" si="37"/>
        <v>137224</v>
      </c>
      <c r="W260" s="10">
        <f t="shared" si="38"/>
        <v>27444.800000000003</v>
      </c>
      <c r="X260" s="10">
        <f t="shared" si="39"/>
        <v>137224</v>
      </c>
      <c r="Y260" s="10">
        <f t="shared" si="40"/>
        <v>0</v>
      </c>
      <c r="Z260" s="10">
        <f t="shared" si="41"/>
        <v>0</v>
      </c>
      <c r="AA260" s="10">
        <f t="shared" si="42"/>
        <v>137224</v>
      </c>
      <c r="AB260" s="10">
        <f t="shared" si="43"/>
        <v>137224</v>
      </c>
      <c r="AC260" s="10">
        <f t="shared" si="44"/>
        <v>27444.800000000003</v>
      </c>
      <c r="AD260" s="14">
        <f t="shared" si="45"/>
        <v>137224</v>
      </c>
      <c r="AE260" s="11"/>
      <c r="AF260" s="12"/>
      <c r="AG260" s="10">
        <f t="shared" si="46"/>
        <v>137224</v>
      </c>
      <c r="AH260" s="15"/>
      <c r="AI260" s="15"/>
      <c r="AJ260" s="13">
        <f t="shared" si="47"/>
        <v>0</v>
      </c>
    </row>
    <row r="261" spans="1:36" ht="15" x14ac:dyDescent="0.25">
      <c r="A261" s="33">
        <v>259</v>
      </c>
      <c r="B261" s="37" t="s">
        <v>291</v>
      </c>
      <c r="C261" s="35">
        <v>879460</v>
      </c>
      <c r="D261" s="16"/>
      <c r="E261" s="16"/>
      <c r="F261" s="16"/>
      <c r="G261" s="16"/>
      <c r="H261" s="16"/>
      <c r="I261" s="16"/>
      <c r="J261" s="29"/>
      <c r="K261" s="40" t="s">
        <v>372</v>
      </c>
      <c r="L261" s="20">
        <v>94275</v>
      </c>
      <c r="M261" s="18"/>
      <c r="N261" s="18"/>
      <c r="O261" s="18"/>
      <c r="P261" s="19"/>
      <c r="Q261" s="19"/>
      <c r="R261" s="19"/>
      <c r="S261" s="20" t="s">
        <v>372</v>
      </c>
      <c r="T261" s="20">
        <v>93940</v>
      </c>
      <c r="U261" s="10" t="s">
        <v>372</v>
      </c>
      <c r="V261" s="10">
        <f t="shared" ref="V261:V324" si="48">MAX($S261:$U261)-IF(MAX($S261:$U261)=MIN($S261:$U261),0,MIN($S261:$U261))</f>
        <v>93940</v>
      </c>
      <c r="W261" s="10">
        <f t="shared" ref="W261:W324" si="49">MAX(S261:U261)*20%</f>
        <v>18788</v>
      </c>
      <c r="X261" s="10">
        <f t="shared" ref="X261:X324" si="50">IF(V261&lt;W261,SUM(S261:U261)/COUNTIF(S261:U261,"&gt;0"),MIN(S261:U261))</f>
        <v>93940</v>
      </c>
      <c r="Y261" s="10">
        <f t="shared" ref="Y261:Y324" si="51">I261</f>
        <v>0</v>
      </c>
      <c r="Z261" s="10">
        <f t="shared" ref="Z261:Z324" si="52">R261</f>
        <v>0</v>
      </c>
      <c r="AA261" s="10">
        <f t="shared" ref="AA261:AA324" si="53">X261</f>
        <v>93940</v>
      </c>
      <c r="AB261" s="10">
        <f t="shared" ref="AB261:AB324" si="54">MAX($Y261:$AA261)-IF(MAX($Y261:$AA261)=MIN($Y261:$AA261),0,MIN($Y261:$AA261))</f>
        <v>93940</v>
      </c>
      <c r="AC261" s="10">
        <f t="shared" ref="AC261:AC324" si="55">MAX(Y261:AA261)*20%</f>
        <v>18788</v>
      </c>
      <c r="AD261" s="14">
        <f t="shared" ref="AD261:AD324" si="56">ROUND(IF(AB261&lt;AC261,(SUM(Y261:AA261)/COUNTIF(Y261:AA261,"&gt;0")),AA261),0)</f>
        <v>93940</v>
      </c>
      <c r="AE261" s="11"/>
      <c r="AF261" s="12"/>
      <c r="AG261" s="10">
        <f t="shared" ref="AG261:AG324" si="57">AD261/(1+AE261)</f>
        <v>93940</v>
      </c>
      <c r="AH261" s="15"/>
      <c r="AI261" s="15"/>
      <c r="AJ261" s="13">
        <f t="shared" ref="AJ261:AJ324" si="58">AD261*AI261</f>
        <v>0</v>
      </c>
    </row>
    <row r="262" spans="1:36" ht="30" x14ac:dyDescent="0.25">
      <c r="A262" s="34">
        <v>260</v>
      </c>
      <c r="B262" s="38" t="s">
        <v>292</v>
      </c>
      <c r="C262" s="36">
        <v>879510</v>
      </c>
      <c r="D262" s="16"/>
      <c r="E262" s="16"/>
      <c r="F262" s="16"/>
      <c r="G262" s="16"/>
      <c r="H262" s="16"/>
      <c r="I262" s="16"/>
      <c r="J262" s="29"/>
      <c r="K262" s="40" t="s">
        <v>372</v>
      </c>
      <c r="L262" s="20">
        <v>86401</v>
      </c>
      <c r="M262" s="18"/>
      <c r="N262" s="18"/>
      <c r="O262" s="18"/>
      <c r="P262" s="19"/>
      <c r="Q262" s="19"/>
      <c r="R262" s="19"/>
      <c r="S262" s="20" t="s">
        <v>372</v>
      </c>
      <c r="T262" s="20">
        <v>86120</v>
      </c>
      <c r="U262" s="10" t="s">
        <v>372</v>
      </c>
      <c r="V262" s="10">
        <f t="shared" si="48"/>
        <v>86120</v>
      </c>
      <c r="W262" s="10">
        <f t="shared" si="49"/>
        <v>17224</v>
      </c>
      <c r="X262" s="10">
        <f t="shared" si="50"/>
        <v>86120</v>
      </c>
      <c r="Y262" s="10">
        <f t="shared" si="51"/>
        <v>0</v>
      </c>
      <c r="Z262" s="10">
        <f t="shared" si="52"/>
        <v>0</v>
      </c>
      <c r="AA262" s="10">
        <f t="shared" si="53"/>
        <v>86120</v>
      </c>
      <c r="AB262" s="10">
        <f t="shared" si="54"/>
        <v>86120</v>
      </c>
      <c r="AC262" s="10">
        <f t="shared" si="55"/>
        <v>17224</v>
      </c>
      <c r="AD262" s="14">
        <f t="shared" si="56"/>
        <v>86120</v>
      </c>
      <c r="AE262" s="11"/>
      <c r="AF262" s="12"/>
      <c r="AG262" s="10">
        <f t="shared" si="57"/>
        <v>86120</v>
      </c>
      <c r="AH262" s="15"/>
      <c r="AI262" s="15"/>
      <c r="AJ262" s="13">
        <f t="shared" si="58"/>
        <v>0</v>
      </c>
    </row>
    <row r="263" spans="1:36" ht="45" x14ac:dyDescent="0.25">
      <c r="A263" s="33">
        <v>261</v>
      </c>
      <c r="B263" s="37" t="s">
        <v>293</v>
      </c>
      <c r="C263" s="35">
        <v>879520</v>
      </c>
      <c r="D263" s="16"/>
      <c r="E263" s="16"/>
      <c r="F263" s="16"/>
      <c r="G263" s="16"/>
      <c r="H263" s="16"/>
      <c r="I263" s="16"/>
      <c r="J263" s="29"/>
      <c r="K263" s="40" t="s">
        <v>372</v>
      </c>
      <c r="L263" s="20">
        <v>86401</v>
      </c>
      <c r="M263" s="18"/>
      <c r="N263" s="18"/>
      <c r="O263" s="18"/>
      <c r="P263" s="19"/>
      <c r="Q263" s="19"/>
      <c r="R263" s="19"/>
      <c r="S263" s="20" t="s">
        <v>372</v>
      </c>
      <c r="T263" s="20">
        <v>85781</v>
      </c>
      <c r="U263" s="10" t="s">
        <v>372</v>
      </c>
      <c r="V263" s="10">
        <f t="shared" si="48"/>
        <v>85781</v>
      </c>
      <c r="W263" s="10">
        <f t="shared" si="49"/>
        <v>17156.2</v>
      </c>
      <c r="X263" s="10">
        <f t="shared" si="50"/>
        <v>85781</v>
      </c>
      <c r="Y263" s="10">
        <f t="shared" si="51"/>
        <v>0</v>
      </c>
      <c r="Z263" s="10">
        <f t="shared" si="52"/>
        <v>0</v>
      </c>
      <c r="AA263" s="10">
        <f t="shared" si="53"/>
        <v>85781</v>
      </c>
      <c r="AB263" s="10">
        <f t="shared" si="54"/>
        <v>85781</v>
      </c>
      <c r="AC263" s="10">
        <f t="shared" si="55"/>
        <v>17156.2</v>
      </c>
      <c r="AD263" s="14">
        <f t="shared" si="56"/>
        <v>85781</v>
      </c>
      <c r="AE263" s="11"/>
      <c r="AF263" s="12"/>
      <c r="AG263" s="10">
        <f t="shared" si="57"/>
        <v>85781</v>
      </c>
      <c r="AH263" s="15"/>
      <c r="AI263" s="15"/>
      <c r="AJ263" s="13">
        <f t="shared" si="58"/>
        <v>0</v>
      </c>
    </row>
    <row r="264" spans="1:36" ht="45" x14ac:dyDescent="0.25">
      <c r="A264" s="34">
        <v>262</v>
      </c>
      <c r="B264" s="38" t="s">
        <v>294</v>
      </c>
      <c r="C264" s="36">
        <v>879522</v>
      </c>
      <c r="D264" s="16"/>
      <c r="E264" s="16"/>
      <c r="F264" s="16"/>
      <c r="G264" s="16"/>
      <c r="H264" s="16"/>
      <c r="I264" s="16"/>
      <c r="J264" s="29"/>
      <c r="K264" s="40" t="s">
        <v>372</v>
      </c>
      <c r="L264" s="20">
        <v>33212</v>
      </c>
      <c r="M264" s="18"/>
      <c r="N264" s="18"/>
      <c r="O264" s="18"/>
      <c r="P264" s="19"/>
      <c r="Q264" s="19"/>
      <c r="R264" s="19"/>
      <c r="S264" s="20" t="s">
        <v>372</v>
      </c>
      <c r="T264" s="20">
        <v>33355</v>
      </c>
      <c r="U264" s="10" t="s">
        <v>372</v>
      </c>
      <c r="V264" s="10">
        <f t="shared" si="48"/>
        <v>33355</v>
      </c>
      <c r="W264" s="10">
        <f t="shared" si="49"/>
        <v>6671</v>
      </c>
      <c r="X264" s="10">
        <f t="shared" si="50"/>
        <v>33355</v>
      </c>
      <c r="Y264" s="10">
        <f t="shared" si="51"/>
        <v>0</v>
      </c>
      <c r="Z264" s="10">
        <f t="shared" si="52"/>
        <v>0</v>
      </c>
      <c r="AA264" s="10">
        <f t="shared" si="53"/>
        <v>33355</v>
      </c>
      <c r="AB264" s="10">
        <f t="shared" si="54"/>
        <v>33355</v>
      </c>
      <c r="AC264" s="10">
        <f t="shared" si="55"/>
        <v>6671</v>
      </c>
      <c r="AD264" s="14">
        <f t="shared" si="56"/>
        <v>33355</v>
      </c>
      <c r="AE264" s="11"/>
      <c r="AF264" s="12"/>
      <c r="AG264" s="10">
        <f t="shared" si="57"/>
        <v>33355</v>
      </c>
      <c r="AH264" s="15"/>
      <c r="AI264" s="15"/>
      <c r="AJ264" s="13">
        <f t="shared" si="58"/>
        <v>0</v>
      </c>
    </row>
    <row r="265" spans="1:36" ht="45" x14ac:dyDescent="0.25">
      <c r="A265" s="33">
        <v>263</v>
      </c>
      <c r="B265" s="37" t="s">
        <v>295</v>
      </c>
      <c r="C265" s="35">
        <v>879523</v>
      </c>
      <c r="D265" s="16"/>
      <c r="E265" s="16"/>
      <c r="F265" s="16"/>
      <c r="G265" s="16"/>
      <c r="H265" s="16"/>
      <c r="I265" s="16"/>
      <c r="J265" s="29"/>
      <c r="K265" s="40" t="s">
        <v>372</v>
      </c>
      <c r="L265" s="20">
        <v>33212</v>
      </c>
      <c r="M265" s="18"/>
      <c r="N265" s="18"/>
      <c r="O265" s="18"/>
      <c r="P265" s="19"/>
      <c r="Q265" s="19"/>
      <c r="R265" s="19"/>
      <c r="S265" s="20" t="s">
        <v>372</v>
      </c>
      <c r="T265" s="20">
        <v>33355</v>
      </c>
      <c r="U265" s="10" t="s">
        <v>372</v>
      </c>
      <c r="V265" s="10">
        <f t="shared" si="48"/>
        <v>33355</v>
      </c>
      <c r="W265" s="10">
        <f t="shared" si="49"/>
        <v>6671</v>
      </c>
      <c r="X265" s="10">
        <f t="shared" si="50"/>
        <v>33355</v>
      </c>
      <c r="Y265" s="10">
        <f t="shared" si="51"/>
        <v>0</v>
      </c>
      <c r="Z265" s="10">
        <f t="shared" si="52"/>
        <v>0</v>
      </c>
      <c r="AA265" s="10">
        <f t="shared" si="53"/>
        <v>33355</v>
      </c>
      <c r="AB265" s="10">
        <f t="shared" si="54"/>
        <v>33355</v>
      </c>
      <c r="AC265" s="10">
        <f t="shared" si="55"/>
        <v>6671</v>
      </c>
      <c r="AD265" s="14">
        <f t="shared" si="56"/>
        <v>33355</v>
      </c>
      <c r="AE265" s="11"/>
      <c r="AF265" s="12"/>
      <c r="AG265" s="10">
        <f t="shared" si="57"/>
        <v>33355</v>
      </c>
      <c r="AH265" s="15"/>
      <c r="AI265" s="15"/>
      <c r="AJ265" s="13">
        <f t="shared" si="58"/>
        <v>0</v>
      </c>
    </row>
    <row r="266" spans="1:36" ht="45" x14ac:dyDescent="0.25">
      <c r="A266" s="34">
        <v>264</v>
      </c>
      <c r="B266" s="38" t="s">
        <v>296</v>
      </c>
      <c r="C266" s="36">
        <v>879910</v>
      </c>
      <c r="D266" s="16"/>
      <c r="E266" s="16"/>
      <c r="F266" s="16"/>
      <c r="G266" s="16"/>
      <c r="H266" s="16"/>
      <c r="I266" s="16"/>
      <c r="J266" s="29"/>
      <c r="K266" s="40" t="s">
        <v>372</v>
      </c>
      <c r="L266" s="20">
        <v>147017</v>
      </c>
      <c r="M266" s="18"/>
      <c r="N266" s="18"/>
      <c r="O266" s="18"/>
      <c r="P266" s="19"/>
      <c r="Q266" s="19"/>
      <c r="R266" s="19"/>
      <c r="S266" s="20" t="s">
        <v>372</v>
      </c>
      <c r="T266" s="20">
        <v>147307</v>
      </c>
      <c r="U266" s="10" t="s">
        <v>372</v>
      </c>
      <c r="V266" s="10">
        <f t="shared" si="48"/>
        <v>147307</v>
      </c>
      <c r="W266" s="10">
        <f t="shared" si="49"/>
        <v>29461.4</v>
      </c>
      <c r="X266" s="10">
        <f t="shared" si="50"/>
        <v>147307</v>
      </c>
      <c r="Y266" s="10">
        <f t="shared" si="51"/>
        <v>0</v>
      </c>
      <c r="Z266" s="10">
        <f t="shared" si="52"/>
        <v>0</v>
      </c>
      <c r="AA266" s="10">
        <f t="shared" si="53"/>
        <v>147307</v>
      </c>
      <c r="AB266" s="10">
        <f t="shared" si="54"/>
        <v>147307</v>
      </c>
      <c r="AC266" s="10">
        <f t="shared" si="55"/>
        <v>29461.4</v>
      </c>
      <c r="AD266" s="14">
        <f t="shared" si="56"/>
        <v>147307</v>
      </c>
      <c r="AE266" s="11"/>
      <c r="AF266" s="12"/>
      <c r="AG266" s="10">
        <f t="shared" si="57"/>
        <v>147307</v>
      </c>
      <c r="AH266" s="15"/>
      <c r="AI266" s="15"/>
      <c r="AJ266" s="13">
        <f t="shared" si="58"/>
        <v>0</v>
      </c>
    </row>
    <row r="267" spans="1:36" ht="30" x14ac:dyDescent="0.25">
      <c r="A267" s="33">
        <v>265</v>
      </c>
      <c r="B267" s="37" t="s">
        <v>297</v>
      </c>
      <c r="C267" s="35">
        <v>879920</v>
      </c>
      <c r="D267" s="16"/>
      <c r="E267" s="16"/>
      <c r="F267" s="16"/>
      <c r="G267" s="16"/>
      <c r="H267" s="16"/>
      <c r="I267" s="16"/>
      <c r="J267" s="29"/>
      <c r="K267" s="40" t="s">
        <v>372</v>
      </c>
      <c r="L267" s="20">
        <v>30830</v>
      </c>
      <c r="M267" s="18"/>
      <c r="N267" s="18"/>
      <c r="O267" s="18"/>
      <c r="P267" s="19"/>
      <c r="Q267" s="19"/>
      <c r="R267" s="19"/>
      <c r="S267" s="20" t="s">
        <v>372</v>
      </c>
      <c r="T267" s="20">
        <v>31364</v>
      </c>
      <c r="U267" s="10" t="s">
        <v>372</v>
      </c>
      <c r="V267" s="10">
        <f t="shared" si="48"/>
        <v>31364</v>
      </c>
      <c r="W267" s="10">
        <f t="shared" si="49"/>
        <v>6272.8</v>
      </c>
      <c r="X267" s="10">
        <f t="shared" si="50"/>
        <v>31364</v>
      </c>
      <c r="Y267" s="10">
        <f t="shared" si="51"/>
        <v>0</v>
      </c>
      <c r="Z267" s="10">
        <f t="shared" si="52"/>
        <v>0</v>
      </c>
      <c r="AA267" s="10">
        <f t="shared" si="53"/>
        <v>31364</v>
      </c>
      <c r="AB267" s="10">
        <f t="shared" si="54"/>
        <v>31364</v>
      </c>
      <c r="AC267" s="10">
        <f t="shared" si="55"/>
        <v>6272.8</v>
      </c>
      <c r="AD267" s="14">
        <f t="shared" si="56"/>
        <v>31364</v>
      </c>
      <c r="AE267" s="11"/>
      <c r="AF267" s="12"/>
      <c r="AG267" s="10">
        <f t="shared" si="57"/>
        <v>31364</v>
      </c>
      <c r="AH267" s="15"/>
      <c r="AI267" s="15"/>
      <c r="AJ267" s="13">
        <f t="shared" si="58"/>
        <v>0</v>
      </c>
    </row>
    <row r="268" spans="1:36" ht="45" x14ac:dyDescent="0.25">
      <c r="A268" s="34">
        <v>266</v>
      </c>
      <c r="B268" s="38" t="s">
        <v>298</v>
      </c>
      <c r="C268" s="36">
        <v>879990</v>
      </c>
      <c r="D268" s="16"/>
      <c r="E268" s="16"/>
      <c r="F268" s="16"/>
      <c r="G268" s="16"/>
      <c r="H268" s="16"/>
      <c r="I268" s="16"/>
      <c r="J268" s="29"/>
      <c r="K268" s="40" t="s">
        <v>372</v>
      </c>
      <c r="L268" s="20">
        <v>93025</v>
      </c>
      <c r="M268" s="18"/>
      <c r="N268" s="18"/>
      <c r="O268" s="18"/>
      <c r="P268" s="19"/>
      <c r="Q268" s="19"/>
      <c r="R268" s="19"/>
      <c r="S268" s="20" t="s">
        <v>372</v>
      </c>
      <c r="T268" s="20">
        <v>93024</v>
      </c>
      <c r="U268" s="10" t="s">
        <v>372</v>
      </c>
      <c r="V268" s="10">
        <f t="shared" si="48"/>
        <v>93024</v>
      </c>
      <c r="W268" s="10">
        <f t="shared" si="49"/>
        <v>18604.8</v>
      </c>
      <c r="X268" s="10">
        <f t="shared" si="50"/>
        <v>93024</v>
      </c>
      <c r="Y268" s="10">
        <f t="shared" si="51"/>
        <v>0</v>
      </c>
      <c r="Z268" s="10">
        <f t="shared" si="52"/>
        <v>0</v>
      </c>
      <c r="AA268" s="10">
        <f t="shared" si="53"/>
        <v>93024</v>
      </c>
      <c r="AB268" s="10">
        <f t="shared" si="54"/>
        <v>93024</v>
      </c>
      <c r="AC268" s="10">
        <f t="shared" si="55"/>
        <v>18604.8</v>
      </c>
      <c r="AD268" s="14">
        <f t="shared" si="56"/>
        <v>93024</v>
      </c>
      <c r="AE268" s="11"/>
      <c r="AF268" s="12"/>
      <c r="AG268" s="10">
        <f t="shared" si="57"/>
        <v>93024</v>
      </c>
      <c r="AH268" s="15"/>
      <c r="AI268" s="15"/>
      <c r="AJ268" s="13">
        <f t="shared" si="58"/>
        <v>0</v>
      </c>
    </row>
    <row r="269" spans="1:36" ht="60" x14ac:dyDescent="0.25">
      <c r="A269" s="33">
        <v>267</v>
      </c>
      <c r="B269" s="37" t="s">
        <v>299</v>
      </c>
      <c r="C269" s="35">
        <v>881701</v>
      </c>
      <c r="D269" s="16"/>
      <c r="E269" s="16"/>
      <c r="F269" s="16"/>
      <c r="G269" s="16"/>
      <c r="H269" s="16"/>
      <c r="I269" s="16"/>
      <c r="J269" s="29"/>
      <c r="K269" s="40" t="s">
        <v>372</v>
      </c>
      <c r="L269" s="20">
        <v>35638</v>
      </c>
      <c r="M269" s="18"/>
      <c r="N269" s="18"/>
      <c r="O269" s="18"/>
      <c r="P269" s="19"/>
      <c r="Q269" s="19"/>
      <c r="R269" s="19"/>
      <c r="S269" s="20" t="s">
        <v>372</v>
      </c>
      <c r="T269" s="20">
        <v>35637</v>
      </c>
      <c r="U269" s="10" t="s">
        <v>372</v>
      </c>
      <c r="V269" s="10">
        <f t="shared" si="48"/>
        <v>35637</v>
      </c>
      <c r="W269" s="10">
        <f t="shared" si="49"/>
        <v>7127.4000000000005</v>
      </c>
      <c r="X269" s="10">
        <f t="shared" si="50"/>
        <v>35637</v>
      </c>
      <c r="Y269" s="10">
        <f t="shared" si="51"/>
        <v>0</v>
      </c>
      <c r="Z269" s="10">
        <f t="shared" si="52"/>
        <v>0</v>
      </c>
      <c r="AA269" s="10">
        <f t="shared" si="53"/>
        <v>35637</v>
      </c>
      <c r="AB269" s="10">
        <f t="shared" si="54"/>
        <v>35637</v>
      </c>
      <c r="AC269" s="10">
        <f t="shared" si="55"/>
        <v>7127.4000000000005</v>
      </c>
      <c r="AD269" s="14">
        <f t="shared" si="56"/>
        <v>35637</v>
      </c>
      <c r="AE269" s="11"/>
      <c r="AF269" s="12"/>
      <c r="AG269" s="10">
        <f t="shared" si="57"/>
        <v>35637</v>
      </c>
      <c r="AH269" s="15"/>
      <c r="AI269" s="15"/>
      <c r="AJ269" s="13">
        <f t="shared" si="58"/>
        <v>0</v>
      </c>
    </row>
    <row r="270" spans="1:36" ht="15" x14ac:dyDescent="0.25">
      <c r="A270" s="34">
        <v>268</v>
      </c>
      <c r="B270" s="38" t="s">
        <v>300</v>
      </c>
      <c r="C270" s="36">
        <v>883101</v>
      </c>
      <c r="D270" s="16"/>
      <c r="E270" s="16"/>
      <c r="F270" s="16"/>
      <c r="G270" s="16"/>
      <c r="H270" s="16"/>
      <c r="I270" s="16"/>
      <c r="J270" s="29"/>
      <c r="K270" s="40" t="s">
        <v>372</v>
      </c>
      <c r="L270" s="20">
        <v>520251</v>
      </c>
      <c r="M270" s="18"/>
      <c r="N270" s="18"/>
      <c r="O270" s="18"/>
      <c r="P270" s="19"/>
      <c r="Q270" s="19"/>
      <c r="R270" s="19"/>
      <c r="S270" s="20" t="s">
        <v>372</v>
      </c>
      <c r="T270" s="20">
        <v>403716</v>
      </c>
      <c r="U270" s="10" t="s">
        <v>372</v>
      </c>
      <c r="V270" s="10">
        <f t="shared" si="48"/>
        <v>403716</v>
      </c>
      <c r="W270" s="10">
        <f t="shared" si="49"/>
        <v>80743.200000000012</v>
      </c>
      <c r="X270" s="10">
        <f t="shared" si="50"/>
        <v>403716</v>
      </c>
      <c r="Y270" s="10">
        <f t="shared" si="51"/>
        <v>0</v>
      </c>
      <c r="Z270" s="10">
        <f t="shared" si="52"/>
        <v>0</v>
      </c>
      <c r="AA270" s="10">
        <f t="shared" si="53"/>
        <v>403716</v>
      </c>
      <c r="AB270" s="10">
        <f t="shared" si="54"/>
        <v>403716</v>
      </c>
      <c r="AC270" s="10">
        <f t="shared" si="55"/>
        <v>80743.200000000012</v>
      </c>
      <c r="AD270" s="14">
        <f t="shared" si="56"/>
        <v>403716</v>
      </c>
      <c r="AE270" s="11"/>
      <c r="AF270" s="12"/>
      <c r="AG270" s="10">
        <f t="shared" si="57"/>
        <v>403716</v>
      </c>
      <c r="AH270" s="15"/>
      <c r="AI270" s="15"/>
      <c r="AJ270" s="13">
        <f t="shared" si="58"/>
        <v>0</v>
      </c>
    </row>
    <row r="271" spans="1:36" ht="30" x14ac:dyDescent="0.25">
      <c r="A271" s="33">
        <v>269</v>
      </c>
      <c r="B271" s="37" t="s">
        <v>301</v>
      </c>
      <c r="C271" s="35">
        <v>883102</v>
      </c>
      <c r="D271" s="16"/>
      <c r="E271" s="16"/>
      <c r="F271" s="16"/>
      <c r="G271" s="16"/>
      <c r="H271" s="16"/>
      <c r="I271" s="16"/>
      <c r="J271" s="29"/>
      <c r="K271" s="40" t="s">
        <v>372</v>
      </c>
      <c r="L271" s="20">
        <v>520251</v>
      </c>
      <c r="M271" s="18"/>
      <c r="N271" s="18"/>
      <c r="O271" s="18"/>
      <c r="P271" s="19"/>
      <c r="Q271" s="19"/>
      <c r="R271" s="19"/>
      <c r="S271" s="20" t="s">
        <v>372</v>
      </c>
      <c r="T271" s="20">
        <v>403716</v>
      </c>
      <c r="U271" s="10" t="s">
        <v>372</v>
      </c>
      <c r="V271" s="10">
        <f t="shared" si="48"/>
        <v>403716</v>
      </c>
      <c r="W271" s="10">
        <f t="shared" si="49"/>
        <v>80743.200000000012</v>
      </c>
      <c r="X271" s="10">
        <f t="shared" si="50"/>
        <v>403716</v>
      </c>
      <c r="Y271" s="10">
        <f t="shared" si="51"/>
        <v>0</v>
      </c>
      <c r="Z271" s="10">
        <f t="shared" si="52"/>
        <v>0</v>
      </c>
      <c r="AA271" s="10">
        <f t="shared" si="53"/>
        <v>403716</v>
      </c>
      <c r="AB271" s="10">
        <f t="shared" si="54"/>
        <v>403716</v>
      </c>
      <c r="AC271" s="10">
        <f t="shared" si="55"/>
        <v>80743.200000000012</v>
      </c>
      <c r="AD271" s="14">
        <f t="shared" si="56"/>
        <v>403716</v>
      </c>
      <c r="AE271" s="11"/>
      <c r="AF271" s="12"/>
      <c r="AG271" s="10">
        <f t="shared" si="57"/>
        <v>403716</v>
      </c>
      <c r="AH271" s="15"/>
      <c r="AI271" s="15"/>
      <c r="AJ271" s="13">
        <f t="shared" si="58"/>
        <v>0</v>
      </c>
    </row>
    <row r="272" spans="1:36" ht="15" x14ac:dyDescent="0.25">
      <c r="A272" s="34">
        <v>270</v>
      </c>
      <c r="B272" s="38" t="s">
        <v>302</v>
      </c>
      <c r="C272" s="36">
        <v>883103</v>
      </c>
      <c r="D272" s="16"/>
      <c r="E272" s="16"/>
      <c r="F272" s="16"/>
      <c r="G272" s="16"/>
      <c r="H272" s="16"/>
      <c r="I272" s="16"/>
      <c r="J272" s="29"/>
      <c r="K272" s="40" t="s">
        <v>372</v>
      </c>
      <c r="L272" s="20">
        <v>520251</v>
      </c>
      <c r="M272" s="18"/>
      <c r="N272" s="18"/>
      <c r="O272" s="18"/>
      <c r="P272" s="19"/>
      <c r="Q272" s="19"/>
      <c r="R272" s="19"/>
      <c r="S272" s="20" t="s">
        <v>372</v>
      </c>
      <c r="T272" s="20">
        <v>403716</v>
      </c>
      <c r="U272" s="10" t="s">
        <v>372</v>
      </c>
      <c r="V272" s="10">
        <f t="shared" si="48"/>
        <v>403716</v>
      </c>
      <c r="W272" s="10">
        <f t="shared" si="49"/>
        <v>80743.200000000012</v>
      </c>
      <c r="X272" s="10">
        <f t="shared" si="50"/>
        <v>403716</v>
      </c>
      <c r="Y272" s="10">
        <f t="shared" si="51"/>
        <v>0</v>
      </c>
      <c r="Z272" s="10">
        <f t="shared" si="52"/>
        <v>0</v>
      </c>
      <c r="AA272" s="10">
        <f t="shared" si="53"/>
        <v>403716</v>
      </c>
      <c r="AB272" s="10">
        <f t="shared" si="54"/>
        <v>403716</v>
      </c>
      <c r="AC272" s="10">
        <f t="shared" si="55"/>
        <v>80743.200000000012</v>
      </c>
      <c r="AD272" s="14">
        <f t="shared" si="56"/>
        <v>403716</v>
      </c>
      <c r="AE272" s="11"/>
      <c r="AF272" s="12"/>
      <c r="AG272" s="10">
        <f t="shared" si="57"/>
        <v>403716</v>
      </c>
      <c r="AH272" s="15"/>
      <c r="AI272" s="15"/>
      <c r="AJ272" s="13">
        <f t="shared" si="58"/>
        <v>0</v>
      </c>
    </row>
    <row r="273" spans="1:36" ht="30" x14ac:dyDescent="0.25">
      <c r="A273" s="33">
        <v>271</v>
      </c>
      <c r="B273" s="37" t="s">
        <v>303</v>
      </c>
      <c r="C273" s="35">
        <v>883105</v>
      </c>
      <c r="D273" s="16"/>
      <c r="E273" s="16"/>
      <c r="F273" s="16"/>
      <c r="G273" s="16"/>
      <c r="H273" s="16"/>
      <c r="I273" s="16"/>
      <c r="J273" s="29"/>
      <c r="K273" s="40" t="s">
        <v>372</v>
      </c>
      <c r="L273" s="20">
        <v>211475</v>
      </c>
      <c r="M273" s="18"/>
      <c r="N273" s="18"/>
      <c r="O273" s="18"/>
      <c r="P273" s="19"/>
      <c r="Q273" s="19"/>
      <c r="R273" s="19"/>
      <c r="S273" s="20" t="s">
        <v>372</v>
      </c>
      <c r="T273" s="20">
        <v>211474</v>
      </c>
      <c r="U273" s="10" t="s">
        <v>372</v>
      </c>
      <c r="V273" s="10">
        <f t="shared" si="48"/>
        <v>211474</v>
      </c>
      <c r="W273" s="10">
        <f t="shared" si="49"/>
        <v>42294.8</v>
      </c>
      <c r="X273" s="10">
        <f t="shared" si="50"/>
        <v>211474</v>
      </c>
      <c r="Y273" s="10">
        <f t="shared" si="51"/>
        <v>0</v>
      </c>
      <c r="Z273" s="10">
        <f t="shared" si="52"/>
        <v>0</v>
      </c>
      <c r="AA273" s="10">
        <f t="shared" si="53"/>
        <v>211474</v>
      </c>
      <c r="AB273" s="10">
        <f t="shared" si="54"/>
        <v>211474</v>
      </c>
      <c r="AC273" s="10">
        <f t="shared" si="55"/>
        <v>42294.8</v>
      </c>
      <c r="AD273" s="14">
        <f t="shared" si="56"/>
        <v>211474</v>
      </c>
      <c r="AE273" s="11"/>
      <c r="AF273" s="12"/>
      <c r="AG273" s="10">
        <f t="shared" si="57"/>
        <v>211474</v>
      </c>
      <c r="AH273" s="15"/>
      <c r="AI273" s="15"/>
      <c r="AJ273" s="13">
        <f t="shared" si="58"/>
        <v>0</v>
      </c>
    </row>
    <row r="274" spans="1:36" ht="30" x14ac:dyDescent="0.25">
      <c r="A274" s="34">
        <v>272</v>
      </c>
      <c r="B274" s="38" t="s">
        <v>304</v>
      </c>
      <c r="C274" s="36">
        <v>883108</v>
      </c>
      <c r="D274" s="16"/>
      <c r="E274" s="16"/>
      <c r="F274" s="16"/>
      <c r="G274" s="16"/>
      <c r="H274" s="16"/>
      <c r="I274" s="16"/>
      <c r="J274" s="29"/>
      <c r="K274" s="40" t="s">
        <v>372</v>
      </c>
      <c r="L274" s="20">
        <v>520251</v>
      </c>
      <c r="M274" s="18"/>
      <c r="N274" s="18"/>
      <c r="O274" s="18"/>
      <c r="P274" s="19"/>
      <c r="Q274" s="19"/>
      <c r="R274" s="19"/>
      <c r="S274" s="20" t="s">
        <v>372</v>
      </c>
      <c r="T274" s="20">
        <v>302400</v>
      </c>
      <c r="U274" s="10" t="s">
        <v>372</v>
      </c>
      <c r="V274" s="10">
        <f t="shared" si="48"/>
        <v>302400</v>
      </c>
      <c r="W274" s="10">
        <f t="shared" si="49"/>
        <v>60480</v>
      </c>
      <c r="X274" s="10">
        <f t="shared" si="50"/>
        <v>302400</v>
      </c>
      <c r="Y274" s="10">
        <f t="shared" si="51"/>
        <v>0</v>
      </c>
      <c r="Z274" s="10">
        <f t="shared" si="52"/>
        <v>0</v>
      </c>
      <c r="AA274" s="10">
        <f t="shared" si="53"/>
        <v>302400</v>
      </c>
      <c r="AB274" s="10">
        <f t="shared" si="54"/>
        <v>302400</v>
      </c>
      <c r="AC274" s="10">
        <f t="shared" si="55"/>
        <v>60480</v>
      </c>
      <c r="AD274" s="14">
        <f t="shared" si="56"/>
        <v>302400</v>
      </c>
      <c r="AE274" s="11"/>
      <c r="AF274" s="12"/>
      <c r="AG274" s="10">
        <f t="shared" si="57"/>
        <v>302400</v>
      </c>
      <c r="AH274" s="15"/>
      <c r="AI274" s="15"/>
      <c r="AJ274" s="13">
        <f t="shared" si="58"/>
        <v>0</v>
      </c>
    </row>
    <row r="275" spans="1:36" ht="30" x14ac:dyDescent="0.25">
      <c r="A275" s="33">
        <v>273</v>
      </c>
      <c r="B275" s="37" t="s">
        <v>305</v>
      </c>
      <c r="C275" s="35">
        <v>883210</v>
      </c>
      <c r="D275" s="16"/>
      <c r="E275" s="16"/>
      <c r="F275" s="16"/>
      <c r="G275" s="16"/>
      <c r="H275" s="16"/>
      <c r="I275" s="16"/>
      <c r="J275" s="29"/>
      <c r="K275" s="40" t="s">
        <v>372</v>
      </c>
      <c r="L275" s="20">
        <v>520251</v>
      </c>
      <c r="M275" s="18"/>
      <c r="N275" s="18"/>
      <c r="O275" s="18"/>
      <c r="P275" s="19"/>
      <c r="Q275" s="19"/>
      <c r="R275" s="19"/>
      <c r="S275" s="20" t="s">
        <v>372</v>
      </c>
      <c r="T275" s="20">
        <v>403716</v>
      </c>
      <c r="U275" s="10" t="s">
        <v>372</v>
      </c>
      <c r="V275" s="10">
        <f t="shared" si="48"/>
        <v>403716</v>
      </c>
      <c r="W275" s="10">
        <f t="shared" si="49"/>
        <v>80743.200000000012</v>
      </c>
      <c r="X275" s="10">
        <f t="shared" si="50"/>
        <v>403716</v>
      </c>
      <c r="Y275" s="10">
        <f t="shared" si="51"/>
        <v>0</v>
      </c>
      <c r="Z275" s="10">
        <f t="shared" si="52"/>
        <v>0</v>
      </c>
      <c r="AA275" s="10">
        <f t="shared" si="53"/>
        <v>403716</v>
      </c>
      <c r="AB275" s="10">
        <f t="shared" si="54"/>
        <v>403716</v>
      </c>
      <c r="AC275" s="10">
        <f t="shared" si="55"/>
        <v>80743.200000000012</v>
      </c>
      <c r="AD275" s="14">
        <f t="shared" si="56"/>
        <v>403716</v>
      </c>
      <c r="AE275" s="11"/>
      <c r="AF275" s="12"/>
      <c r="AG275" s="10">
        <f t="shared" si="57"/>
        <v>403716</v>
      </c>
      <c r="AH275" s="15"/>
      <c r="AI275" s="15"/>
      <c r="AJ275" s="13">
        <f t="shared" si="58"/>
        <v>0</v>
      </c>
    </row>
    <row r="276" spans="1:36" ht="30" x14ac:dyDescent="0.25">
      <c r="A276" s="34">
        <v>274</v>
      </c>
      <c r="B276" s="38" t="s">
        <v>306</v>
      </c>
      <c r="C276" s="36">
        <v>883211</v>
      </c>
      <c r="D276" s="16"/>
      <c r="E276" s="16"/>
      <c r="F276" s="16"/>
      <c r="G276" s="16"/>
      <c r="H276" s="16"/>
      <c r="I276" s="16"/>
      <c r="J276" s="29"/>
      <c r="K276" s="40" t="s">
        <v>372</v>
      </c>
      <c r="L276" s="20">
        <v>528525</v>
      </c>
      <c r="M276" s="18"/>
      <c r="N276" s="18"/>
      <c r="O276" s="18"/>
      <c r="P276" s="19"/>
      <c r="Q276" s="19"/>
      <c r="R276" s="19"/>
      <c r="S276" s="20" t="s">
        <v>372</v>
      </c>
      <c r="T276" s="20">
        <v>403716</v>
      </c>
      <c r="U276" s="10" t="s">
        <v>372</v>
      </c>
      <c r="V276" s="10">
        <f t="shared" si="48"/>
        <v>403716</v>
      </c>
      <c r="W276" s="10">
        <f t="shared" si="49"/>
        <v>80743.200000000012</v>
      </c>
      <c r="X276" s="10">
        <f t="shared" si="50"/>
        <v>403716</v>
      </c>
      <c r="Y276" s="10">
        <f t="shared" si="51"/>
        <v>0</v>
      </c>
      <c r="Z276" s="10">
        <f t="shared" si="52"/>
        <v>0</v>
      </c>
      <c r="AA276" s="10">
        <f t="shared" si="53"/>
        <v>403716</v>
      </c>
      <c r="AB276" s="10">
        <f t="shared" si="54"/>
        <v>403716</v>
      </c>
      <c r="AC276" s="10">
        <f t="shared" si="55"/>
        <v>80743.200000000012</v>
      </c>
      <c r="AD276" s="14">
        <f t="shared" si="56"/>
        <v>403716</v>
      </c>
      <c r="AE276" s="11"/>
      <c r="AF276" s="12"/>
      <c r="AG276" s="10">
        <f t="shared" si="57"/>
        <v>403716</v>
      </c>
      <c r="AH276" s="15"/>
      <c r="AI276" s="15"/>
      <c r="AJ276" s="13">
        <f t="shared" si="58"/>
        <v>0</v>
      </c>
    </row>
    <row r="277" spans="1:36" ht="30" x14ac:dyDescent="0.25">
      <c r="A277" s="33">
        <v>275</v>
      </c>
      <c r="B277" s="37" t="s">
        <v>307</v>
      </c>
      <c r="C277" s="35">
        <v>883220</v>
      </c>
      <c r="D277" s="16"/>
      <c r="E277" s="16"/>
      <c r="F277" s="16"/>
      <c r="G277" s="16"/>
      <c r="H277" s="16"/>
      <c r="I277" s="16"/>
      <c r="J277" s="29"/>
      <c r="K277" s="40" t="s">
        <v>372</v>
      </c>
      <c r="L277" s="20">
        <v>520251</v>
      </c>
      <c r="M277" s="18"/>
      <c r="N277" s="18"/>
      <c r="O277" s="18"/>
      <c r="P277" s="19"/>
      <c r="Q277" s="19"/>
      <c r="R277" s="19"/>
      <c r="S277" s="20" t="s">
        <v>372</v>
      </c>
      <c r="T277" s="20">
        <v>403716</v>
      </c>
      <c r="U277" s="10" t="s">
        <v>372</v>
      </c>
      <c r="V277" s="10">
        <f t="shared" si="48"/>
        <v>403716</v>
      </c>
      <c r="W277" s="10">
        <f t="shared" si="49"/>
        <v>80743.200000000012</v>
      </c>
      <c r="X277" s="10">
        <f t="shared" si="50"/>
        <v>403716</v>
      </c>
      <c r="Y277" s="10">
        <f t="shared" si="51"/>
        <v>0</v>
      </c>
      <c r="Z277" s="10">
        <f t="shared" si="52"/>
        <v>0</v>
      </c>
      <c r="AA277" s="10">
        <f t="shared" si="53"/>
        <v>403716</v>
      </c>
      <c r="AB277" s="10">
        <f t="shared" si="54"/>
        <v>403716</v>
      </c>
      <c r="AC277" s="10">
        <f t="shared" si="55"/>
        <v>80743.200000000012</v>
      </c>
      <c r="AD277" s="14">
        <f t="shared" si="56"/>
        <v>403716</v>
      </c>
      <c r="AE277" s="11"/>
      <c r="AF277" s="12"/>
      <c r="AG277" s="10">
        <f t="shared" si="57"/>
        <v>403716</v>
      </c>
      <c r="AH277" s="15"/>
      <c r="AI277" s="15"/>
      <c r="AJ277" s="13">
        <f t="shared" si="58"/>
        <v>0</v>
      </c>
    </row>
    <row r="278" spans="1:36" ht="30" x14ac:dyDescent="0.25">
      <c r="A278" s="34">
        <v>276</v>
      </c>
      <c r="B278" s="38" t="s">
        <v>308</v>
      </c>
      <c r="C278" s="36">
        <v>883221</v>
      </c>
      <c r="D278" s="16"/>
      <c r="E278" s="16"/>
      <c r="F278" s="16"/>
      <c r="G278" s="16"/>
      <c r="H278" s="16"/>
      <c r="I278" s="16"/>
      <c r="J278" s="29"/>
      <c r="K278" s="40" t="s">
        <v>372</v>
      </c>
      <c r="L278" s="20">
        <v>528525</v>
      </c>
      <c r="M278" s="18"/>
      <c r="N278" s="18"/>
      <c r="O278" s="18"/>
      <c r="P278" s="19"/>
      <c r="Q278" s="19"/>
      <c r="R278" s="19"/>
      <c r="S278" s="20" t="s">
        <v>372</v>
      </c>
      <c r="T278" s="20">
        <v>403716</v>
      </c>
      <c r="U278" s="10" t="s">
        <v>372</v>
      </c>
      <c r="V278" s="10">
        <f t="shared" si="48"/>
        <v>403716</v>
      </c>
      <c r="W278" s="10">
        <f t="shared" si="49"/>
        <v>80743.200000000012</v>
      </c>
      <c r="X278" s="10">
        <f t="shared" si="50"/>
        <v>403716</v>
      </c>
      <c r="Y278" s="10">
        <f t="shared" si="51"/>
        <v>0</v>
      </c>
      <c r="Z278" s="10">
        <f t="shared" si="52"/>
        <v>0</v>
      </c>
      <c r="AA278" s="10">
        <f t="shared" si="53"/>
        <v>403716</v>
      </c>
      <c r="AB278" s="10">
        <f t="shared" si="54"/>
        <v>403716</v>
      </c>
      <c r="AC278" s="10">
        <f t="shared" si="55"/>
        <v>80743.200000000012</v>
      </c>
      <c r="AD278" s="14">
        <f t="shared" si="56"/>
        <v>403716</v>
      </c>
      <c r="AE278" s="11"/>
      <c r="AF278" s="12"/>
      <c r="AG278" s="10">
        <f t="shared" si="57"/>
        <v>403716</v>
      </c>
      <c r="AH278" s="15"/>
      <c r="AI278" s="15"/>
      <c r="AJ278" s="13">
        <f t="shared" si="58"/>
        <v>0</v>
      </c>
    </row>
    <row r="279" spans="1:36" ht="30" x14ac:dyDescent="0.25">
      <c r="A279" s="33">
        <v>277</v>
      </c>
      <c r="B279" s="37" t="s">
        <v>309</v>
      </c>
      <c r="C279" s="35">
        <v>883230</v>
      </c>
      <c r="D279" s="16"/>
      <c r="E279" s="16"/>
      <c r="F279" s="16"/>
      <c r="G279" s="16"/>
      <c r="H279" s="16"/>
      <c r="I279" s="16"/>
      <c r="J279" s="29"/>
      <c r="K279" s="40" t="s">
        <v>372</v>
      </c>
      <c r="L279" s="20">
        <v>520251</v>
      </c>
      <c r="M279" s="18"/>
      <c r="N279" s="18"/>
      <c r="O279" s="18"/>
      <c r="P279" s="19"/>
      <c r="Q279" s="19"/>
      <c r="R279" s="19"/>
      <c r="S279" s="20" t="s">
        <v>372</v>
      </c>
      <c r="T279" s="20">
        <v>403716</v>
      </c>
      <c r="U279" s="10" t="s">
        <v>372</v>
      </c>
      <c r="V279" s="10">
        <f t="shared" si="48"/>
        <v>403716</v>
      </c>
      <c r="W279" s="10">
        <f t="shared" si="49"/>
        <v>80743.200000000012</v>
      </c>
      <c r="X279" s="10">
        <f t="shared" si="50"/>
        <v>403716</v>
      </c>
      <c r="Y279" s="10">
        <f t="shared" si="51"/>
        <v>0</v>
      </c>
      <c r="Z279" s="10">
        <f t="shared" si="52"/>
        <v>0</v>
      </c>
      <c r="AA279" s="10">
        <f t="shared" si="53"/>
        <v>403716</v>
      </c>
      <c r="AB279" s="10">
        <f t="shared" si="54"/>
        <v>403716</v>
      </c>
      <c r="AC279" s="10">
        <f t="shared" si="55"/>
        <v>80743.200000000012</v>
      </c>
      <c r="AD279" s="14">
        <f t="shared" si="56"/>
        <v>403716</v>
      </c>
      <c r="AE279" s="11"/>
      <c r="AF279" s="12"/>
      <c r="AG279" s="10">
        <f t="shared" si="57"/>
        <v>403716</v>
      </c>
      <c r="AH279" s="15"/>
      <c r="AI279" s="15"/>
      <c r="AJ279" s="13">
        <f t="shared" si="58"/>
        <v>0</v>
      </c>
    </row>
    <row r="280" spans="1:36" ht="30" x14ac:dyDescent="0.25">
      <c r="A280" s="34">
        <v>278</v>
      </c>
      <c r="B280" s="38" t="s">
        <v>310</v>
      </c>
      <c r="C280" s="36">
        <v>883231</v>
      </c>
      <c r="D280" s="16"/>
      <c r="E280" s="16"/>
      <c r="F280" s="16"/>
      <c r="G280" s="16"/>
      <c r="H280" s="16"/>
      <c r="I280" s="16"/>
      <c r="J280" s="29"/>
      <c r="K280" s="40" t="s">
        <v>372</v>
      </c>
      <c r="L280" s="20">
        <v>528525</v>
      </c>
      <c r="M280" s="18"/>
      <c r="N280" s="18"/>
      <c r="O280" s="18"/>
      <c r="P280" s="19"/>
      <c r="Q280" s="19"/>
      <c r="R280" s="19"/>
      <c r="S280" s="20" t="s">
        <v>372</v>
      </c>
      <c r="T280" s="20">
        <v>403716</v>
      </c>
      <c r="U280" s="10" t="s">
        <v>372</v>
      </c>
      <c r="V280" s="10">
        <f t="shared" si="48"/>
        <v>403716</v>
      </c>
      <c r="W280" s="10">
        <f t="shared" si="49"/>
        <v>80743.200000000012</v>
      </c>
      <c r="X280" s="10">
        <f t="shared" si="50"/>
        <v>403716</v>
      </c>
      <c r="Y280" s="10">
        <f t="shared" si="51"/>
        <v>0</v>
      </c>
      <c r="Z280" s="10">
        <f t="shared" si="52"/>
        <v>0</v>
      </c>
      <c r="AA280" s="10">
        <f t="shared" si="53"/>
        <v>403716</v>
      </c>
      <c r="AB280" s="10">
        <f t="shared" si="54"/>
        <v>403716</v>
      </c>
      <c r="AC280" s="10">
        <f t="shared" si="55"/>
        <v>80743.200000000012</v>
      </c>
      <c r="AD280" s="14">
        <f t="shared" si="56"/>
        <v>403716</v>
      </c>
      <c r="AE280" s="11"/>
      <c r="AF280" s="12"/>
      <c r="AG280" s="10">
        <f t="shared" si="57"/>
        <v>403716</v>
      </c>
      <c r="AH280" s="15"/>
      <c r="AI280" s="15"/>
      <c r="AJ280" s="13">
        <f t="shared" si="58"/>
        <v>0</v>
      </c>
    </row>
    <row r="281" spans="1:36" ht="30" x14ac:dyDescent="0.25">
      <c r="A281" s="33">
        <v>279</v>
      </c>
      <c r="B281" s="37" t="s">
        <v>311</v>
      </c>
      <c r="C281" s="35">
        <v>883301</v>
      </c>
      <c r="D281" s="16"/>
      <c r="E281" s="16"/>
      <c r="F281" s="16"/>
      <c r="G281" s="16"/>
      <c r="H281" s="16"/>
      <c r="I281" s="16"/>
      <c r="J281" s="29"/>
      <c r="K281" s="40" t="s">
        <v>372</v>
      </c>
      <c r="L281" s="20">
        <v>520251</v>
      </c>
      <c r="M281" s="18"/>
      <c r="N281" s="18"/>
      <c r="O281" s="18"/>
      <c r="P281" s="19"/>
      <c r="Q281" s="19"/>
      <c r="R281" s="19"/>
      <c r="S281" s="20" t="s">
        <v>372</v>
      </c>
      <c r="T281" s="20">
        <v>403716</v>
      </c>
      <c r="U281" s="10" t="s">
        <v>372</v>
      </c>
      <c r="V281" s="10">
        <f t="shared" si="48"/>
        <v>403716</v>
      </c>
      <c r="W281" s="10">
        <f t="shared" si="49"/>
        <v>80743.200000000012</v>
      </c>
      <c r="X281" s="10">
        <f t="shared" si="50"/>
        <v>403716</v>
      </c>
      <c r="Y281" s="10">
        <f t="shared" si="51"/>
        <v>0</v>
      </c>
      <c r="Z281" s="10">
        <f t="shared" si="52"/>
        <v>0</v>
      </c>
      <c r="AA281" s="10">
        <f t="shared" si="53"/>
        <v>403716</v>
      </c>
      <c r="AB281" s="10">
        <f t="shared" si="54"/>
        <v>403716</v>
      </c>
      <c r="AC281" s="10">
        <f t="shared" si="55"/>
        <v>80743.200000000012</v>
      </c>
      <c r="AD281" s="14">
        <f t="shared" si="56"/>
        <v>403716</v>
      </c>
      <c r="AE281" s="11"/>
      <c r="AF281" s="12"/>
      <c r="AG281" s="10">
        <f t="shared" si="57"/>
        <v>403716</v>
      </c>
      <c r="AH281" s="15"/>
      <c r="AI281" s="15"/>
      <c r="AJ281" s="13">
        <f t="shared" si="58"/>
        <v>0</v>
      </c>
    </row>
    <row r="282" spans="1:36" ht="30" x14ac:dyDescent="0.25">
      <c r="A282" s="34">
        <v>280</v>
      </c>
      <c r="B282" s="38" t="s">
        <v>312</v>
      </c>
      <c r="C282" s="36">
        <v>883306</v>
      </c>
      <c r="D282" s="16"/>
      <c r="E282" s="16"/>
      <c r="F282" s="16"/>
      <c r="G282" s="16"/>
      <c r="H282" s="16"/>
      <c r="I282" s="16"/>
      <c r="J282" s="29"/>
      <c r="K282" s="40" t="s">
        <v>372</v>
      </c>
      <c r="L282" s="20" t="s">
        <v>372</v>
      </c>
      <c r="M282" s="18"/>
      <c r="N282" s="18"/>
      <c r="O282" s="18"/>
      <c r="P282" s="19"/>
      <c r="Q282" s="19"/>
      <c r="R282" s="19"/>
      <c r="S282" s="20" t="s">
        <v>372</v>
      </c>
      <c r="T282" s="20">
        <v>403716</v>
      </c>
      <c r="U282" s="10" t="s">
        <v>372</v>
      </c>
      <c r="V282" s="10">
        <f t="shared" si="48"/>
        <v>403716</v>
      </c>
      <c r="W282" s="10">
        <f t="shared" si="49"/>
        <v>80743.200000000012</v>
      </c>
      <c r="X282" s="10">
        <f t="shared" si="50"/>
        <v>403716</v>
      </c>
      <c r="Y282" s="10">
        <f t="shared" si="51"/>
        <v>0</v>
      </c>
      <c r="Z282" s="10">
        <f t="shared" si="52"/>
        <v>0</v>
      </c>
      <c r="AA282" s="10">
        <f t="shared" si="53"/>
        <v>403716</v>
      </c>
      <c r="AB282" s="10">
        <f t="shared" si="54"/>
        <v>403716</v>
      </c>
      <c r="AC282" s="10">
        <f t="shared" si="55"/>
        <v>80743.200000000012</v>
      </c>
      <c r="AD282" s="14">
        <f t="shared" si="56"/>
        <v>403716</v>
      </c>
      <c r="AE282" s="11"/>
      <c r="AF282" s="12"/>
      <c r="AG282" s="10">
        <f t="shared" si="57"/>
        <v>403716</v>
      </c>
      <c r="AH282" s="15"/>
      <c r="AI282" s="15"/>
      <c r="AJ282" s="13">
        <f t="shared" si="58"/>
        <v>0</v>
      </c>
    </row>
    <row r="283" spans="1:36" ht="45" x14ac:dyDescent="0.25">
      <c r="A283" s="33">
        <v>281</v>
      </c>
      <c r="B283" s="37" t="s">
        <v>313</v>
      </c>
      <c r="C283" s="35">
        <v>883321</v>
      </c>
      <c r="D283" s="16"/>
      <c r="E283" s="16"/>
      <c r="F283" s="16"/>
      <c r="G283" s="16"/>
      <c r="H283" s="16"/>
      <c r="I283" s="16"/>
      <c r="J283" s="29"/>
      <c r="K283" s="40" t="s">
        <v>372</v>
      </c>
      <c r="L283" s="20">
        <v>1007161</v>
      </c>
      <c r="M283" s="18"/>
      <c r="N283" s="18"/>
      <c r="O283" s="18"/>
      <c r="P283" s="19"/>
      <c r="Q283" s="19"/>
      <c r="R283" s="19"/>
      <c r="S283" s="20" t="s">
        <v>372</v>
      </c>
      <c r="T283" s="20">
        <v>1010000</v>
      </c>
      <c r="U283" s="10" t="s">
        <v>372</v>
      </c>
      <c r="V283" s="10">
        <f t="shared" si="48"/>
        <v>1010000</v>
      </c>
      <c r="W283" s="10">
        <f t="shared" si="49"/>
        <v>202000</v>
      </c>
      <c r="X283" s="10">
        <f t="shared" si="50"/>
        <v>1010000</v>
      </c>
      <c r="Y283" s="10">
        <f t="shared" si="51"/>
        <v>0</v>
      </c>
      <c r="Z283" s="10">
        <f t="shared" si="52"/>
        <v>0</v>
      </c>
      <c r="AA283" s="10">
        <f t="shared" si="53"/>
        <v>1010000</v>
      </c>
      <c r="AB283" s="10">
        <f t="shared" si="54"/>
        <v>1010000</v>
      </c>
      <c r="AC283" s="10">
        <f t="shared" si="55"/>
        <v>202000</v>
      </c>
      <c r="AD283" s="14">
        <f t="shared" si="56"/>
        <v>1010000</v>
      </c>
      <c r="AE283" s="11"/>
      <c r="AF283" s="12"/>
      <c r="AG283" s="10">
        <f t="shared" si="57"/>
        <v>1010000</v>
      </c>
      <c r="AH283" s="15"/>
      <c r="AI283" s="15"/>
      <c r="AJ283" s="13">
        <f t="shared" si="58"/>
        <v>0</v>
      </c>
    </row>
    <row r="284" spans="1:36" ht="15" x14ac:dyDescent="0.25">
      <c r="A284" s="34">
        <v>282</v>
      </c>
      <c r="B284" s="38" t="s">
        <v>314</v>
      </c>
      <c r="C284" s="36">
        <v>883351</v>
      </c>
      <c r="D284" s="16"/>
      <c r="E284" s="16"/>
      <c r="F284" s="16"/>
      <c r="G284" s="16"/>
      <c r="H284" s="16"/>
      <c r="I284" s="16"/>
      <c r="J284" s="29"/>
      <c r="K284" s="40" t="s">
        <v>372</v>
      </c>
      <c r="L284" s="20">
        <v>283263</v>
      </c>
      <c r="M284" s="18"/>
      <c r="N284" s="18"/>
      <c r="O284" s="18"/>
      <c r="P284" s="19"/>
      <c r="Q284" s="19"/>
      <c r="R284" s="19"/>
      <c r="S284" s="20" t="s">
        <v>372</v>
      </c>
      <c r="T284" s="20">
        <v>283262</v>
      </c>
      <c r="U284" s="10" t="s">
        <v>372</v>
      </c>
      <c r="V284" s="10">
        <f t="shared" si="48"/>
        <v>283262</v>
      </c>
      <c r="W284" s="10">
        <f t="shared" si="49"/>
        <v>56652.4</v>
      </c>
      <c r="X284" s="10">
        <f t="shared" si="50"/>
        <v>283262</v>
      </c>
      <c r="Y284" s="10">
        <f t="shared" si="51"/>
        <v>0</v>
      </c>
      <c r="Z284" s="10">
        <f t="shared" si="52"/>
        <v>0</v>
      </c>
      <c r="AA284" s="10">
        <f t="shared" si="53"/>
        <v>283262</v>
      </c>
      <c r="AB284" s="10">
        <f t="shared" si="54"/>
        <v>283262</v>
      </c>
      <c r="AC284" s="10">
        <f t="shared" si="55"/>
        <v>56652.4</v>
      </c>
      <c r="AD284" s="14">
        <f t="shared" si="56"/>
        <v>283262</v>
      </c>
      <c r="AE284" s="11"/>
      <c r="AF284" s="12"/>
      <c r="AG284" s="10">
        <f t="shared" si="57"/>
        <v>283262</v>
      </c>
      <c r="AH284" s="15"/>
      <c r="AI284" s="15"/>
      <c r="AJ284" s="13">
        <f t="shared" si="58"/>
        <v>0</v>
      </c>
    </row>
    <row r="285" spans="1:36" ht="30" x14ac:dyDescent="0.25">
      <c r="A285" s="33">
        <v>283</v>
      </c>
      <c r="B285" s="37" t="s">
        <v>315</v>
      </c>
      <c r="C285" s="35">
        <v>883401</v>
      </c>
      <c r="D285" s="16"/>
      <c r="E285" s="16"/>
      <c r="F285" s="16"/>
      <c r="G285" s="16"/>
      <c r="H285" s="16"/>
      <c r="I285" s="16"/>
      <c r="J285" s="29"/>
      <c r="K285" s="40" t="s">
        <v>372</v>
      </c>
      <c r="L285" s="20">
        <v>520251</v>
      </c>
      <c r="M285" s="18"/>
      <c r="N285" s="18"/>
      <c r="O285" s="18"/>
      <c r="P285" s="19"/>
      <c r="Q285" s="19"/>
      <c r="R285" s="19"/>
      <c r="S285" s="20" t="s">
        <v>372</v>
      </c>
      <c r="T285" s="20">
        <v>403716</v>
      </c>
      <c r="U285" s="10" t="s">
        <v>372</v>
      </c>
      <c r="V285" s="10">
        <f t="shared" si="48"/>
        <v>403716</v>
      </c>
      <c r="W285" s="10">
        <f t="shared" si="49"/>
        <v>80743.200000000012</v>
      </c>
      <c r="X285" s="10">
        <f t="shared" si="50"/>
        <v>403716</v>
      </c>
      <c r="Y285" s="10">
        <f t="shared" si="51"/>
        <v>0</v>
      </c>
      <c r="Z285" s="10">
        <f t="shared" si="52"/>
        <v>0</v>
      </c>
      <c r="AA285" s="10">
        <f t="shared" si="53"/>
        <v>403716</v>
      </c>
      <c r="AB285" s="10">
        <f t="shared" si="54"/>
        <v>403716</v>
      </c>
      <c r="AC285" s="10">
        <f t="shared" si="55"/>
        <v>80743.200000000012</v>
      </c>
      <c r="AD285" s="14">
        <f t="shared" si="56"/>
        <v>403716</v>
      </c>
      <c r="AE285" s="11"/>
      <c r="AF285" s="12"/>
      <c r="AG285" s="10">
        <f t="shared" si="57"/>
        <v>403716</v>
      </c>
      <c r="AH285" s="15"/>
      <c r="AI285" s="15"/>
      <c r="AJ285" s="13">
        <f t="shared" si="58"/>
        <v>0</v>
      </c>
    </row>
    <row r="286" spans="1:36" ht="15" x14ac:dyDescent="0.25">
      <c r="A286" s="34">
        <v>284</v>
      </c>
      <c r="B286" s="38" t="s">
        <v>316</v>
      </c>
      <c r="C286" s="36">
        <v>883908</v>
      </c>
      <c r="D286" s="16"/>
      <c r="E286" s="16"/>
      <c r="F286" s="16"/>
      <c r="G286" s="16"/>
      <c r="H286" s="16"/>
      <c r="I286" s="16"/>
      <c r="J286" s="29"/>
      <c r="K286" s="40" t="s">
        <v>372</v>
      </c>
      <c r="L286" s="20">
        <v>540000</v>
      </c>
      <c r="M286" s="18"/>
      <c r="N286" s="18"/>
      <c r="O286" s="18"/>
      <c r="P286" s="19"/>
      <c r="Q286" s="19"/>
      <c r="R286" s="19"/>
      <c r="S286" s="20" t="s">
        <v>372</v>
      </c>
      <c r="T286" s="20">
        <v>428616</v>
      </c>
      <c r="U286" s="10" t="s">
        <v>372</v>
      </c>
      <c r="V286" s="10">
        <f t="shared" si="48"/>
        <v>428616</v>
      </c>
      <c r="W286" s="10">
        <f t="shared" si="49"/>
        <v>85723.200000000012</v>
      </c>
      <c r="X286" s="10">
        <f t="shared" si="50"/>
        <v>428616</v>
      </c>
      <c r="Y286" s="10">
        <f t="shared" si="51"/>
        <v>0</v>
      </c>
      <c r="Z286" s="10">
        <f t="shared" si="52"/>
        <v>0</v>
      </c>
      <c r="AA286" s="10">
        <f t="shared" si="53"/>
        <v>428616</v>
      </c>
      <c r="AB286" s="10">
        <f t="shared" si="54"/>
        <v>428616</v>
      </c>
      <c r="AC286" s="10">
        <f t="shared" si="55"/>
        <v>85723.200000000012</v>
      </c>
      <c r="AD286" s="14">
        <f t="shared" si="56"/>
        <v>428616</v>
      </c>
      <c r="AE286" s="11"/>
      <c r="AF286" s="12"/>
      <c r="AG286" s="10">
        <f t="shared" si="57"/>
        <v>428616</v>
      </c>
      <c r="AH286" s="15"/>
      <c r="AI286" s="15"/>
      <c r="AJ286" s="13">
        <f t="shared" si="58"/>
        <v>0</v>
      </c>
    </row>
    <row r="287" spans="1:36" ht="30" x14ac:dyDescent="0.25">
      <c r="A287" s="33">
        <v>285</v>
      </c>
      <c r="B287" s="37" t="s">
        <v>317</v>
      </c>
      <c r="C287" s="35">
        <v>883430</v>
      </c>
      <c r="D287" s="16"/>
      <c r="E287" s="16"/>
      <c r="F287" s="16"/>
      <c r="G287" s="16"/>
      <c r="H287" s="16"/>
      <c r="I287" s="16"/>
      <c r="J287" s="29"/>
      <c r="K287" s="40" t="s">
        <v>372</v>
      </c>
      <c r="L287" s="20">
        <v>520251</v>
      </c>
      <c r="M287" s="18"/>
      <c r="N287" s="18"/>
      <c r="O287" s="18"/>
      <c r="P287" s="19"/>
      <c r="Q287" s="19"/>
      <c r="R287" s="19"/>
      <c r="S287" s="20" t="s">
        <v>372</v>
      </c>
      <c r="T287" s="20">
        <v>302400</v>
      </c>
      <c r="U287" s="10" t="s">
        <v>372</v>
      </c>
      <c r="V287" s="10">
        <f t="shared" si="48"/>
        <v>302400</v>
      </c>
      <c r="W287" s="10">
        <f t="shared" si="49"/>
        <v>60480</v>
      </c>
      <c r="X287" s="10">
        <f t="shared" si="50"/>
        <v>302400</v>
      </c>
      <c r="Y287" s="10">
        <f t="shared" si="51"/>
        <v>0</v>
      </c>
      <c r="Z287" s="10">
        <f t="shared" si="52"/>
        <v>0</v>
      </c>
      <c r="AA287" s="10">
        <f t="shared" si="53"/>
        <v>302400</v>
      </c>
      <c r="AB287" s="10">
        <f t="shared" si="54"/>
        <v>302400</v>
      </c>
      <c r="AC287" s="10">
        <f t="shared" si="55"/>
        <v>60480</v>
      </c>
      <c r="AD287" s="14">
        <f t="shared" si="56"/>
        <v>302400</v>
      </c>
      <c r="AE287" s="11"/>
      <c r="AF287" s="12"/>
      <c r="AG287" s="10">
        <f t="shared" si="57"/>
        <v>302400</v>
      </c>
      <c r="AH287" s="15"/>
      <c r="AI287" s="15"/>
      <c r="AJ287" s="13">
        <f t="shared" si="58"/>
        <v>0</v>
      </c>
    </row>
    <row r="288" spans="1:36" ht="30" x14ac:dyDescent="0.25">
      <c r="A288" s="34">
        <v>286</v>
      </c>
      <c r="B288" s="38" t="s">
        <v>318</v>
      </c>
      <c r="C288" s="36">
        <v>883434</v>
      </c>
      <c r="D288" s="16"/>
      <c r="E288" s="16"/>
      <c r="F288" s="16"/>
      <c r="G288" s="16"/>
      <c r="H288" s="16"/>
      <c r="I288" s="16"/>
      <c r="J288" s="29"/>
      <c r="K288" s="40" t="s">
        <v>372</v>
      </c>
      <c r="L288" s="20">
        <v>520251</v>
      </c>
      <c r="M288" s="18"/>
      <c r="N288" s="18"/>
      <c r="O288" s="18"/>
      <c r="P288" s="19"/>
      <c r="Q288" s="19"/>
      <c r="R288" s="19"/>
      <c r="S288" s="20" t="s">
        <v>372</v>
      </c>
      <c r="T288" s="20">
        <v>302400</v>
      </c>
      <c r="U288" s="10" t="s">
        <v>372</v>
      </c>
      <c r="V288" s="10">
        <f t="shared" si="48"/>
        <v>302400</v>
      </c>
      <c r="W288" s="10">
        <f t="shared" si="49"/>
        <v>60480</v>
      </c>
      <c r="X288" s="10">
        <f t="shared" si="50"/>
        <v>302400</v>
      </c>
      <c r="Y288" s="10">
        <f t="shared" si="51"/>
        <v>0</v>
      </c>
      <c r="Z288" s="10">
        <f t="shared" si="52"/>
        <v>0</v>
      </c>
      <c r="AA288" s="10">
        <f t="shared" si="53"/>
        <v>302400</v>
      </c>
      <c r="AB288" s="10">
        <f t="shared" si="54"/>
        <v>302400</v>
      </c>
      <c r="AC288" s="10">
        <f t="shared" si="55"/>
        <v>60480</v>
      </c>
      <c r="AD288" s="14">
        <f t="shared" si="56"/>
        <v>302400</v>
      </c>
      <c r="AE288" s="11"/>
      <c r="AF288" s="12"/>
      <c r="AG288" s="10">
        <f t="shared" si="57"/>
        <v>302400</v>
      </c>
      <c r="AH288" s="15"/>
      <c r="AI288" s="15"/>
      <c r="AJ288" s="13">
        <f t="shared" si="58"/>
        <v>0</v>
      </c>
    </row>
    <row r="289" spans="1:36" ht="15" x14ac:dyDescent="0.25">
      <c r="A289" s="33">
        <v>287</v>
      </c>
      <c r="B289" s="37" t="s">
        <v>319</v>
      </c>
      <c r="C289" s="35">
        <v>883440</v>
      </c>
      <c r="D289" s="16"/>
      <c r="E289" s="16"/>
      <c r="F289" s="16"/>
      <c r="G289" s="16"/>
      <c r="H289" s="16"/>
      <c r="I289" s="16"/>
      <c r="J289" s="29"/>
      <c r="K289" s="40" t="s">
        <v>372</v>
      </c>
      <c r="L289" s="20">
        <v>520251</v>
      </c>
      <c r="M289" s="18"/>
      <c r="N289" s="18"/>
      <c r="O289" s="18"/>
      <c r="P289" s="19"/>
      <c r="Q289" s="19"/>
      <c r="R289" s="19"/>
      <c r="S289" s="20" t="s">
        <v>372</v>
      </c>
      <c r="T289" s="20">
        <v>403716</v>
      </c>
      <c r="U289" s="10" t="s">
        <v>372</v>
      </c>
      <c r="V289" s="10">
        <f t="shared" si="48"/>
        <v>403716</v>
      </c>
      <c r="W289" s="10">
        <f t="shared" si="49"/>
        <v>80743.200000000012</v>
      </c>
      <c r="X289" s="10">
        <f t="shared" si="50"/>
        <v>403716</v>
      </c>
      <c r="Y289" s="10">
        <f t="shared" si="51"/>
        <v>0</v>
      </c>
      <c r="Z289" s="10">
        <f t="shared" si="52"/>
        <v>0</v>
      </c>
      <c r="AA289" s="10">
        <f t="shared" si="53"/>
        <v>403716</v>
      </c>
      <c r="AB289" s="10">
        <f t="shared" si="54"/>
        <v>403716</v>
      </c>
      <c r="AC289" s="10">
        <f t="shared" si="55"/>
        <v>80743.200000000012</v>
      </c>
      <c r="AD289" s="14">
        <f t="shared" si="56"/>
        <v>403716</v>
      </c>
      <c r="AE289" s="11"/>
      <c r="AF289" s="12"/>
      <c r="AG289" s="10">
        <f t="shared" si="57"/>
        <v>403716</v>
      </c>
      <c r="AH289" s="15"/>
      <c r="AI289" s="15"/>
      <c r="AJ289" s="13">
        <f t="shared" si="58"/>
        <v>0</v>
      </c>
    </row>
    <row r="290" spans="1:36" ht="15" x14ac:dyDescent="0.25">
      <c r="A290" s="34">
        <v>288</v>
      </c>
      <c r="B290" s="38" t="s">
        <v>320</v>
      </c>
      <c r="C290" s="36">
        <v>883450</v>
      </c>
      <c r="D290" s="16"/>
      <c r="E290" s="16"/>
      <c r="F290" s="16"/>
      <c r="G290" s="16"/>
      <c r="H290" s="16"/>
      <c r="I290" s="16"/>
      <c r="J290" s="29"/>
      <c r="K290" s="40" t="s">
        <v>372</v>
      </c>
      <c r="L290" s="20" t="s">
        <v>372</v>
      </c>
      <c r="M290" s="18"/>
      <c r="N290" s="18"/>
      <c r="O290" s="18"/>
      <c r="P290" s="19"/>
      <c r="Q290" s="19"/>
      <c r="R290" s="19"/>
      <c r="S290" s="20" t="s">
        <v>372</v>
      </c>
      <c r="T290" s="20">
        <v>550722</v>
      </c>
      <c r="U290" s="10" t="s">
        <v>372</v>
      </c>
      <c r="V290" s="10">
        <f t="shared" si="48"/>
        <v>550722</v>
      </c>
      <c r="W290" s="10">
        <f t="shared" si="49"/>
        <v>110144.40000000001</v>
      </c>
      <c r="X290" s="10">
        <f t="shared" si="50"/>
        <v>550722</v>
      </c>
      <c r="Y290" s="10">
        <f t="shared" si="51"/>
        <v>0</v>
      </c>
      <c r="Z290" s="10">
        <f t="shared" si="52"/>
        <v>0</v>
      </c>
      <c r="AA290" s="10">
        <f t="shared" si="53"/>
        <v>550722</v>
      </c>
      <c r="AB290" s="10">
        <f t="shared" si="54"/>
        <v>550722</v>
      </c>
      <c r="AC290" s="10">
        <f t="shared" si="55"/>
        <v>110144.40000000001</v>
      </c>
      <c r="AD290" s="14">
        <f t="shared" si="56"/>
        <v>550722</v>
      </c>
      <c r="AE290" s="11"/>
      <c r="AF290" s="12"/>
      <c r="AG290" s="10">
        <f t="shared" si="57"/>
        <v>550722</v>
      </c>
      <c r="AH290" s="15"/>
      <c r="AI290" s="15"/>
      <c r="AJ290" s="13">
        <f t="shared" si="58"/>
        <v>0</v>
      </c>
    </row>
    <row r="291" spans="1:36" ht="30" x14ac:dyDescent="0.25">
      <c r="A291" s="33">
        <v>289</v>
      </c>
      <c r="B291" s="37" t="s">
        <v>321</v>
      </c>
      <c r="C291" s="35">
        <v>883451</v>
      </c>
      <c r="D291" s="16"/>
      <c r="E291" s="16"/>
      <c r="F291" s="16"/>
      <c r="G291" s="16"/>
      <c r="H291" s="16"/>
      <c r="I291" s="16"/>
      <c r="J291" s="29"/>
      <c r="K291" s="40" t="s">
        <v>372</v>
      </c>
      <c r="L291" s="20" t="s">
        <v>372</v>
      </c>
      <c r="M291" s="18"/>
      <c r="N291" s="18"/>
      <c r="O291" s="18"/>
      <c r="P291" s="19"/>
      <c r="Q291" s="19"/>
      <c r="R291" s="19"/>
      <c r="S291" s="20" t="s">
        <v>372</v>
      </c>
      <c r="T291" s="20">
        <v>540000</v>
      </c>
      <c r="U291" s="10" t="s">
        <v>372</v>
      </c>
      <c r="V291" s="10">
        <f t="shared" si="48"/>
        <v>540000</v>
      </c>
      <c r="W291" s="10">
        <f t="shared" si="49"/>
        <v>108000</v>
      </c>
      <c r="X291" s="10">
        <f t="shared" si="50"/>
        <v>540000</v>
      </c>
      <c r="Y291" s="10">
        <f t="shared" si="51"/>
        <v>0</v>
      </c>
      <c r="Z291" s="10">
        <f t="shared" si="52"/>
        <v>0</v>
      </c>
      <c r="AA291" s="10">
        <f t="shared" si="53"/>
        <v>540000</v>
      </c>
      <c r="AB291" s="10">
        <f t="shared" si="54"/>
        <v>540000</v>
      </c>
      <c r="AC291" s="10">
        <f t="shared" si="55"/>
        <v>108000</v>
      </c>
      <c r="AD291" s="14">
        <f t="shared" si="56"/>
        <v>540000</v>
      </c>
      <c r="AE291" s="11"/>
      <c r="AF291" s="12"/>
      <c r="AG291" s="10">
        <f t="shared" si="57"/>
        <v>540000</v>
      </c>
      <c r="AH291" s="15"/>
      <c r="AI291" s="15"/>
      <c r="AJ291" s="13">
        <f t="shared" si="58"/>
        <v>0</v>
      </c>
    </row>
    <row r="292" spans="1:36" ht="45" x14ac:dyDescent="0.25">
      <c r="A292" s="34">
        <v>290</v>
      </c>
      <c r="B292" s="38" t="s">
        <v>322</v>
      </c>
      <c r="C292" s="36">
        <v>883511</v>
      </c>
      <c r="D292" s="16"/>
      <c r="E292" s="16"/>
      <c r="F292" s="16"/>
      <c r="G292" s="16"/>
      <c r="H292" s="16"/>
      <c r="I292" s="16"/>
      <c r="J292" s="29"/>
      <c r="K292" s="40" t="s">
        <v>372</v>
      </c>
      <c r="L292" s="20">
        <v>520251</v>
      </c>
      <c r="M292" s="18"/>
      <c r="N292" s="18"/>
      <c r="O292" s="18"/>
      <c r="P292" s="19"/>
      <c r="Q292" s="19"/>
      <c r="R292" s="19"/>
      <c r="S292" s="20" t="s">
        <v>372</v>
      </c>
      <c r="T292" s="20">
        <v>403716</v>
      </c>
      <c r="U292" s="10" t="s">
        <v>372</v>
      </c>
      <c r="V292" s="10">
        <f t="shared" si="48"/>
        <v>403716</v>
      </c>
      <c r="W292" s="10">
        <f t="shared" si="49"/>
        <v>80743.200000000012</v>
      </c>
      <c r="X292" s="10">
        <f t="shared" si="50"/>
        <v>403716</v>
      </c>
      <c r="Y292" s="10">
        <f t="shared" si="51"/>
        <v>0</v>
      </c>
      <c r="Z292" s="10">
        <f t="shared" si="52"/>
        <v>0</v>
      </c>
      <c r="AA292" s="10">
        <f t="shared" si="53"/>
        <v>403716</v>
      </c>
      <c r="AB292" s="10">
        <f t="shared" si="54"/>
        <v>403716</v>
      </c>
      <c r="AC292" s="10">
        <f t="shared" si="55"/>
        <v>80743.200000000012</v>
      </c>
      <c r="AD292" s="14">
        <f t="shared" si="56"/>
        <v>403716</v>
      </c>
      <c r="AE292" s="11"/>
      <c r="AF292" s="12"/>
      <c r="AG292" s="10">
        <f t="shared" si="57"/>
        <v>403716</v>
      </c>
      <c r="AH292" s="15"/>
      <c r="AI292" s="15"/>
      <c r="AJ292" s="13">
        <f t="shared" si="58"/>
        <v>0</v>
      </c>
    </row>
    <row r="293" spans="1:36" ht="45" x14ac:dyDescent="0.25">
      <c r="A293" s="33">
        <v>291</v>
      </c>
      <c r="B293" s="37" t="s">
        <v>323</v>
      </c>
      <c r="C293" s="35">
        <v>883512</v>
      </c>
      <c r="D293" s="16"/>
      <c r="E293" s="16"/>
      <c r="F293" s="16"/>
      <c r="G293" s="16"/>
      <c r="H293" s="16"/>
      <c r="I293" s="16"/>
      <c r="J293" s="29"/>
      <c r="K293" s="40" t="s">
        <v>372</v>
      </c>
      <c r="L293" s="20">
        <v>211475</v>
      </c>
      <c r="M293" s="18"/>
      <c r="N293" s="18"/>
      <c r="O293" s="18"/>
      <c r="P293" s="19"/>
      <c r="Q293" s="19"/>
      <c r="R293" s="19"/>
      <c r="S293" s="20" t="s">
        <v>372</v>
      </c>
      <c r="T293" s="20">
        <v>211474</v>
      </c>
      <c r="U293" s="10" t="s">
        <v>372</v>
      </c>
      <c r="V293" s="10">
        <f t="shared" si="48"/>
        <v>211474</v>
      </c>
      <c r="W293" s="10">
        <f t="shared" si="49"/>
        <v>42294.8</v>
      </c>
      <c r="X293" s="10">
        <f t="shared" si="50"/>
        <v>211474</v>
      </c>
      <c r="Y293" s="10">
        <f t="shared" si="51"/>
        <v>0</v>
      </c>
      <c r="Z293" s="10">
        <f t="shared" si="52"/>
        <v>0</v>
      </c>
      <c r="AA293" s="10">
        <f t="shared" si="53"/>
        <v>211474</v>
      </c>
      <c r="AB293" s="10">
        <f t="shared" si="54"/>
        <v>211474</v>
      </c>
      <c r="AC293" s="10">
        <f t="shared" si="55"/>
        <v>42294.8</v>
      </c>
      <c r="AD293" s="14">
        <f t="shared" si="56"/>
        <v>211474</v>
      </c>
      <c r="AE293" s="11"/>
      <c r="AF293" s="12"/>
      <c r="AG293" s="10">
        <f t="shared" si="57"/>
        <v>211474</v>
      </c>
      <c r="AH293" s="15"/>
      <c r="AI293" s="15"/>
      <c r="AJ293" s="13">
        <f t="shared" si="58"/>
        <v>0</v>
      </c>
    </row>
    <row r="294" spans="1:36" ht="45" x14ac:dyDescent="0.25">
      <c r="A294" s="34">
        <v>292</v>
      </c>
      <c r="B294" s="38" t="s">
        <v>324</v>
      </c>
      <c r="C294" s="36">
        <v>883521</v>
      </c>
      <c r="D294" s="16"/>
      <c r="E294" s="16"/>
      <c r="F294" s="16"/>
      <c r="G294" s="16"/>
      <c r="H294" s="16"/>
      <c r="I294" s="16"/>
      <c r="J294" s="29"/>
      <c r="K294" s="40" t="s">
        <v>372</v>
      </c>
      <c r="L294" s="20">
        <v>520251</v>
      </c>
      <c r="M294" s="18"/>
      <c r="N294" s="18"/>
      <c r="O294" s="18"/>
      <c r="P294" s="19"/>
      <c r="Q294" s="19"/>
      <c r="R294" s="19"/>
      <c r="S294" s="20" t="s">
        <v>372</v>
      </c>
      <c r="T294" s="20">
        <v>403716</v>
      </c>
      <c r="U294" s="10" t="s">
        <v>372</v>
      </c>
      <c r="V294" s="10">
        <f t="shared" si="48"/>
        <v>403716</v>
      </c>
      <c r="W294" s="10">
        <f t="shared" si="49"/>
        <v>80743.200000000012</v>
      </c>
      <c r="X294" s="10">
        <f t="shared" si="50"/>
        <v>403716</v>
      </c>
      <c r="Y294" s="10">
        <f t="shared" si="51"/>
        <v>0</v>
      </c>
      <c r="Z294" s="10">
        <f t="shared" si="52"/>
        <v>0</v>
      </c>
      <c r="AA294" s="10">
        <f t="shared" si="53"/>
        <v>403716</v>
      </c>
      <c r="AB294" s="10">
        <f t="shared" si="54"/>
        <v>403716</v>
      </c>
      <c r="AC294" s="10">
        <f t="shared" si="55"/>
        <v>80743.200000000012</v>
      </c>
      <c r="AD294" s="14">
        <f t="shared" si="56"/>
        <v>403716</v>
      </c>
      <c r="AE294" s="11"/>
      <c r="AF294" s="12"/>
      <c r="AG294" s="10">
        <f t="shared" si="57"/>
        <v>403716</v>
      </c>
      <c r="AH294" s="15"/>
      <c r="AI294" s="15"/>
      <c r="AJ294" s="13">
        <f t="shared" si="58"/>
        <v>0</v>
      </c>
    </row>
    <row r="295" spans="1:36" ht="45" x14ac:dyDescent="0.25">
      <c r="A295" s="33">
        <v>293</v>
      </c>
      <c r="B295" s="37" t="s">
        <v>325</v>
      </c>
      <c r="C295" s="35">
        <v>883522</v>
      </c>
      <c r="D295" s="16"/>
      <c r="E295" s="16"/>
      <c r="F295" s="16"/>
      <c r="G295" s="16"/>
      <c r="H295" s="16"/>
      <c r="I295" s="16"/>
      <c r="J295" s="29"/>
      <c r="K295" s="40" t="s">
        <v>372</v>
      </c>
      <c r="L295" s="20">
        <v>211475</v>
      </c>
      <c r="M295" s="18"/>
      <c r="N295" s="18"/>
      <c r="O295" s="18"/>
      <c r="P295" s="19"/>
      <c r="Q295" s="19"/>
      <c r="R295" s="19"/>
      <c r="S295" s="20" t="s">
        <v>372</v>
      </c>
      <c r="T295" s="20">
        <v>211474</v>
      </c>
      <c r="U295" s="10" t="s">
        <v>372</v>
      </c>
      <c r="V295" s="10">
        <f t="shared" si="48"/>
        <v>211474</v>
      </c>
      <c r="W295" s="10">
        <f t="shared" si="49"/>
        <v>42294.8</v>
      </c>
      <c r="X295" s="10">
        <f t="shared" si="50"/>
        <v>211474</v>
      </c>
      <c r="Y295" s="10">
        <f t="shared" si="51"/>
        <v>0</v>
      </c>
      <c r="Z295" s="10">
        <f t="shared" si="52"/>
        <v>0</v>
      </c>
      <c r="AA295" s="10">
        <f t="shared" si="53"/>
        <v>211474</v>
      </c>
      <c r="AB295" s="10">
        <f t="shared" si="54"/>
        <v>211474</v>
      </c>
      <c r="AC295" s="10">
        <f t="shared" si="55"/>
        <v>42294.8</v>
      </c>
      <c r="AD295" s="14">
        <f t="shared" si="56"/>
        <v>211474</v>
      </c>
      <c r="AE295" s="11"/>
      <c r="AF295" s="12"/>
      <c r="AG295" s="10">
        <f t="shared" si="57"/>
        <v>211474</v>
      </c>
      <c r="AH295" s="15"/>
      <c r="AI295" s="15"/>
      <c r="AJ295" s="13">
        <f t="shared" si="58"/>
        <v>0</v>
      </c>
    </row>
    <row r="296" spans="1:36" ht="30" x14ac:dyDescent="0.25">
      <c r="A296" s="34">
        <v>294</v>
      </c>
      <c r="B296" s="38" t="s">
        <v>326</v>
      </c>
      <c r="C296" s="36">
        <v>883540</v>
      </c>
      <c r="D296" s="16"/>
      <c r="E296" s="16"/>
      <c r="F296" s="16"/>
      <c r="G296" s="16"/>
      <c r="H296" s="16"/>
      <c r="I296" s="16"/>
      <c r="J296" s="29"/>
      <c r="K296" s="40" t="s">
        <v>372</v>
      </c>
      <c r="L296" s="20">
        <v>540000</v>
      </c>
      <c r="M296" s="18"/>
      <c r="N296" s="18"/>
      <c r="O296" s="18"/>
      <c r="P296" s="19"/>
      <c r="Q296" s="19"/>
      <c r="R296" s="19"/>
      <c r="S296" s="20" t="s">
        <v>372</v>
      </c>
      <c r="T296" s="20">
        <v>540000</v>
      </c>
      <c r="U296" s="10" t="s">
        <v>372</v>
      </c>
      <c r="V296" s="10">
        <f t="shared" si="48"/>
        <v>540000</v>
      </c>
      <c r="W296" s="10">
        <f t="shared" si="49"/>
        <v>108000</v>
      </c>
      <c r="X296" s="10">
        <f t="shared" si="50"/>
        <v>540000</v>
      </c>
      <c r="Y296" s="10">
        <f t="shared" si="51"/>
        <v>0</v>
      </c>
      <c r="Z296" s="10">
        <f t="shared" si="52"/>
        <v>0</v>
      </c>
      <c r="AA296" s="10">
        <f t="shared" si="53"/>
        <v>540000</v>
      </c>
      <c r="AB296" s="10">
        <f t="shared" si="54"/>
        <v>540000</v>
      </c>
      <c r="AC296" s="10">
        <f t="shared" si="55"/>
        <v>108000</v>
      </c>
      <c r="AD296" s="14">
        <f t="shared" si="56"/>
        <v>540000</v>
      </c>
      <c r="AE296" s="11"/>
      <c r="AF296" s="12"/>
      <c r="AG296" s="10">
        <f t="shared" si="57"/>
        <v>540000</v>
      </c>
      <c r="AH296" s="15"/>
      <c r="AI296" s="15"/>
      <c r="AJ296" s="13">
        <f t="shared" si="58"/>
        <v>0</v>
      </c>
    </row>
    <row r="297" spans="1:36" ht="30" x14ac:dyDescent="0.25">
      <c r="A297" s="33">
        <v>295</v>
      </c>
      <c r="B297" s="37" t="s">
        <v>327</v>
      </c>
      <c r="C297" s="35">
        <v>883541</v>
      </c>
      <c r="D297" s="16"/>
      <c r="E297" s="16"/>
      <c r="F297" s="16"/>
      <c r="G297" s="16"/>
      <c r="H297" s="16"/>
      <c r="I297" s="16"/>
      <c r="J297" s="29"/>
      <c r="K297" s="40" t="s">
        <v>372</v>
      </c>
      <c r="L297" s="20">
        <v>540000</v>
      </c>
      <c r="M297" s="18"/>
      <c r="N297" s="18"/>
      <c r="O297" s="18"/>
      <c r="P297" s="19"/>
      <c r="Q297" s="19"/>
      <c r="R297" s="19"/>
      <c r="S297" s="20" t="s">
        <v>372</v>
      </c>
      <c r="T297" s="20">
        <v>537884</v>
      </c>
      <c r="U297" s="10" t="s">
        <v>372</v>
      </c>
      <c r="V297" s="10">
        <f t="shared" si="48"/>
        <v>537884</v>
      </c>
      <c r="W297" s="10">
        <f t="shared" si="49"/>
        <v>107576.8</v>
      </c>
      <c r="X297" s="10">
        <f t="shared" si="50"/>
        <v>537884</v>
      </c>
      <c r="Y297" s="10">
        <f t="shared" si="51"/>
        <v>0</v>
      </c>
      <c r="Z297" s="10">
        <f t="shared" si="52"/>
        <v>0</v>
      </c>
      <c r="AA297" s="10">
        <f t="shared" si="53"/>
        <v>537884</v>
      </c>
      <c r="AB297" s="10">
        <f t="shared" si="54"/>
        <v>537884</v>
      </c>
      <c r="AC297" s="10">
        <f t="shared" si="55"/>
        <v>107576.8</v>
      </c>
      <c r="AD297" s="14">
        <f t="shared" si="56"/>
        <v>537884</v>
      </c>
      <c r="AE297" s="11"/>
      <c r="AF297" s="12"/>
      <c r="AG297" s="10">
        <f t="shared" si="57"/>
        <v>537884</v>
      </c>
      <c r="AH297" s="15"/>
      <c r="AI297" s="15"/>
      <c r="AJ297" s="13">
        <f t="shared" si="58"/>
        <v>0</v>
      </c>
    </row>
    <row r="298" spans="1:36" ht="30" x14ac:dyDescent="0.25">
      <c r="A298" s="34">
        <v>296</v>
      </c>
      <c r="B298" s="38" t="s">
        <v>328</v>
      </c>
      <c r="C298" s="36">
        <v>883550</v>
      </c>
      <c r="D298" s="16"/>
      <c r="E298" s="16"/>
      <c r="F298" s="16"/>
      <c r="G298" s="16"/>
      <c r="H298" s="16"/>
      <c r="I298" s="16"/>
      <c r="J298" s="29"/>
      <c r="K298" s="40" t="s">
        <v>372</v>
      </c>
      <c r="L298" s="20">
        <v>540000</v>
      </c>
      <c r="M298" s="18"/>
      <c r="N298" s="18"/>
      <c r="O298" s="18"/>
      <c r="P298" s="19"/>
      <c r="Q298" s="19"/>
      <c r="R298" s="19"/>
      <c r="S298" s="20" t="s">
        <v>372</v>
      </c>
      <c r="T298" s="20">
        <v>540000</v>
      </c>
      <c r="U298" s="10" t="s">
        <v>372</v>
      </c>
      <c r="V298" s="10">
        <f t="shared" si="48"/>
        <v>540000</v>
      </c>
      <c r="W298" s="10">
        <f t="shared" si="49"/>
        <v>108000</v>
      </c>
      <c r="X298" s="10">
        <f t="shared" si="50"/>
        <v>540000</v>
      </c>
      <c r="Y298" s="10">
        <f t="shared" si="51"/>
        <v>0</v>
      </c>
      <c r="Z298" s="10">
        <f t="shared" si="52"/>
        <v>0</v>
      </c>
      <c r="AA298" s="10">
        <f t="shared" si="53"/>
        <v>540000</v>
      </c>
      <c r="AB298" s="10">
        <f t="shared" si="54"/>
        <v>540000</v>
      </c>
      <c r="AC298" s="10">
        <f t="shared" si="55"/>
        <v>108000</v>
      </c>
      <c r="AD298" s="14">
        <f t="shared" si="56"/>
        <v>540000</v>
      </c>
      <c r="AE298" s="11"/>
      <c r="AF298" s="12"/>
      <c r="AG298" s="10">
        <f t="shared" si="57"/>
        <v>540000</v>
      </c>
      <c r="AH298" s="15"/>
      <c r="AI298" s="15"/>
      <c r="AJ298" s="13">
        <f t="shared" si="58"/>
        <v>0</v>
      </c>
    </row>
    <row r="299" spans="1:36" ht="30" x14ac:dyDescent="0.25">
      <c r="A299" s="33">
        <v>297</v>
      </c>
      <c r="B299" s="37" t="s">
        <v>329</v>
      </c>
      <c r="C299" s="35">
        <v>883551</v>
      </c>
      <c r="D299" s="16"/>
      <c r="E299" s="16"/>
      <c r="F299" s="16"/>
      <c r="G299" s="16"/>
      <c r="H299" s="16"/>
      <c r="I299" s="16"/>
      <c r="J299" s="29"/>
      <c r="K299" s="40" t="s">
        <v>372</v>
      </c>
      <c r="L299" s="20">
        <v>540000</v>
      </c>
      <c r="M299" s="18"/>
      <c r="N299" s="18"/>
      <c r="O299" s="18"/>
      <c r="P299" s="19"/>
      <c r="Q299" s="19"/>
      <c r="R299" s="19"/>
      <c r="S299" s="20" t="s">
        <v>372</v>
      </c>
      <c r="T299" s="20">
        <v>537884</v>
      </c>
      <c r="U299" s="10" t="s">
        <v>372</v>
      </c>
      <c r="V299" s="10">
        <f t="shared" si="48"/>
        <v>537884</v>
      </c>
      <c r="W299" s="10">
        <f t="shared" si="49"/>
        <v>107576.8</v>
      </c>
      <c r="X299" s="10">
        <f t="shared" si="50"/>
        <v>537884</v>
      </c>
      <c r="Y299" s="10">
        <f t="shared" si="51"/>
        <v>0</v>
      </c>
      <c r="Z299" s="10">
        <f t="shared" si="52"/>
        <v>0</v>
      </c>
      <c r="AA299" s="10">
        <f t="shared" si="53"/>
        <v>537884</v>
      </c>
      <c r="AB299" s="10">
        <f t="shared" si="54"/>
        <v>537884</v>
      </c>
      <c r="AC299" s="10">
        <f t="shared" si="55"/>
        <v>107576.8</v>
      </c>
      <c r="AD299" s="14">
        <f t="shared" si="56"/>
        <v>537884</v>
      </c>
      <c r="AE299" s="11"/>
      <c r="AF299" s="12"/>
      <c r="AG299" s="10">
        <f t="shared" si="57"/>
        <v>537884</v>
      </c>
      <c r="AH299" s="15"/>
      <c r="AI299" s="15"/>
      <c r="AJ299" s="13">
        <f t="shared" si="58"/>
        <v>0</v>
      </c>
    </row>
    <row r="300" spans="1:36" ht="30" x14ac:dyDescent="0.25">
      <c r="A300" s="34">
        <v>298</v>
      </c>
      <c r="B300" s="38" t="s">
        <v>330</v>
      </c>
      <c r="C300" s="36">
        <v>883560</v>
      </c>
      <c r="D300" s="16"/>
      <c r="E300" s="16"/>
      <c r="F300" s="16"/>
      <c r="G300" s="16"/>
      <c r="H300" s="16"/>
      <c r="I300" s="16"/>
      <c r="J300" s="29"/>
      <c r="K300" s="40" t="s">
        <v>372</v>
      </c>
      <c r="L300" s="20">
        <v>498741</v>
      </c>
      <c r="M300" s="18"/>
      <c r="N300" s="18"/>
      <c r="O300" s="18"/>
      <c r="P300" s="19"/>
      <c r="Q300" s="19"/>
      <c r="R300" s="19"/>
      <c r="S300" s="20" t="s">
        <v>372</v>
      </c>
      <c r="T300" s="20">
        <v>302400</v>
      </c>
      <c r="U300" s="10" t="s">
        <v>372</v>
      </c>
      <c r="V300" s="10">
        <f t="shared" si="48"/>
        <v>302400</v>
      </c>
      <c r="W300" s="10">
        <f t="shared" si="49"/>
        <v>60480</v>
      </c>
      <c r="X300" s="10">
        <f t="shared" si="50"/>
        <v>302400</v>
      </c>
      <c r="Y300" s="10">
        <f t="shared" si="51"/>
        <v>0</v>
      </c>
      <c r="Z300" s="10">
        <f t="shared" si="52"/>
        <v>0</v>
      </c>
      <c r="AA300" s="10">
        <f t="shared" si="53"/>
        <v>302400</v>
      </c>
      <c r="AB300" s="10">
        <f t="shared" si="54"/>
        <v>302400</v>
      </c>
      <c r="AC300" s="10">
        <f t="shared" si="55"/>
        <v>60480</v>
      </c>
      <c r="AD300" s="14">
        <f t="shared" si="56"/>
        <v>302400</v>
      </c>
      <c r="AE300" s="11"/>
      <c r="AF300" s="12"/>
      <c r="AG300" s="10">
        <f t="shared" si="57"/>
        <v>302400</v>
      </c>
      <c r="AH300" s="15"/>
      <c r="AI300" s="15"/>
      <c r="AJ300" s="13">
        <f t="shared" si="58"/>
        <v>0</v>
      </c>
    </row>
    <row r="301" spans="1:36" ht="30" x14ac:dyDescent="0.25">
      <c r="A301" s="33">
        <v>299</v>
      </c>
      <c r="B301" s="37" t="s">
        <v>331</v>
      </c>
      <c r="C301" s="35">
        <v>883590</v>
      </c>
      <c r="D301" s="16"/>
      <c r="E301" s="16"/>
      <c r="F301" s="16"/>
      <c r="G301" s="16"/>
      <c r="H301" s="16"/>
      <c r="I301" s="16"/>
      <c r="J301" s="29"/>
      <c r="K301" s="40" t="s">
        <v>372</v>
      </c>
      <c r="L301" s="20">
        <v>520251</v>
      </c>
      <c r="M301" s="18"/>
      <c r="N301" s="18"/>
      <c r="O301" s="18"/>
      <c r="P301" s="19"/>
      <c r="Q301" s="19"/>
      <c r="R301" s="19"/>
      <c r="S301" s="20" t="s">
        <v>372</v>
      </c>
      <c r="T301" s="20">
        <v>403716</v>
      </c>
      <c r="U301" s="10" t="s">
        <v>372</v>
      </c>
      <c r="V301" s="10">
        <f t="shared" si="48"/>
        <v>403716</v>
      </c>
      <c r="W301" s="10">
        <f t="shared" si="49"/>
        <v>80743.200000000012</v>
      </c>
      <c r="X301" s="10">
        <f t="shared" si="50"/>
        <v>403716</v>
      </c>
      <c r="Y301" s="10">
        <f t="shared" si="51"/>
        <v>0</v>
      </c>
      <c r="Z301" s="10">
        <f t="shared" si="52"/>
        <v>0</v>
      </c>
      <c r="AA301" s="10">
        <f t="shared" si="53"/>
        <v>403716</v>
      </c>
      <c r="AB301" s="10">
        <f t="shared" si="54"/>
        <v>403716</v>
      </c>
      <c r="AC301" s="10">
        <f t="shared" si="55"/>
        <v>80743.200000000012</v>
      </c>
      <c r="AD301" s="14">
        <f t="shared" si="56"/>
        <v>403716</v>
      </c>
      <c r="AE301" s="11"/>
      <c r="AF301" s="12"/>
      <c r="AG301" s="10">
        <f t="shared" si="57"/>
        <v>403716</v>
      </c>
      <c r="AH301" s="15"/>
      <c r="AI301" s="15"/>
      <c r="AJ301" s="13">
        <f t="shared" si="58"/>
        <v>0</v>
      </c>
    </row>
    <row r="302" spans="1:36" ht="30" x14ac:dyDescent="0.25">
      <c r="A302" s="34">
        <v>300</v>
      </c>
      <c r="B302" s="38" t="s">
        <v>332</v>
      </c>
      <c r="C302" s="36">
        <v>883900</v>
      </c>
      <c r="D302" s="16"/>
      <c r="E302" s="16"/>
      <c r="F302" s="16"/>
      <c r="G302" s="16"/>
      <c r="H302" s="16"/>
      <c r="I302" s="16"/>
      <c r="J302" s="29"/>
      <c r="K302" s="40" t="s">
        <v>372</v>
      </c>
      <c r="L302" s="20">
        <v>520251</v>
      </c>
      <c r="M302" s="18"/>
      <c r="N302" s="18"/>
      <c r="O302" s="18"/>
      <c r="P302" s="19"/>
      <c r="Q302" s="19"/>
      <c r="R302" s="19"/>
      <c r="S302" s="20" t="s">
        <v>372</v>
      </c>
      <c r="T302" s="20">
        <v>309510</v>
      </c>
      <c r="U302" s="10" t="s">
        <v>372</v>
      </c>
      <c r="V302" s="10">
        <f t="shared" si="48"/>
        <v>309510</v>
      </c>
      <c r="W302" s="10">
        <f t="shared" si="49"/>
        <v>61902</v>
      </c>
      <c r="X302" s="10">
        <f t="shared" si="50"/>
        <v>309510</v>
      </c>
      <c r="Y302" s="10">
        <f t="shared" si="51"/>
        <v>0</v>
      </c>
      <c r="Z302" s="10">
        <f t="shared" si="52"/>
        <v>0</v>
      </c>
      <c r="AA302" s="10">
        <f t="shared" si="53"/>
        <v>309510</v>
      </c>
      <c r="AB302" s="10">
        <f t="shared" si="54"/>
        <v>309510</v>
      </c>
      <c r="AC302" s="10">
        <f t="shared" si="55"/>
        <v>61902</v>
      </c>
      <c r="AD302" s="14">
        <f t="shared" si="56"/>
        <v>309510</v>
      </c>
      <c r="AE302" s="11"/>
      <c r="AF302" s="12"/>
      <c r="AG302" s="10">
        <f t="shared" si="57"/>
        <v>309510</v>
      </c>
      <c r="AH302" s="15"/>
      <c r="AI302" s="15"/>
      <c r="AJ302" s="13">
        <f t="shared" si="58"/>
        <v>0</v>
      </c>
    </row>
    <row r="303" spans="1:36" ht="30" x14ac:dyDescent="0.25">
      <c r="A303" s="33">
        <v>301</v>
      </c>
      <c r="B303" s="37" t="s">
        <v>333</v>
      </c>
      <c r="C303" s="35">
        <v>883909</v>
      </c>
      <c r="D303" s="16"/>
      <c r="E303" s="16"/>
      <c r="F303" s="16"/>
      <c r="G303" s="16"/>
      <c r="H303" s="16"/>
      <c r="I303" s="16"/>
      <c r="J303" s="29"/>
      <c r="K303" s="40" t="s">
        <v>372</v>
      </c>
      <c r="L303" s="20">
        <v>540000</v>
      </c>
      <c r="M303" s="18"/>
      <c r="N303" s="18"/>
      <c r="O303" s="18"/>
      <c r="P303" s="19"/>
      <c r="Q303" s="19"/>
      <c r="R303" s="19"/>
      <c r="S303" s="20" t="s">
        <v>372</v>
      </c>
      <c r="T303" s="20">
        <v>428616</v>
      </c>
      <c r="U303" s="10" t="s">
        <v>372</v>
      </c>
      <c r="V303" s="10">
        <f t="shared" si="48"/>
        <v>428616</v>
      </c>
      <c r="W303" s="10">
        <f t="shared" si="49"/>
        <v>85723.200000000012</v>
      </c>
      <c r="X303" s="10">
        <f t="shared" si="50"/>
        <v>428616</v>
      </c>
      <c r="Y303" s="10">
        <f t="shared" si="51"/>
        <v>0</v>
      </c>
      <c r="Z303" s="10">
        <f t="shared" si="52"/>
        <v>0</v>
      </c>
      <c r="AA303" s="10">
        <f t="shared" si="53"/>
        <v>428616</v>
      </c>
      <c r="AB303" s="10">
        <f t="shared" si="54"/>
        <v>428616</v>
      </c>
      <c r="AC303" s="10">
        <f t="shared" si="55"/>
        <v>85723.200000000012</v>
      </c>
      <c r="AD303" s="14">
        <f t="shared" si="56"/>
        <v>428616</v>
      </c>
      <c r="AE303" s="11"/>
      <c r="AF303" s="12"/>
      <c r="AG303" s="10">
        <f t="shared" si="57"/>
        <v>428616</v>
      </c>
      <c r="AH303" s="15"/>
      <c r="AI303" s="15"/>
      <c r="AJ303" s="13">
        <f t="shared" si="58"/>
        <v>0</v>
      </c>
    </row>
    <row r="304" spans="1:36" ht="30" x14ac:dyDescent="0.25">
      <c r="A304" s="34">
        <v>302</v>
      </c>
      <c r="B304" s="38" t="s">
        <v>334</v>
      </c>
      <c r="C304" s="36">
        <v>886012</v>
      </c>
      <c r="D304" s="16"/>
      <c r="E304" s="16"/>
      <c r="F304" s="16"/>
      <c r="G304" s="16"/>
      <c r="H304" s="16"/>
      <c r="I304" s="16"/>
      <c r="J304" s="29"/>
      <c r="K304" s="40" t="s">
        <v>372</v>
      </c>
      <c r="L304" s="20" t="s">
        <v>372</v>
      </c>
      <c r="M304" s="18"/>
      <c r="N304" s="18"/>
      <c r="O304" s="18"/>
      <c r="P304" s="19"/>
      <c r="Q304" s="19"/>
      <c r="R304" s="19"/>
      <c r="S304" s="20" t="s">
        <v>372</v>
      </c>
      <c r="T304" s="20">
        <v>104816</v>
      </c>
      <c r="U304" s="10" t="s">
        <v>372</v>
      </c>
      <c r="V304" s="10">
        <f t="shared" si="48"/>
        <v>104816</v>
      </c>
      <c r="W304" s="10">
        <f t="shared" si="49"/>
        <v>20963.2</v>
      </c>
      <c r="X304" s="10">
        <f t="shared" si="50"/>
        <v>104816</v>
      </c>
      <c r="Y304" s="10">
        <f t="shared" si="51"/>
        <v>0</v>
      </c>
      <c r="Z304" s="10">
        <f t="shared" si="52"/>
        <v>0</v>
      </c>
      <c r="AA304" s="10">
        <f t="shared" si="53"/>
        <v>104816</v>
      </c>
      <c r="AB304" s="10">
        <f t="shared" si="54"/>
        <v>104816</v>
      </c>
      <c r="AC304" s="10">
        <f t="shared" si="55"/>
        <v>20963.2</v>
      </c>
      <c r="AD304" s="14">
        <f t="shared" si="56"/>
        <v>104816</v>
      </c>
      <c r="AE304" s="11"/>
      <c r="AF304" s="12"/>
      <c r="AG304" s="10">
        <f t="shared" si="57"/>
        <v>104816</v>
      </c>
      <c r="AH304" s="15"/>
      <c r="AI304" s="15"/>
      <c r="AJ304" s="13">
        <f t="shared" si="58"/>
        <v>0</v>
      </c>
    </row>
    <row r="305" spans="1:36" ht="30" x14ac:dyDescent="0.25">
      <c r="A305" s="33">
        <v>303</v>
      </c>
      <c r="B305" s="37" t="s">
        <v>335</v>
      </c>
      <c r="C305" s="35">
        <v>895100</v>
      </c>
      <c r="D305" s="16"/>
      <c r="E305" s="16"/>
      <c r="F305" s="16"/>
      <c r="G305" s="16"/>
      <c r="H305" s="16"/>
      <c r="I305" s="16"/>
      <c r="J305" s="29"/>
      <c r="K305" s="40" t="s">
        <v>372</v>
      </c>
      <c r="L305" s="20">
        <v>15860</v>
      </c>
      <c r="M305" s="18"/>
      <c r="N305" s="18"/>
      <c r="O305" s="18"/>
      <c r="P305" s="19"/>
      <c r="Q305" s="19"/>
      <c r="R305" s="19"/>
      <c r="S305" s="20" t="s">
        <v>372</v>
      </c>
      <c r="T305" s="20">
        <v>15579</v>
      </c>
      <c r="U305" s="10" t="s">
        <v>372</v>
      </c>
      <c r="V305" s="10">
        <f t="shared" si="48"/>
        <v>15579</v>
      </c>
      <c r="W305" s="10">
        <f t="shared" si="49"/>
        <v>3115.8</v>
      </c>
      <c r="X305" s="10">
        <f t="shared" si="50"/>
        <v>15579</v>
      </c>
      <c r="Y305" s="10">
        <f t="shared" si="51"/>
        <v>0</v>
      </c>
      <c r="Z305" s="10">
        <f t="shared" si="52"/>
        <v>0</v>
      </c>
      <c r="AA305" s="10">
        <f t="shared" si="53"/>
        <v>15579</v>
      </c>
      <c r="AB305" s="10">
        <f t="shared" si="54"/>
        <v>15579</v>
      </c>
      <c r="AC305" s="10">
        <f t="shared" si="55"/>
        <v>3115.8</v>
      </c>
      <c r="AD305" s="14">
        <f t="shared" si="56"/>
        <v>15579</v>
      </c>
      <c r="AE305" s="11"/>
      <c r="AF305" s="12"/>
      <c r="AG305" s="10">
        <f t="shared" si="57"/>
        <v>15579</v>
      </c>
      <c r="AH305" s="15"/>
      <c r="AI305" s="15"/>
      <c r="AJ305" s="13">
        <f t="shared" si="58"/>
        <v>0</v>
      </c>
    </row>
    <row r="306" spans="1:36" ht="15" x14ac:dyDescent="0.25">
      <c r="A306" s="34">
        <v>304</v>
      </c>
      <c r="B306" s="38" t="s">
        <v>336</v>
      </c>
      <c r="C306" s="36">
        <v>883595</v>
      </c>
      <c r="D306" s="16"/>
      <c r="E306" s="16"/>
      <c r="F306" s="16"/>
      <c r="G306" s="16"/>
      <c r="H306" s="16"/>
      <c r="I306" s="16"/>
      <c r="J306" s="29"/>
      <c r="K306" s="40" t="s">
        <v>372</v>
      </c>
      <c r="L306" s="20">
        <v>1345720</v>
      </c>
      <c r="M306" s="18"/>
      <c r="N306" s="18"/>
      <c r="O306" s="18"/>
      <c r="P306" s="19"/>
      <c r="Q306" s="19"/>
      <c r="R306" s="19"/>
      <c r="S306" s="20" t="s">
        <v>372</v>
      </c>
      <c r="T306" s="20">
        <v>1372859</v>
      </c>
      <c r="U306" s="10">
        <v>2324000</v>
      </c>
      <c r="V306" s="10">
        <f t="shared" si="48"/>
        <v>951141</v>
      </c>
      <c r="W306" s="10">
        <f t="shared" si="49"/>
        <v>464800</v>
      </c>
      <c r="X306" s="10">
        <f t="shared" si="50"/>
        <v>1372859</v>
      </c>
      <c r="Y306" s="10">
        <f t="shared" si="51"/>
        <v>0</v>
      </c>
      <c r="Z306" s="10">
        <f t="shared" si="52"/>
        <v>0</v>
      </c>
      <c r="AA306" s="10">
        <f t="shared" si="53"/>
        <v>1372859</v>
      </c>
      <c r="AB306" s="10">
        <f t="shared" si="54"/>
        <v>1372859</v>
      </c>
      <c r="AC306" s="10">
        <f t="shared" si="55"/>
        <v>274571.8</v>
      </c>
      <c r="AD306" s="14">
        <f t="shared" si="56"/>
        <v>1372859</v>
      </c>
      <c r="AE306" s="11"/>
      <c r="AF306" s="12"/>
      <c r="AG306" s="10">
        <f t="shared" si="57"/>
        <v>1372859</v>
      </c>
      <c r="AH306" s="15"/>
      <c r="AI306" s="15"/>
      <c r="AJ306" s="13">
        <f t="shared" si="58"/>
        <v>0</v>
      </c>
    </row>
    <row r="307" spans="1:36" ht="15" x14ac:dyDescent="0.25">
      <c r="A307" s="33">
        <v>305</v>
      </c>
      <c r="B307" s="37" t="s">
        <v>337</v>
      </c>
      <c r="C307" s="35">
        <v>883998</v>
      </c>
      <c r="D307" s="16"/>
      <c r="E307" s="16"/>
      <c r="F307" s="16"/>
      <c r="G307" s="16"/>
      <c r="H307" s="16"/>
      <c r="I307" s="16"/>
      <c r="J307" s="29"/>
      <c r="K307" s="40" t="s">
        <v>372</v>
      </c>
      <c r="L307" s="20">
        <v>672860</v>
      </c>
      <c r="M307" s="18"/>
      <c r="N307" s="18"/>
      <c r="O307" s="18"/>
      <c r="P307" s="19"/>
      <c r="Q307" s="19"/>
      <c r="R307" s="19"/>
      <c r="S307" s="20" t="s">
        <v>372</v>
      </c>
      <c r="T307" s="20">
        <v>660000</v>
      </c>
      <c r="U307" s="10">
        <v>468200</v>
      </c>
      <c r="V307" s="10">
        <f t="shared" si="48"/>
        <v>191800</v>
      </c>
      <c r="W307" s="10">
        <f t="shared" si="49"/>
        <v>132000</v>
      </c>
      <c r="X307" s="10">
        <f t="shared" si="50"/>
        <v>468200</v>
      </c>
      <c r="Y307" s="10">
        <f t="shared" si="51"/>
        <v>0</v>
      </c>
      <c r="Z307" s="10">
        <f t="shared" si="52"/>
        <v>0</v>
      </c>
      <c r="AA307" s="10">
        <f t="shared" si="53"/>
        <v>468200</v>
      </c>
      <c r="AB307" s="10">
        <f t="shared" si="54"/>
        <v>468200</v>
      </c>
      <c r="AC307" s="10">
        <f t="shared" si="55"/>
        <v>93640</v>
      </c>
      <c r="AD307" s="14">
        <f t="shared" si="56"/>
        <v>468200</v>
      </c>
      <c r="AE307" s="11"/>
      <c r="AF307" s="12"/>
      <c r="AG307" s="10">
        <f t="shared" si="57"/>
        <v>468200</v>
      </c>
      <c r="AH307" s="15"/>
      <c r="AI307" s="15"/>
      <c r="AJ307" s="13">
        <f t="shared" si="58"/>
        <v>0</v>
      </c>
    </row>
    <row r="308" spans="1:36" ht="15" x14ac:dyDescent="0.25">
      <c r="A308" s="34">
        <v>306</v>
      </c>
      <c r="B308" s="38" t="s">
        <v>338</v>
      </c>
      <c r="C308" s="36">
        <v>883414</v>
      </c>
      <c r="D308" s="16"/>
      <c r="E308" s="16"/>
      <c r="F308" s="16"/>
      <c r="G308" s="16"/>
      <c r="H308" s="16"/>
      <c r="I308" s="16"/>
      <c r="J308" s="29"/>
      <c r="K308" s="40" t="s">
        <v>372</v>
      </c>
      <c r="L308" s="20">
        <v>839750</v>
      </c>
      <c r="M308" s="18"/>
      <c r="N308" s="18"/>
      <c r="O308" s="18"/>
      <c r="P308" s="19"/>
      <c r="Q308" s="19"/>
      <c r="R308" s="19"/>
      <c r="S308" s="20" t="s">
        <v>372</v>
      </c>
      <c r="T308" s="20">
        <v>721716</v>
      </c>
      <c r="U308" s="10">
        <v>853700</v>
      </c>
      <c r="V308" s="10">
        <f t="shared" si="48"/>
        <v>131984</v>
      </c>
      <c r="W308" s="10">
        <f t="shared" si="49"/>
        <v>170740</v>
      </c>
      <c r="X308" s="10">
        <f t="shared" si="50"/>
        <v>787708</v>
      </c>
      <c r="Y308" s="10">
        <f t="shared" si="51"/>
        <v>0</v>
      </c>
      <c r="Z308" s="10">
        <f t="shared" si="52"/>
        <v>0</v>
      </c>
      <c r="AA308" s="10">
        <f t="shared" si="53"/>
        <v>787708</v>
      </c>
      <c r="AB308" s="10">
        <f t="shared" si="54"/>
        <v>787708</v>
      </c>
      <c r="AC308" s="10">
        <f t="shared" si="55"/>
        <v>157541.6</v>
      </c>
      <c r="AD308" s="14">
        <f t="shared" si="56"/>
        <v>787708</v>
      </c>
      <c r="AE308" s="11"/>
      <c r="AF308" s="12"/>
      <c r="AG308" s="10">
        <f t="shared" si="57"/>
        <v>787708</v>
      </c>
      <c r="AH308" s="15"/>
      <c r="AI308" s="15"/>
      <c r="AJ308" s="13">
        <f t="shared" si="58"/>
        <v>0</v>
      </c>
    </row>
    <row r="309" spans="1:36" ht="15" x14ac:dyDescent="0.25">
      <c r="A309" s="33">
        <v>307</v>
      </c>
      <c r="B309" s="37" t="s">
        <v>339</v>
      </c>
      <c r="C309" s="35">
        <v>883996</v>
      </c>
      <c r="D309" s="16"/>
      <c r="E309" s="16"/>
      <c r="F309" s="16"/>
      <c r="G309" s="16"/>
      <c r="H309" s="16"/>
      <c r="I309" s="16"/>
      <c r="J309" s="29"/>
      <c r="K309" s="40" t="s">
        <v>372</v>
      </c>
      <c r="L309" s="20">
        <v>562770</v>
      </c>
      <c r="M309" s="18"/>
      <c r="N309" s="18"/>
      <c r="O309" s="18"/>
      <c r="P309" s="19"/>
      <c r="Q309" s="19"/>
      <c r="R309" s="19"/>
      <c r="S309" s="20" t="s">
        <v>372</v>
      </c>
      <c r="T309" s="20">
        <v>548000</v>
      </c>
      <c r="U309" s="10">
        <v>561900</v>
      </c>
      <c r="V309" s="10">
        <f t="shared" si="48"/>
        <v>13900</v>
      </c>
      <c r="W309" s="10">
        <f t="shared" si="49"/>
        <v>112380</v>
      </c>
      <c r="X309" s="10">
        <f t="shared" si="50"/>
        <v>554950</v>
      </c>
      <c r="Y309" s="10">
        <f t="shared" si="51"/>
        <v>0</v>
      </c>
      <c r="Z309" s="10">
        <f t="shared" si="52"/>
        <v>0</v>
      </c>
      <c r="AA309" s="10">
        <f t="shared" si="53"/>
        <v>554950</v>
      </c>
      <c r="AB309" s="10">
        <f t="shared" si="54"/>
        <v>554950</v>
      </c>
      <c r="AC309" s="10">
        <f t="shared" si="55"/>
        <v>110990</v>
      </c>
      <c r="AD309" s="14">
        <f t="shared" si="56"/>
        <v>554950</v>
      </c>
      <c r="AE309" s="11"/>
      <c r="AF309" s="12"/>
      <c r="AG309" s="10">
        <f t="shared" si="57"/>
        <v>554950</v>
      </c>
      <c r="AH309" s="15"/>
      <c r="AI309" s="15"/>
      <c r="AJ309" s="13">
        <f t="shared" si="58"/>
        <v>0</v>
      </c>
    </row>
    <row r="310" spans="1:36" ht="30" x14ac:dyDescent="0.25">
      <c r="A310" s="34">
        <v>308</v>
      </c>
      <c r="B310" s="38" t="s">
        <v>340</v>
      </c>
      <c r="C310" s="36">
        <v>883995</v>
      </c>
      <c r="D310" s="16"/>
      <c r="E310" s="16"/>
      <c r="F310" s="16"/>
      <c r="G310" s="16"/>
      <c r="H310" s="16"/>
      <c r="I310" s="16"/>
      <c r="J310" s="29"/>
      <c r="K310" s="40" t="s">
        <v>372</v>
      </c>
      <c r="L310" s="20">
        <v>540000</v>
      </c>
      <c r="M310" s="18"/>
      <c r="N310" s="18"/>
      <c r="O310" s="18"/>
      <c r="P310" s="19"/>
      <c r="Q310" s="19"/>
      <c r="R310" s="19"/>
      <c r="S310" s="20" t="s">
        <v>372</v>
      </c>
      <c r="T310" s="20">
        <v>540000</v>
      </c>
      <c r="U310" s="10">
        <v>561900</v>
      </c>
      <c r="V310" s="10">
        <f t="shared" si="48"/>
        <v>21900</v>
      </c>
      <c r="W310" s="10">
        <f t="shared" si="49"/>
        <v>112380</v>
      </c>
      <c r="X310" s="10">
        <f t="shared" si="50"/>
        <v>550950</v>
      </c>
      <c r="Y310" s="10">
        <f t="shared" si="51"/>
        <v>0</v>
      </c>
      <c r="Z310" s="10">
        <f t="shared" si="52"/>
        <v>0</v>
      </c>
      <c r="AA310" s="10">
        <f t="shared" si="53"/>
        <v>550950</v>
      </c>
      <c r="AB310" s="10">
        <f t="shared" si="54"/>
        <v>550950</v>
      </c>
      <c r="AC310" s="10">
        <f t="shared" si="55"/>
        <v>110190</v>
      </c>
      <c r="AD310" s="14">
        <f t="shared" si="56"/>
        <v>550950</v>
      </c>
      <c r="AE310" s="11"/>
      <c r="AF310" s="12"/>
      <c r="AG310" s="10">
        <f t="shared" si="57"/>
        <v>550950</v>
      </c>
      <c r="AH310" s="15"/>
      <c r="AI310" s="15"/>
      <c r="AJ310" s="13">
        <f t="shared" si="58"/>
        <v>0</v>
      </c>
    </row>
    <row r="311" spans="1:36" ht="15" x14ac:dyDescent="0.25">
      <c r="A311" s="33">
        <v>309</v>
      </c>
      <c r="B311" s="37" t="s">
        <v>341</v>
      </c>
      <c r="C311" s="35">
        <v>883596</v>
      </c>
      <c r="D311" s="16"/>
      <c r="E311" s="16"/>
      <c r="F311" s="16"/>
      <c r="G311" s="16"/>
      <c r="H311" s="16"/>
      <c r="I311" s="16"/>
      <c r="J311" s="29"/>
      <c r="K311" s="40" t="s">
        <v>372</v>
      </c>
      <c r="L311" s="20">
        <v>628190</v>
      </c>
      <c r="M311" s="18"/>
      <c r="N311" s="18"/>
      <c r="O311" s="18"/>
      <c r="P311" s="19"/>
      <c r="Q311" s="19"/>
      <c r="R311" s="19"/>
      <c r="S311" s="20" t="s">
        <v>372</v>
      </c>
      <c r="T311" s="20">
        <v>611395</v>
      </c>
      <c r="U311" s="10">
        <v>561900</v>
      </c>
      <c r="V311" s="10">
        <f t="shared" si="48"/>
        <v>49495</v>
      </c>
      <c r="W311" s="10">
        <f t="shared" si="49"/>
        <v>122279</v>
      </c>
      <c r="X311" s="10">
        <f t="shared" si="50"/>
        <v>586647.5</v>
      </c>
      <c r="Y311" s="10">
        <f t="shared" si="51"/>
        <v>0</v>
      </c>
      <c r="Z311" s="10">
        <f t="shared" si="52"/>
        <v>0</v>
      </c>
      <c r="AA311" s="10">
        <f t="shared" si="53"/>
        <v>586647.5</v>
      </c>
      <c r="AB311" s="10">
        <f t="shared" si="54"/>
        <v>586647.5</v>
      </c>
      <c r="AC311" s="10">
        <f t="shared" si="55"/>
        <v>117329.5</v>
      </c>
      <c r="AD311" s="14">
        <f t="shared" si="56"/>
        <v>586648</v>
      </c>
      <c r="AE311" s="11"/>
      <c r="AF311" s="12"/>
      <c r="AG311" s="10">
        <f t="shared" si="57"/>
        <v>586648</v>
      </c>
      <c r="AH311" s="15"/>
      <c r="AI311" s="15"/>
      <c r="AJ311" s="13">
        <f t="shared" si="58"/>
        <v>0</v>
      </c>
    </row>
    <row r="312" spans="1:36" ht="15" x14ac:dyDescent="0.25">
      <c r="A312" s="34">
        <v>310</v>
      </c>
      <c r="B312" s="38" t="s">
        <v>342</v>
      </c>
      <c r="C312" s="36">
        <v>883597</v>
      </c>
      <c r="D312" s="16"/>
      <c r="E312" s="16"/>
      <c r="F312" s="16"/>
      <c r="G312" s="16"/>
      <c r="H312" s="16"/>
      <c r="I312" s="16"/>
      <c r="J312" s="29"/>
      <c r="K312" s="40" t="s">
        <v>372</v>
      </c>
      <c r="L312" s="20">
        <v>1138187</v>
      </c>
      <c r="M312" s="18"/>
      <c r="N312" s="18"/>
      <c r="O312" s="18"/>
      <c r="P312" s="19"/>
      <c r="Q312" s="19"/>
      <c r="R312" s="19"/>
      <c r="S312" s="20" t="s">
        <v>372</v>
      </c>
      <c r="T312" s="20">
        <v>1135000</v>
      </c>
      <c r="U312" s="10">
        <v>1164800</v>
      </c>
      <c r="V312" s="10">
        <f t="shared" si="48"/>
        <v>29800</v>
      </c>
      <c r="W312" s="10">
        <f t="shared" si="49"/>
        <v>232960</v>
      </c>
      <c r="X312" s="10">
        <f t="shared" si="50"/>
        <v>1149900</v>
      </c>
      <c r="Y312" s="10">
        <f t="shared" si="51"/>
        <v>0</v>
      </c>
      <c r="Z312" s="10">
        <f t="shared" si="52"/>
        <v>0</v>
      </c>
      <c r="AA312" s="10">
        <f t="shared" si="53"/>
        <v>1149900</v>
      </c>
      <c r="AB312" s="10">
        <f t="shared" si="54"/>
        <v>1149900</v>
      </c>
      <c r="AC312" s="10">
        <f t="shared" si="55"/>
        <v>229980</v>
      </c>
      <c r="AD312" s="14">
        <f t="shared" si="56"/>
        <v>1149900</v>
      </c>
      <c r="AE312" s="11"/>
      <c r="AF312" s="12"/>
      <c r="AG312" s="10">
        <f t="shared" si="57"/>
        <v>1149900</v>
      </c>
      <c r="AH312" s="15"/>
      <c r="AI312" s="15"/>
      <c r="AJ312" s="13">
        <f t="shared" si="58"/>
        <v>0</v>
      </c>
    </row>
    <row r="313" spans="1:36" ht="15" x14ac:dyDescent="0.25">
      <c r="A313" s="33">
        <v>311</v>
      </c>
      <c r="B313" s="37" t="s">
        <v>343</v>
      </c>
      <c r="C313" s="35">
        <v>883598</v>
      </c>
      <c r="D313" s="16"/>
      <c r="E313" s="16"/>
      <c r="F313" s="16"/>
      <c r="G313" s="16"/>
      <c r="H313" s="16"/>
      <c r="I313" s="16"/>
      <c r="J313" s="29"/>
      <c r="K313" s="40" t="s">
        <v>372</v>
      </c>
      <c r="L313" s="20">
        <v>211475</v>
      </c>
      <c r="M313" s="18"/>
      <c r="N313" s="18"/>
      <c r="O313" s="18"/>
      <c r="P313" s="19"/>
      <c r="Q313" s="19"/>
      <c r="R313" s="19"/>
      <c r="S313" s="20" t="s">
        <v>372</v>
      </c>
      <c r="T313" s="20">
        <v>211475</v>
      </c>
      <c r="U313" s="10">
        <v>639500</v>
      </c>
      <c r="V313" s="10">
        <f t="shared" si="48"/>
        <v>428025</v>
      </c>
      <c r="W313" s="10">
        <f t="shared" si="49"/>
        <v>127900</v>
      </c>
      <c r="X313" s="10">
        <f t="shared" si="50"/>
        <v>211475</v>
      </c>
      <c r="Y313" s="10">
        <f t="shared" si="51"/>
        <v>0</v>
      </c>
      <c r="Z313" s="10">
        <f t="shared" si="52"/>
        <v>0</v>
      </c>
      <c r="AA313" s="10">
        <f t="shared" si="53"/>
        <v>211475</v>
      </c>
      <c r="AB313" s="10">
        <f t="shared" si="54"/>
        <v>211475</v>
      </c>
      <c r="AC313" s="10">
        <f t="shared" si="55"/>
        <v>42295</v>
      </c>
      <c r="AD313" s="14">
        <f t="shared" si="56"/>
        <v>211475</v>
      </c>
      <c r="AE313" s="11"/>
      <c r="AF313" s="12"/>
      <c r="AG313" s="10">
        <f t="shared" si="57"/>
        <v>211475</v>
      </c>
      <c r="AH313" s="15"/>
      <c r="AI313" s="15"/>
      <c r="AJ313" s="13">
        <f t="shared" si="58"/>
        <v>0</v>
      </c>
    </row>
    <row r="314" spans="1:36" ht="15" x14ac:dyDescent="0.25">
      <c r="A314" s="34">
        <v>312</v>
      </c>
      <c r="B314" s="38" t="s">
        <v>344</v>
      </c>
      <c r="C314" s="36">
        <v>883993</v>
      </c>
      <c r="D314" s="16"/>
      <c r="E314" s="16"/>
      <c r="F314" s="16"/>
      <c r="G314" s="16"/>
      <c r="H314" s="16"/>
      <c r="I314" s="16"/>
      <c r="J314" s="29"/>
      <c r="K314" s="40" t="s">
        <v>372</v>
      </c>
      <c r="L314" s="20">
        <v>280000</v>
      </c>
      <c r="M314" s="18"/>
      <c r="N314" s="18"/>
      <c r="O314" s="18"/>
      <c r="P314" s="19"/>
      <c r="Q314" s="19"/>
      <c r="R314" s="19"/>
      <c r="S314" s="20" t="s">
        <v>372</v>
      </c>
      <c r="T314" s="20">
        <v>293599</v>
      </c>
      <c r="U314" s="10">
        <v>299700</v>
      </c>
      <c r="V314" s="10">
        <f t="shared" si="48"/>
        <v>6101</v>
      </c>
      <c r="W314" s="10">
        <f t="shared" si="49"/>
        <v>59940</v>
      </c>
      <c r="X314" s="10">
        <f t="shared" si="50"/>
        <v>296649.5</v>
      </c>
      <c r="Y314" s="10">
        <f t="shared" si="51"/>
        <v>0</v>
      </c>
      <c r="Z314" s="10">
        <f t="shared" si="52"/>
        <v>0</v>
      </c>
      <c r="AA314" s="10">
        <f t="shared" si="53"/>
        <v>296649.5</v>
      </c>
      <c r="AB314" s="10">
        <f t="shared" si="54"/>
        <v>296649.5</v>
      </c>
      <c r="AC314" s="10">
        <f t="shared" si="55"/>
        <v>59329.9</v>
      </c>
      <c r="AD314" s="14">
        <f t="shared" si="56"/>
        <v>296650</v>
      </c>
      <c r="AE314" s="11"/>
      <c r="AF314" s="12"/>
      <c r="AG314" s="10">
        <f t="shared" si="57"/>
        <v>296650</v>
      </c>
      <c r="AH314" s="15"/>
      <c r="AI314" s="15"/>
      <c r="AJ314" s="13">
        <f t="shared" si="58"/>
        <v>0</v>
      </c>
    </row>
    <row r="315" spans="1:36" ht="15" x14ac:dyDescent="0.25">
      <c r="A315" s="33">
        <v>313</v>
      </c>
      <c r="B315" s="37" t="s">
        <v>345</v>
      </c>
      <c r="C315" s="35">
        <v>883523</v>
      </c>
      <c r="D315" s="16"/>
      <c r="E315" s="16"/>
      <c r="F315" s="16"/>
      <c r="G315" s="16"/>
      <c r="H315" s="16"/>
      <c r="I315" s="16"/>
      <c r="J315" s="29"/>
      <c r="K315" s="40" t="s">
        <v>372</v>
      </c>
      <c r="L315" s="20">
        <v>390384</v>
      </c>
      <c r="M315" s="18"/>
      <c r="N315" s="18"/>
      <c r="O315" s="18"/>
      <c r="P315" s="19"/>
      <c r="Q315" s="19"/>
      <c r="R315" s="19"/>
      <c r="S315" s="20" t="s">
        <v>372</v>
      </c>
      <c r="T315" s="20">
        <v>394941</v>
      </c>
      <c r="U315" s="10">
        <v>389700</v>
      </c>
      <c r="V315" s="10">
        <f t="shared" si="48"/>
        <v>5241</v>
      </c>
      <c r="W315" s="10">
        <f t="shared" si="49"/>
        <v>78988.200000000012</v>
      </c>
      <c r="X315" s="10">
        <f t="shared" si="50"/>
        <v>392320.5</v>
      </c>
      <c r="Y315" s="10">
        <f t="shared" si="51"/>
        <v>0</v>
      </c>
      <c r="Z315" s="10">
        <f t="shared" si="52"/>
        <v>0</v>
      </c>
      <c r="AA315" s="10">
        <f t="shared" si="53"/>
        <v>392320.5</v>
      </c>
      <c r="AB315" s="10">
        <f t="shared" si="54"/>
        <v>392320.5</v>
      </c>
      <c r="AC315" s="10">
        <f t="shared" si="55"/>
        <v>78464.100000000006</v>
      </c>
      <c r="AD315" s="14">
        <f t="shared" si="56"/>
        <v>392321</v>
      </c>
      <c r="AE315" s="11"/>
      <c r="AF315" s="12"/>
      <c r="AG315" s="10">
        <f t="shared" si="57"/>
        <v>392321</v>
      </c>
      <c r="AH315" s="15"/>
      <c r="AI315" s="15"/>
      <c r="AJ315" s="13">
        <f t="shared" si="58"/>
        <v>0</v>
      </c>
    </row>
    <row r="316" spans="1:36" ht="60" x14ac:dyDescent="0.25">
      <c r="A316" s="34">
        <v>314</v>
      </c>
      <c r="B316" s="38" t="s">
        <v>346</v>
      </c>
      <c r="C316" s="36">
        <v>879901</v>
      </c>
      <c r="D316" s="16"/>
      <c r="E316" s="16"/>
      <c r="F316" s="16"/>
      <c r="G316" s="16"/>
      <c r="H316" s="16"/>
      <c r="I316" s="16"/>
      <c r="J316" s="29"/>
      <c r="K316" s="40" t="s">
        <v>372</v>
      </c>
      <c r="L316" s="20">
        <v>1443466</v>
      </c>
      <c r="M316" s="18"/>
      <c r="N316" s="18"/>
      <c r="O316" s="18"/>
      <c r="P316" s="19"/>
      <c r="Q316" s="19"/>
      <c r="R316" s="19"/>
      <c r="S316" s="20" t="s">
        <v>372</v>
      </c>
      <c r="T316" s="20">
        <v>934452</v>
      </c>
      <c r="U316" s="10">
        <v>1441200</v>
      </c>
      <c r="V316" s="10">
        <f t="shared" si="48"/>
        <v>506748</v>
      </c>
      <c r="W316" s="10">
        <f t="shared" si="49"/>
        <v>288240</v>
      </c>
      <c r="X316" s="10">
        <f t="shared" si="50"/>
        <v>934452</v>
      </c>
      <c r="Y316" s="10">
        <f t="shared" si="51"/>
        <v>0</v>
      </c>
      <c r="Z316" s="10">
        <f t="shared" si="52"/>
        <v>0</v>
      </c>
      <c r="AA316" s="10">
        <f t="shared" si="53"/>
        <v>934452</v>
      </c>
      <c r="AB316" s="10">
        <f t="shared" si="54"/>
        <v>934452</v>
      </c>
      <c r="AC316" s="10">
        <f t="shared" si="55"/>
        <v>186890.40000000002</v>
      </c>
      <c r="AD316" s="14">
        <f t="shared" si="56"/>
        <v>934452</v>
      </c>
      <c r="AE316" s="11"/>
      <c r="AF316" s="12"/>
      <c r="AG316" s="10">
        <f t="shared" si="57"/>
        <v>934452</v>
      </c>
      <c r="AH316" s="15"/>
      <c r="AI316" s="15"/>
      <c r="AJ316" s="13">
        <f t="shared" si="58"/>
        <v>0</v>
      </c>
    </row>
    <row r="317" spans="1:36" ht="15" x14ac:dyDescent="0.25">
      <c r="A317" s="33">
        <v>315</v>
      </c>
      <c r="B317" s="37" t="s">
        <v>347</v>
      </c>
      <c r="C317" s="35">
        <v>8791133</v>
      </c>
      <c r="D317" s="16"/>
      <c r="E317" s="16"/>
      <c r="F317" s="16"/>
      <c r="G317" s="16"/>
      <c r="H317" s="16"/>
      <c r="I317" s="16"/>
      <c r="J317" s="29"/>
      <c r="K317" s="40" t="s">
        <v>372</v>
      </c>
      <c r="L317" s="20" t="s">
        <v>372</v>
      </c>
      <c r="M317" s="18"/>
      <c r="N317" s="18"/>
      <c r="O317" s="18"/>
      <c r="P317" s="19"/>
      <c r="Q317" s="19"/>
      <c r="R317" s="19"/>
      <c r="S317" s="20" t="s">
        <v>372</v>
      </c>
      <c r="T317" s="20">
        <v>260124</v>
      </c>
      <c r="U317" s="10">
        <v>563600</v>
      </c>
      <c r="V317" s="10">
        <f t="shared" si="48"/>
        <v>303476</v>
      </c>
      <c r="W317" s="10">
        <f t="shared" si="49"/>
        <v>112720</v>
      </c>
      <c r="X317" s="10">
        <f t="shared" si="50"/>
        <v>260124</v>
      </c>
      <c r="Y317" s="10">
        <f t="shared" si="51"/>
        <v>0</v>
      </c>
      <c r="Z317" s="10">
        <f t="shared" si="52"/>
        <v>0</v>
      </c>
      <c r="AA317" s="10">
        <f t="shared" si="53"/>
        <v>260124</v>
      </c>
      <c r="AB317" s="10">
        <f t="shared" si="54"/>
        <v>260124</v>
      </c>
      <c r="AC317" s="10">
        <f t="shared" si="55"/>
        <v>52024.800000000003</v>
      </c>
      <c r="AD317" s="14">
        <f t="shared" si="56"/>
        <v>260124</v>
      </c>
      <c r="AE317" s="11"/>
      <c r="AF317" s="12"/>
      <c r="AG317" s="10">
        <f t="shared" si="57"/>
        <v>260124</v>
      </c>
      <c r="AH317" s="15"/>
      <c r="AI317" s="15"/>
      <c r="AJ317" s="13">
        <f t="shared" si="58"/>
        <v>0</v>
      </c>
    </row>
    <row r="318" spans="1:36" ht="30" x14ac:dyDescent="0.25">
      <c r="A318" s="34">
        <v>316</v>
      </c>
      <c r="B318" s="38" t="s">
        <v>348</v>
      </c>
      <c r="C318" s="36">
        <v>8791211</v>
      </c>
      <c r="D318" s="16"/>
      <c r="E318" s="16"/>
      <c r="F318" s="16"/>
      <c r="G318" s="16"/>
      <c r="H318" s="16"/>
      <c r="I318" s="16"/>
      <c r="J318" s="29"/>
      <c r="K318" s="40" t="s">
        <v>372</v>
      </c>
      <c r="L318" s="20" t="s">
        <v>372</v>
      </c>
      <c r="M318" s="18"/>
      <c r="N318" s="18"/>
      <c r="O318" s="18"/>
      <c r="P318" s="19"/>
      <c r="Q318" s="19"/>
      <c r="R318" s="19"/>
      <c r="S318" s="20" t="s">
        <v>372</v>
      </c>
      <c r="T318" s="20">
        <v>234561</v>
      </c>
      <c r="U318" s="10">
        <v>547400</v>
      </c>
      <c r="V318" s="10">
        <f t="shared" si="48"/>
        <v>312839</v>
      </c>
      <c r="W318" s="10">
        <f t="shared" si="49"/>
        <v>109480</v>
      </c>
      <c r="X318" s="10">
        <f t="shared" si="50"/>
        <v>234561</v>
      </c>
      <c r="Y318" s="10">
        <f t="shared" si="51"/>
        <v>0</v>
      </c>
      <c r="Z318" s="10">
        <f t="shared" si="52"/>
        <v>0</v>
      </c>
      <c r="AA318" s="10">
        <f t="shared" si="53"/>
        <v>234561</v>
      </c>
      <c r="AB318" s="10">
        <f t="shared" si="54"/>
        <v>234561</v>
      </c>
      <c r="AC318" s="10">
        <f t="shared" si="55"/>
        <v>46912.200000000004</v>
      </c>
      <c r="AD318" s="14">
        <f t="shared" si="56"/>
        <v>234561</v>
      </c>
      <c r="AE318" s="11"/>
      <c r="AF318" s="12"/>
      <c r="AG318" s="10">
        <f t="shared" si="57"/>
        <v>234561</v>
      </c>
      <c r="AH318" s="15"/>
      <c r="AI318" s="15"/>
      <c r="AJ318" s="13">
        <f t="shared" si="58"/>
        <v>0</v>
      </c>
    </row>
    <row r="319" spans="1:36" ht="30" x14ac:dyDescent="0.25">
      <c r="A319" s="33">
        <v>317</v>
      </c>
      <c r="B319" s="37" t="s">
        <v>349</v>
      </c>
      <c r="C319" s="35">
        <v>8791311</v>
      </c>
      <c r="D319" s="16"/>
      <c r="E319" s="16"/>
      <c r="F319" s="16"/>
      <c r="G319" s="16"/>
      <c r="H319" s="16"/>
      <c r="I319" s="16"/>
      <c r="J319" s="29"/>
      <c r="K319" s="40" t="s">
        <v>372</v>
      </c>
      <c r="L319" s="20" t="s">
        <v>372</v>
      </c>
      <c r="M319" s="18"/>
      <c r="N319" s="18"/>
      <c r="O319" s="18"/>
      <c r="P319" s="19"/>
      <c r="Q319" s="19"/>
      <c r="R319" s="19"/>
      <c r="S319" s="20" t="s">
        <v>372</v>
      </c>
      <c r="T319" s="20">
        <v>260624</v>
      </c>
      <c r="U319" s="10">
        <v>563600</v>
      </c>
      <c r="V319" s="10">
        <f t="shared" si="48"/>
        <v>302976</v>
      </c>
      <c r="W319" s="10">
        <f t="shared" si="49"/>
        <v>112720</v>
      </c>
      <c r="X319" s="10">
        <f t="shared" si="50"/>
        <v>260624</v>
      </c>
      <c r="Y319" s="10">
        <f t="shared" si="51"/>
        <v>0</v>
      </c>
      <c r="Z319" s="10">
        <f t="shared" si="52"/>
        <v>0</v>
      </c>
      <c r="AA319" s="10">
        <f t="shared" si="53"/>
        <v>260624</v>
      </c>
      <c r="AB319" s="10">
        <f t="shared" si="54"/>
        <v>260624</v>
      </c>
      <c r="AC319" s="10">
        <f t="shared" si="55"/>
        <v>52124.800000000003</v>
      </c>
      <c r="AD319" s="14">
        <f t="shared" si="56"/>
        <v>260624</v>
      </c>
      <c r="AE319" s="11"/>
      <c r="AF319" s="12"/>
      <c r="AG319" s="10">
        <f t="shared" si="57"/>
        <v>260624</v>
      </c>
      <c r="AH319" s="15"/>
      <c r="AI319" s="15"/>
      <c r="AJ319" s="13">
        <f t="shared" si="58"/>
        <v>0</v>
      </c>
    </row>
    <row r="320" spans="1:36" ht="45" x14ac:dyDescent="0.25">
      <c r="A320" s="34">
        <v>318</v>
      </c>
      <c r="B320" s="38" t="s">
        <v>350</v>
      </c>
      <c r="C320" s="36">
        <v>8791222</v>
      </c>
      <c r="D320" s="16"/>
      <c r="E320" s="16"/>
      <c r="F320" s="16"/>
      <c r="G320" s="16"/>
      <c r="H320" s="16"/>
      <c r="I320" s="16"/>
      <c r="J320" s="29"/>
      <c r="K320" s="40" t="s">
        <v>372</v>
      </c>
      <c r="L320" s="20">
        <v>262250</v>
      </c>
      <c r="M320" s="18"/>
      <c r="N320" s="18"/>
      <c r="O320" s="18"/>
      <c r="P320" s="19"/>
      <c r="Q320" s="19"/>
      <c r="R320" s="19"/>
      <c r="S320" s="20" t="s">
        <v>372</v>
      </c>
      <c r="T320" s="20">
        <v>260624</v>
      </c>
      <c r="U320" s="10">
        <v>563600</v>
      </c>
      <c r="V320" s="10">
        <f t="shared" si="48"/>
        <v>302976</v>
      </c>
      <c r="W320" s="10">
        <f t="shared" si="49"/>
        <v>112720</v>
      </c>
      <c r="X320" s="10">
        <f t="shared" si="50"/>
        <v>260624</v>
      </c>
      <c r="Y320" s="10">
        <f t="shared" si="51"/>
        <v>0</v>
      </c>
      <c r="Z320" s="10">
        <f t="shared" si="52"/>
        <v>0</v>
      </c>
      <c r="AA320" s="10">
        <f t="shared" si="53"/>
        <v>260624</v>
      </c>
      <c r="AB320" s="10">
        <f t="shared" si="54"/>
        <v>260624</v>
      </c>
      <c r="AC320" s="10">
        <f t="shared" si="55"/>
        <v>52124.800000000003</v>
      </c>
      <c r="AD320" s="14">
        <f t="shared" si="56"/>
        <v>260624</v>
      </c>
      <c r="AE320" s="11"/>
      <c r="AF320" s="12"/>
      <c r="AG320" s="10">
        <f t="shared" si="57"/>
        <v>260624</v>
      </c>
      <c r="AH320" s="15"/>
      <c r="AI320" s="15"/>
      <c r="AJ320" s="13">
        <f t="shared" si="58"/>
        <v>0</v>
      </c>
    </row>
    <row r="321" spans="1:36" ht="15" x14ac:dyDescent="0.25">
      <c r="A321" s="33">
        <v>319</v>
      </c>
      <c r="B321" s="37" t="s">
        <v>351</v>
      </c>
      <c r="C321" s="35">
        <v>8791611</v>
      </c>
      <c r="D321" s="16"/>
      <c r="E321" s="16"/>
      <c r="F321" s="16"/>
      <c r="G321" s="16"/>
      <c r="H321" s="16"/>
      <c r="I321" s="16"/>
      <c r="J321" s="29"/>
      <c r="K321" s="40" t="s">
        <v>372</v>
      </c>
      <c r="L321" s="20">
        <v>245100</v>
      </c>
      <c r="M321" s="18"/>
      <c r="N321" s="18"/>
      <c r="O321" s="18"/>
      <c r="P321" s="19"/>
      <c r="Q321" s="19"/>
      <c r="R321" s="19"/>
      <c r="S321" s="20" t="s">
        <v>372</v>
      </c>
      <c r="T321" s="20">
        <v>258999</v>
      </c>
      <c r="U321" s="10">
        <v>616000</v>
      </c>
      <c r="V321" s="10">
        <f t="shared" si="48"/>
        <v>357001</v>
      </c>
      <c r="W321" s="10">
        <f t="shared" si="49"/>
        <v>123200</v>
      </c>
      <c r="X321" s="10">
        <f t="shared" si="50"/>
        <v>258999</v>
      </c>
      <c r="Y321" s="10">
        <f t="shared" si="51"/>
        <v>0</v>
      </c>
      <c r="Z321" s="10">
        <f t="shared" si="52"/>
        <v>0</v>
      </c>
      <c r="AA321" s="10">
        <f t="shared" si="53"/>
        <v>258999</v>
      </c>
      <c r="AB321" s="10">
        <f t="shared" si="54"/>
        <v>258999</v>
      </c>
      <c r="AC321" s="10">
        <f t="shared" si="55"/>
        <v>51799.8</v>
      </c>
      <c r="AD321" s="14">
        <f t="shared" si="56"/>
        <v>258999</v>
      </c>
      <c r="AE321" s="11"/>
      <c r="AF321" s="12"/>
      <c r="AG321" s="10">
        <f t="shared" si="57"/>
        <v>258999</v>
      </c>
      <c r="AH321" s="15"/>
      <c r="AI321" s="15"/>
      <c r="AJ321" s="13">
        <f t="shared" si="58"/>
        <v>0</v>
      </c>
    </row>
    <row r="322" spans="1:36" ht="15" x14ac:dyDescent="0.25">
      <c r="A322" s="34">
        <v>320</v>
      </c>
      <c r="B322" s="38" t="s">
        <v>352</v>
      </c>
      <c r="C322" s="36">
        <v>8791166</v>
      </c>
      <c r="D322" s="16"/>
      <c r="E322" s="16"/>
      <c r="F322" s="16"/>
      <c r="G322" s="16"/>
      <c r="H322" s="16"/>
      <c r="I322" s="16"/>
      <c r="J322" s="29"/>
      <c r="K322" s="40" t="s">
        <v>372</v>
      </c>
      <c r="L322" s="20">
        <v>262250</v>
      </c>
      <c r="M322" s="18"/>
      <c r="N322" s="18"/>
      <c r="O322" s="18"/>
      <c r="P322" s="19"/>
      <c r="Q322" s="19"/>
      <c r="R322" s="19"/>
      <c r="S322" s="20" t="s">
        <v>372</v>
      </c>
      <c r="T322" s="20">
        <v>260624</v>
      </c>
      <c r="U322" s="10">
        <v>563600</v>
      </c>
      <c r="V322" s="10">
        <f t="shared" si="48"/>
        <v>302976</v>
      </c>
      <c r="W322" s="10">
        <f t="shared" si="49"/>
        <v>112720</v>
      </c>
      <c r="X322" s="10">
        <f t="shared" si="50"/>
        <v>260624</v>
      </c>
      <c r="Y322" s="10">
        <f t="shared" si="51"/>
        <v>0</v>
      </c>
      <c r="Z322" s="10">
        <f t="shared" si="52"/>
        <v>0</v>
      </c>
      <c r="AA322" s="10">
        <f t="shared" si="53"/>
        <v>260624</v>
      </c>
      <c r="AB322" s="10">
        <f t="shared" si="54"/>
        <v>260624</v>
      </c>
      <c r="AC322" s="10">
        <f t="shared" si="55"/>
        <v>52124.800000000003</v>
      </c>
      <c r="AD322" s="14">
        <f t="shared" si="56"/>
        <v>260624</v>
      </c>
      <c r="AE322" s="11"/>
      <c r="AF322" s="12"/>
      <c r="AG322" s="10">
        <f t="shared" si="57"/>
        <v>260624</v>
      </c>
      <c r="AH322" s="15"/>
      <c r="AI322" s="15"/>
      <c r="AJ322" s="13">
        <f t="shared" si="58"/>
        <v>0</v>
      </c>
    </row>
    <row r="323" spans="1:36" ht="30" x14ac:dyDescent="0.25">
      <c r="A323" s="33">
        <v>321</v>
      </c>
      <c r="B323" s="37" t="s">
        <v>353</v>
      </c>
      <c r="C323" s="35">
        <v>8791322</v>
      </c>
      <c r="D323" s="16"/>
      <c r="E323" s="16"/>
      <c r="F323" s="16"/>
      <c r="G323" s="16"/>
      <c r="H323" s="16"/>
      <c r="I323" s="16"/>
      <c r="J323" s="29"/>
      <c r="K323" s="40" t="s">
        <v>372</v>
      </c>
      <c r="L323" s="20">
        <v>262250</v>
      </c>
      <c r="M323" s="18"/>
      <c r="N323" s="18"/>
      <c r="O323" s="18"/>
      <c r="P323" s="19"/>
      <c r="Q323" s="19"/>
      <c r="R323" s="19"/>
      <c r="S323" s="20" t="s">
        <v>372</v>
      </c>
      <c r="T323" s="20">
        <v>260624</v>
      </c>
      <c r="U323" s="10">
        <v>563600</v>
      </c>
      <c r="V323" s="10">
        <f t="shared" si="48"/>
        <v>302976</v>
      </c>
      <c r="W323" s="10">
        <f t="shared" si="49"/>
        <v>112720</v>
      </c>
      <c r="X323" s="10">
        <f t="shared" si="50"/>
        <v>260624</v>
      </c>
      <c r="Y323" s="10">
        <f t="shared" si="51"/>
        <v>0</v>
      </c>
      <c r="Z323" s="10">
        <f t="shared" si="52"/>
        <v>0</v>
      </c>
      <c r="AA323" s="10">
        <f t="shared" si="53"/>
        <v>260624</v>
      </c>
      <c r="AB323" s="10">
        <f t="shared" si="54"/>
        <v>260624</v>
      </c>
      <c r="AC323" s="10">
        <f t="shared" si="55"/>
        <v>52124.800000000003</v>
      </c>
      <c r="AD323" s="14">
        <f t="shared" si="56"/>
        <v>260624</v>
      </c>
      <c r="AE323" s="11"/>
      <c r="AF323" s="12"/>
      <c r="AG323" s="10">
        <f t="shared" si="57"/>
        <v>260624</v>
      </c>
      <c r="AH323" s="15"/>
      <c r="AI323" s="15"/>
      <c r="AJ323" s="13">
        <f t="shared" si="58"/>
        <v>0</v>
      </c>
    </row>
    <row r="324" spans="1:36" ht="15" x14ac:dyDescent="0.25">
      <c r="A324" s="34">
        <v>322</v>
      </c>
      <c r="B324" s="38" t="s">
        <v>354</v>
      </c>
      <c r="C324" s="36">
        <v>8791622</v>
      </c>
      <c r="D324" s="16"/>
      <c r="E324" s="16"/>
      <c r="F324" s="16"/>
      <c r="G324" s="16"/>
      <c r="H324" s="16"/>
      <c r="I324" s="16"/>
      <c r="J324" s="29"/>
      <c r="K324" s="40" t="s">
        <v>372</v>
      </c>
      <c r="L324" s="20">
        <v>245100</v>
      </c>
      <c r="M324" s="18"/>
      <c r="N324" s="18"/>
      <c r="O324" s="18"/>
      <c r="P324" s="19"/>
      <c r="Q324" s="19"/>
      <c r="R324" s="19"/>
      <c r="S324" s="20" t="s">
        <v>372</v>
      </c>
      <c r="T324" s="20">
        <v>244049</v>
      </c>
      <c r="U324" s="10">
        <v>616000</v>
      </c>
      <c r="V324" s="10">
        <f t="shared" si="48"/>
        <v>371951</v>
      </c>
      <c r="W324" s="10">
        <f t="shared" si="49"/>
        <v>123200</v>
      </c>
      <c r="X324" s="10">
        <f t="shared" si="50"/>
        <v>244049</v>
      </c>
      <c r="Y324" s="10">
        <f t="shared" si="51"/>
        <v>0</v>
      </c>
      <c r="Z324" s="10">
        <f t="shared" si="52"/>
        <v>0</v>
      </c>
      <c r="AA324" s="10">
        <f t="shared" si="53"/>
        <v>244049</v>
      </c>
      <c r="AB324" s="10">
        <f t="shared" si="54"/>
        <v>244049</v>
      </c>
      <c r="AC324" s="10">
        <f t="shared" si="55"/>
        <v>48809.8</v>
      </c>
      <c r="AD324" s="14">
        <f t="shared" si="56"/>
        <v>244049</v>
      </c>
      <c r="AE324" s="11"/>
      <c r="AF324" s="12"/>
      <c r="AG324" s="10">
        <f t="shared" si="57"/>
        <v>244049</v>
      </c>
      <c r="AH324" s="15"/>
      <c r="AI324" s="15"/>
      <c r="AJ324" s="13">
        <f t="shared" si="58"/>
        <v>0</v>
      </c>
    </row>
    <row r="325" spans="1:36" ht="15" x14ac:dyDescent="0.25">
      <c r="A325" s="33">
        <v>323</v>
      </c>
      <c r="B325" s="37" t="s">
        <v>355</v>
      </c>
      <c r="C325" s="35">
        <v>8793011</v>
      </c>
      <c r="D325" s="16"/>
      <c r="E325" s="16"/>
      <c r="F325" s="16"/>
      <c r="G325" s="16"/>
      <c r="H325" s="16"/>
      <c r="I325" s="16"/>
      <c r="J325" s="29"/>
      <c r="K325" s="40" t="s">
        <v>372</v>
      </c>
      <c r="L325" s="20">
        <v>256425</v>
      </c>
      <c r="M325" s="18"/>
      <c r="N325" s="18"/>
      <c r="O325" s="18"/>
      <c r="P325" s="19"/>
      <c r="Q325" s="19"/>
      <c r="R325" s="19"/>
      <c r="S325" s="20" t="s">
        <v>372</v>
      </c>
      <c r="T325" s="20">
        <v>255211</v>
      </c>
      <c r="U325" s="10">
        <v>628100</v>
      </c>
      <c r="V325" s="10">
        <f t="shared" ref="V325:V340" si="59">MAX($S325:$U325)-IF(MAX($S325:$U325)=MIN($S325:$U325),0,MIN($S325:$U325))</f>
        <v>372889</v>
      </c>
      <c r="W325" s="10">
        <f t="shared" ref="W325:W340" si="60">MAX(S325:U325)*20%</f>
        <v>125620</v>
      </c>
      <c r="X325" s="10">
        <f t="shared" ref="X325:X340" si="61">IF(V325&lt;W325,SUM(S325:U325)/COUNTIF(S325:U325,"&gt;0"),MIN(S325:U325))</f>
        <v>255211</v>
      </c>
      <c r="Y325" s="10">
        <f t="shared" ref="Y325:Y340" si="62">I325</f>
        <v>0</v>
      </c>
      <c r="Z325" s="10">
        <f t="shared" ref="Z325:Z340" si="63">R325</f>
        <v>0</v>
      </c>
      <c r="AA325" s="10">
        <f t="shared" ref="AA325:AA340" si="64">X325</f>
        <v>255211</v>
      </c>
      <c r="AB325" s="10">
        <f t="shared" ref="AB325:AB340" si="65">MAX($Y325:$AA325)-IF(MAX($Y325:$AA325)=MIN($Y325:$AA325),0,MIN($Y325:$AA325))</f>
        <v>255211</v>
      </c>
      <c r="AC325" s="10">
        <f t="shared" ref="AC325:AC340" si="66">MAX(Y325:AA325)*20%</f>
        <v>51042.200000000004</v>
      </c>
      <c r="AD325" s="14">
        <f t="shared" ref="AD325:AD340" si="67">ROUND(IF(AB325&lt;AC325,(SUM(Y325:AA325)/COUNTIF(Y325:AA325,"&gt;0")),AA325),0)</f>
        <v>255211</v>
      </c>
      <c r="AE325" s="11"/>
      <c r="AF325" s="12"/>
      <c r="AG325" s="10">
        <f t="shared" ref="AG325:AG340" si="68">AD325/(1+AE325)</f>
        <v>255211</v>
      </c>
      <c r="AH325" s="15"/>
      <c r="AI325" s="15"/>
      <c r="AJ325" s="13">
        <f t="shared" ref="AJ325:AJ340" si="69">AD325*AI325</f>
        <v>0</v>
      </c>
    </row>
    <row r="326" spans="1:36" ht="30" x14ac:dyDescent="0.25">
      <c r="A326" s="34">
        <v>324</v>
      </c>
      <c r="B326" s="38" t="s">
        <v>356</v>
      </c>
      <c r="C326" s="36">
        <v>8793911</v>
      </c>
      <c r="D326" s="16"/>
      <c r="E326" s="16"/>
      <c r="F326" s="16"/>
      <c r="G326" s="16"/>
      <c r="H326" s="16"/>
      <c r="I326" s="16"/>
      <c r="J326" s="29"/>
      <c r="K326" s="40" t="s">
        <v>372</v>
      </c>
      <c r="L326" s="20">
        <v>270625</v>
      </c>
      <c r="M326" s="18"/>
      <c r="N326" s="18"/>
      <c r="O326" s="18"/>
      <c r="P326" s="19"/>
      <c r="Q326" s="19"/>
      <c r="R326" s="19"/>
      <c r="S326" s="20" t="s">
        <v>372</v>
      </c>
      <c r="T326" s="20">
        <v>269311</v>
      </c>
      <c r="U326" s="10">
        <v>628100</v>
      </c>
      <c r="V326" s="10">
        <f t="shared" si="59"/>
        <v>358789</v>
      </c>
      <c r="W326" s="10">
        <f t="shared" si="60"/>
        <v>125620</v>
      </c>
      <c r="X326" s="10">
        <f t="shared" si="61"/>
        <v>269311</v>
      </c>
      <c r="Y326" s="10">
        <f t="shared" si="62"/>
        <v>0</v>
      </c>
      <c r="Z326" s="10">
        <f t="shared" si="63"/>
        <v>0</v>
      </c>
      <c r="AA326" s="10">
        <f t="shared" si="64"/>
        <v>269311</v>
      </c>
      <c r="AB326" s="10">
        <f t="shared" si="65"/>
        <v>269311</v>
      </c>
      <c r="AC326" s="10">
        <f t="shared" si="66"/>
        <v>53862.200000000004</v>
      </c>
      <c r="AD326" s="14">
        <f t="shared" si="67"/>
        <v>269311</v>
      </c>
      <c r="AE326" s="11"/>
      <c r="AF326" s="12"/>
      <c r="AG326" s="10">
        <f t="shared" si="68"/>
        <v>269311</v>
      </c>
      <c r="AH326" s="15"/>
      <c r="AI326" s="15"/>
      <c r="AJ326" s="13">
        <f t="shared" si="69"/>
        <v>0</v>
      </c>
    </row>
    <row r="327" spans="1:36" ht="15" x14ac:dyDescent="0.25">
      <c r="A327" s="33">
        <v>325</v>
      </c>
      <c r="B327" s="37" t="s">
        <v>357</v>
      </c>
      <c r="C327" s="35">
        <v>8794100</v>
      </c>
      <c r="D327" s="16"/>
      <c r="E327" s="16"/>
      <c r="F327" s="16"/>
      <c r="G327" s="16"/>
      <c r="H327" s="16"/>
      <c r="I327" s="16"/>
      <c r="J327" s="29"/>
      <c r="K327" s="40" t="s">
        <v>372</v>
      </c>
      <c r="L327" s="20">
        <v>270625</v>
      </c>
      <c r="M327" s="18"/>
      <c r="N327" s="18"/>
      <c r="O327" s="18"/>
      <c r="P327" s="19"/>
      <c r="Q327" s="19"/>
      <c r="R327" s="19"/>
      <c r="S327" s="20" t="s">
        <v>372</v>
      </c>
      <c r="T327" s="20">
        <v>269311</v>
      </c>
      <c r="U327" s="10">
        <v>643200</v>
      </c>
      <c r="V327" s="10">
        <f t="shared" si="59"/>
        <v>373889</v>
      </c>
      <c r="W327" s="10">
        <f t="shared" si="60"/>
        <v>128640</v>
      </c>
      <c r="X327" s="10">
        <f t="shared" si="61"/>
        <v>269311</v>
      </c>
      <c r="Y327" s="10">
        <f t="shared" si="62"/>
        <v>0</v>
      </c>
      <c r="Z327" s="10">
        <f t="shared" si="63"/>
        <v>0</v>
      </c>
      <c r="AA327" s="10">
        <f t="shared" si="64"/>
        <v>269311</v>
      </c>
      <c r="AB327" s="10">
        <f t="shared" si="65"/>
        <v>269311</v>
      </c>
      <c r="AC327" s="10">
        <f t="shared" si="66"/>
        <v>53862.200000000004</v>
      </c>
      <c r="AD327" s="14">
        <f t="shared" si="67"/>
        <v>269311</v>
      </c>
      <c r="AE327" s="11"/>
      <c r="AF327" s="12"/>
      <c r="AG327" s="10">
        <f t="shared" si="68"/>
        <v>269311</v>
      </c>
      <c r="AH327" s="15"/>
      <c r="AI327" s="15"/>
      <c r="AJ327" s="13">
        <f t="shared" si="69"/>
        <v>0</v>
      </c>
    </row>
    <row r="328" spans="1:36" ht="30" x14ac:dyDescent="0.25">
      <c r="A328" s="34">
        <v>326</v>
      </c>
      <c r="B328" s="38" t="s">
        <v>358</v>
      </c>
      <c r="C328" s="36">
        <v>8794220</v>
      </c>
      <c r="D328" s="16"/>
      <c r="E328" s="16"/>
      <c r="F328" s="16"/>
      <c r="G328" s="16"/>
      <c r="H328" s="16"/>
      <c r="I328" s="16"/>
      <c r="J328" s="29"/>
      <c r="K328" s="40" t="s">
        <v>372</v>
      </c>
      <c r="L328" s="20">
        <v>290300</v>
      </c>
      <c r="M328" s="18"/>
      <c r="N328" s="18"/>
      <c r="O328" s="18"/>
      <c r="P328" s="19"/>
      <c r="Q328" s="19"/>
      <c r="R328" s="19"/>
      <c r="S328" s="20" t="s">
        <v>372</v>
      </c>
      <c r="T328" s="20">
        <v>288649</v>
      </c>
      <c r="U328" s="10">
        <v>729400</v>
      </c>
      <c r="V328" s="10">
        <f t="shared" si="59"/>
        <v>440751</v>
      </c>
      <c r="W328" s="10">
        <f t="shared" si="60"/>
        <v>145880</v>
      </c>
      <c r="X328" s="10">
        <f t="shared" si="61"/>
        <v>288649</v>
      </c>
      <c r="Y328" s="10">
        <f t="shared" si="62"/>
        <v>0</v>
      </c>
      <c r="Z328" s="10">
        <f t="shared" si="63"/>
        <v>0</v>
      </c>
      <c r="AA328" s="10">
        <f t="shared" si="64"/>
        <v>288649</v>
      </c>
      <c r="AB328" s="10">
        <f t="shared" si="65"/>
        <v>288649</v>
      </c>
      <c r="AC328" s="10">
        <f t="shared" si="66"/>
        <v>57729.8</v>
      </c>
      <c r="AD328" s="14">
        <f t="shared" si="67"/>
        <v>288649</v>
      </c>
      <c r="AE328" s="11"/>
      <c r="AF328" s="12"/>
      <c r="AG328" s="10">
        <f t="shared" si="68"/>
        <v>288649</v>
      </c>
      <c r="AH328" s="15"/>
      <c r="AI328" s="15"/>
      <c r="AJ328" s="13">
        <f t="shared" si="69"/>
        <v>0</v>
      </c>
    </row>
    <row r="329" spans="1:36" ht="15" x14ac:dyDescent="0.25">
      <c r="A329" s="33">
        <v>327</v>
      </c>
      <c r="B329" s="37" t="s">
        <v>359</v>
      </c>
      <c r="C329" s="35">
        <v>998985</v>
      </c>
      <c r="D329" s="16"/>
      <c r="E329" s="16"/>
      <c r="F329" s="16"/>
      <c r="G329" s="16"/>
      <c r="H329" s="16"/>
      <c r="I329" s="16"/>
      <c r="J329" s="29"/>
      <c r="K329" s="40" t="s">
        <v>372</v>
      </c>
      <c r="L329" s="20">
        <v>397400</v>
      </c>
      <c r="M329" s="18"/>
      <c r="N329" s="18"/>
      <c r="O329" s="18"/>
      <c r="P329" s="19"/>
      <c r="Q329" s="19"/>
      <c r="R329" s="19"/>
      <c r="S329" s="20" t="s">
        <v>372</v>
      </c>
      <c r="T329" s="20">
        <v>397199</v>
      </c>
      <c r="U329" s="10">
        <v>840900</v>
      </c>
      <c r="V329" s="10">
        <f t="shared" si="59"/>
        <v>443701</v>
      </c>
      <c r="W329" s="10">
        <f t="shared" si="60"/>
        <v>168180</v>
      </c>
      <c r="X329" s="10">
        <f t="shared" si="61"/>
        <v>397199</v>
      </c>
      <c r="Y329" s="10">
        <f t="shared" si="62"/>
        <v>0</v>
      </c>
      <c r="Z329" s="10">
        <f t="shared" si="63"/>
        <v>0</v>
      </c>
      <c r="AA329" s="10">
        <f t="shared" si="64"/>
        <v>397199</v>
      </c>
      <c r="AB329" s="10">
        <f t="shared" si="65"/>
        <v>397199</v>
      </c>
      <c r="AC329" s="10">
        <f t="shared" si="66"/>
        <v>79439.8</v>
      </c>
      <c r="AD329" s="14">
        <f t="shared" si="67"/>
        <v>397199</v>
      </c>
      <c r="AE329" s="11"/>
      <c r="AF329" s="12"/>
      <c r="AG329" s="10">
        <f t="shared" si="68"/>
        <v>397199</v>
      </c>
      <c r="AH329" s="15"/>
      <c r="AI329" s="15"/>
      <c r="AJ329" s="13">
        <f t="shared" si="69"/>
        <v>0</v>
      </c>
    </row>
    <row r="330" spans="1:36" ht="15" x14ac:dyDescent="0.25">
      <c r="A330" s="34">
        <v>328</v>
      </c>
      <c r="B330" s="38" t="s">
        <v>360</v>
      </c>
      <c r="C330" s="36">
        <v>8794600</v>
      </c>
      <c r="D330" s="16"/>
      <c r="E330" s="16"/>
      <c r="F330" s="16"/>
      <c r="G330" s="16"/>
      <c r="H330" s="16"/>
      <c r="I330" s="16"/>
      <c r="J330" s="29"/>
      <c r="K330" s="40" t="s">
        <v>372</v>
      </c>
      <c r="L330" s="20">
        <v>245100</v>
      </c>
      <c r="M330" s="18"/>
      <c r="N330" s="18"/>
      <c r="O330" s="18"/>
      <c r="P330" s="19"/>
      <c r="Q330" s="19"/>
      <c r="R330" s="19"/>
      <c r="S330" s="20" t="s">
        <v>372</v>
      </c>
      <c r="T330" s="20">
        <v>244049</v>
      </c>
      <c r="U330" s="10">
        <v>616000</v>
      </c>
      <c r="V330" s="10">
        <f t="shared" si="59"/>
        <v>371951</v>
      </c>
      <c r="W330" s="10">
        <f t="shared" si="60"/>
        <v>123200</v>
      </c>
      <c r="X330" s="10">
        <f t="shared" si="61"/>
        <v>244049</v>
      </c>
      <c r="Y330" s="10">
        <f t="shared" si="62"/>
        <v>0</v>
      </c>
      <c r="Z330" s="10">
        <f t="shared" si="63"/>
        <v>0</v>
      </c>
      <c r="AA330" s="10">
        <f t="shared" si="64"/>
        <v>244049</v>
      </c>
      <c r="AB330" s="10">
        <f t="shared" si="65"/>
        <v>244049</v>
      </c>
      <c r="AC330" s="10">
        <f t="shared" si="66"/>
        <v>48809.8</v>
      </c>
      <c r="AD330" s="14">
        <f t="shared" si="67"/>
        <v>244049</v>
      </c>
      <c r="AE330" s="11"/>
      <c r="AF330" s="12"/>
      <c r="AG330" s="10">
        <f t="shared" si="68"/>
        <v>244049</v>
      </c>
      <c r="AH330" s="15"/>
      <c r="AI330" s="15"/>
      <c r="AJ330" s="13">
        <f t="shared" si="69"/>
        <v>0</v>
      </c>
    </row>
    <row r="331" spans="1:36" ht="30" x14ac:dyDescent="0.25">
      <c r="A331" s="33">
        <v>329</v>
      </c>
      <c r="B331" s="37" t="s">
        <v>361</v>
      </c>
      <c r="C331" s="35">
        <v>8795100</v>
      </c>
      <c r="D331" s="16"/>
      <c r="E331" s="16"/>
      <c r="F331" s="16"/>
      <c r="G331" s="16"/>
      <c r="H331" s="16"/>
      <c r="I331" s="16"/>
      <c r="J331" s="29"/>
      <c r="K331" s="40" t="s">
        <v>372</v>
      </c>
      <c r="L331" s="20">
        <v>237125</v>
      </c>
      <c r="M331" s="18"/>
      <c r="N331" s="18"/>
      <c r="O331" s="18"/>
      <c r="P331" s="19"/>
      <c r="Q331" s="19"/>
      <c r="R331" s="19"/>
      <c r="S331" s="20" t="s">
        <v>372</v>
      </c>
      <c r="T331" s="20">
        <v>236061</v>
      </c>
      <c r="U331" s="10">
        <v>545800</v>
      </c>
      <c r="V331" s="10">
        <f t="shared" si="59"/>
        <v>309739</v>
      </c>
      <c r="W331" s="10">
        <f t="shared" si="60"/>
        <v>109160</v>
      </c>
      <c r="X331" s="10">
        <f t="shared" si="61"/>
        <v>236061</v>
      </c>
      <c r="Y331" s="10">
        <f t="shared" si="62"/>
        <v>0</v>
      </c>
      <c r="Z331" s="10">
        <f t="shared" si="63"/>
        <v>0</v>
      </c>
      <c r="AA331" s="10">
        <f t="shared" si="64"/>
        <v>236061</v>
      </c>
      <c r="AB331" s="10">
        <f t="shared" si="65"/>
        <v>236061</v>
      </c>
      <c r="AC331" s="10">
        <f t="shared" si="66"/>
        <v>47212.200000000004</v>
      </c>
      <c r="AD331" s="14">
        <f t="shared" si="67"/>
        <v>236061</v>
      </c>
      <c r="AE331" s="11"/>
      <c r="AF331" s="12"/>
      <c r="AG331" s="10">
        <f t="shared" si="68"/>
        <v>236061</v>
      </c>
      <c r="AH331" s="15"/>
      <c r="AI331" s="15"/>
      <c r="AJ331" s="13">
        <f t="shared" si="69"/>
        <v>0</v>
      </c>
    </row>
    <row r="332" spans="1:36" ht="30" x14ac:dyDescent="0.25">
      <c r="A332" s="34">
        <v>330</v>
      </c>
      <c r="B332" s="38" t="s">
        <v>362</v>
      </c>
      <c r="C332" s="36">
        <v>8795200</v>
      </c>
      <c r="D332" s="16"/>
      <c r="E332" s="16"/>
      <c r="F332" s="16"/>
      <c r="G332" s="16"/>
      <c r="H332" s="16"/>
      <c r="I332" s="16"/>
      <c r="J332" s="29"/>
      <c r="K332" s="40" t="s">
        <v>372</v>
      </c>
      <c r="L332" s="20">
        <v>237125</v>
      </c>
      <c r="M332" s="18"/>
      <c r="N332" s="18"/>
      <c r="O332" s="18"/>
      <c r="P332" s="19"/>
      <c r="Q332" s="19"/>
      <c r="R332" s="19"/>
      <c r="S332" s="20" t="s">
        <v>372</v>
      </c>
      <c r="T332" s="20">
        <v>236061</v>
      </c>
      <c r="U332" s="10">
        <v>545800</v>
      </c>
      <c r="V332" s="10">
        <f t="shared" si="59"/>
        <v>309739</v>
      </c>
      <c r="W332" s="10">
        <f t="shared" si="60"/>
        <v>109160</v>
      </c>
      <c r="X332" s="10">
        <f t="shared" si="61"/>
        <v>236061</v>
      </c>
      <c r="Y332" s="10">
        <f t="shared" si="62"/>
        <v>0</v>
      </c>
      <c r="Z332" s="10">
        <f t="shared" si="63"/>
        <v>0</v>
      </c>
      <c r="AA332" s="10">
        <f t="shared" si="64"/>
        <v>236061</v>
      </c>
      <c r="AB332" s="10">
        <f t="shared" si="65"/>
        <v>236061</v>
      </c>
      <c r="AC332" s="10">
        <f t="shared" si="66"/>
        <v>47212.200000000004</v>
      </c>
      <c r="AD332" s="14">
        <f t="shared" si="67"/>
        <v>236061</v>
      </c>
      <c r="AE332" s="11"/>
      <c r="AF332" s="12"/>
      <c r="AG332" s="10">
        <f t="shared" si="68"/>
        <v>236061</v>
      </c>
      <c r="AH332" s="15"/>
      <c r="AI332" s="15"/>
      <c r="AJ332" s="13">
        <f t="shared" si="69"/>
        <v>0</v>
      </c>
    </row>
    <row r="333" spans="1:36" ht="15" x14ac:dyDescent="0.25">
      <c r="A333" s="33">
        <v>331</v>
      </c>
      <c r="B333" s="37" t="s">
        <v>363</v>
      </c>
      <c r="C333" s="35">
        <v>879902</v>
      </c>
      <c r="D333" s="16"/>
      <c r="E333" s="16"/>
      <c r="F333" s="16"/>
      <c r="G333" s="16"/>
      <c r="H333" s="16"/>
      <c r="I333" s="16"/>
      <c r="J333" s="29"/>
      <c r="K333" s="40" t="s">
        <v>372</v>
      </c>
      <c r="L333" s="20">
        <v>488550</v>
      </c>
      <c r="M333" s="18"/>
      <c r="N333" s="18"/>
      <c r="O333" s="18"/>
      <c r="P333" s="19"/>
      <c r="Q333" s="19"/>
      <c r="R333" s="19"/>
      <c r="S333" s="20" t="s">
        <v>372</v>
      </c>
      <c r="T333" s="20">
        <v>461664</v>
      </c>
      <c r="U333" s="10">
        <v>487800</v>
      </c>
      <c r="V333" s="10">
        <f t="shared" si="59"/>
        <v>26136</v>
      </c>
      <c r="W333" s="10">
        <f t="shared" si="60"/>
        <v>97560</v>
      </c>
      <c r="X333" s="10">
        <f t="shared" si="61"/>
        <v>474732</v>
      </c>
      <c r="Y333" s="10">
        <f t="shared" si="62"/>
        <v>0</v>
      </c>
      <c r="Z333" s="10">
        <f t="shared" si="63"/>
        <v>0</v>
      </c>
      <c r="AA333" s="10">
        <f t="shared" si="64"/>
        <v>474732</v>
      </c>
      <c r="AB333" s="10">
        <f t="shared" si="65"/>
        <v>474732</v>
      </c>
      <c r="AC333" s="10">
        <f t="shared" si="66"/>
        <v>94946.400000000009</v>
      </c>
      <c r="AD333" s="14">
        <f t="shared" si="67"/>
        <v>474732</v>
      </c>
      <c r="AE333" s="11"/>
      <c r="AF333" s="12"/>
      <c r="AG333" s="10">
        <f t="shared" si="68"/>
        <v>474732</v>
      </c>
      <c r="AH333" s="15"/>
      <c r="AI333" s="15"/>
      <c r="AJ333" s="13">
        <f t="shared" si="69"/>
        <v>0</v>
      </c>
    </row>
    <row r="334" spans="1:36" ht="15" x14ac:dyDescent="0.25">
      <c r="A334" s="34">
        <v>332</v>
      </c>
      <c r="B334" s="38" t="s">
        <v>364</v>
      </c>
      <c r="C334" s="36">
        <v>889903</v>
      </c>
      <c r="D334" s="16"/>
      <c r="E334" s="16"/>
      <c r="F334" s="16"/>
      <c r="G334" s="16"/>
      <c r="H334" s="16"/>
      <c r="I334" s="16"/>
      <c r="J334" s="29"/>
      <c r="K334" s="40" t="s">
        <v>372</v>
      </c>
      <c r="L334" s="20">
        <v>540794</v>
      </c>
      <c r="M334" s="18"/>
      <c r="N334" s="18"/>
      <c r="O334" s="18"/>
      <c r="P334" s="19"/>
      <c r="Q334" s="19"/>
      <c r="R334" s="19"/>
      <c r="S334" s="20" t="s">
        <v>372</v>
      </c>
      <c r="T334" s="20">
        <v>369609</v>
      </c>
      <c r="U334" s="10">
        <v>538400</v>
      </c>
      <c r="V334" s="10">
        <f t="shared" si="59"/>
        <v>168791</v>
      </c>
      <c r="W334" s="10">
        <f t="shared" si="60"/>
        <v>107680</v>
      </c>
      <c r="X334" s="10">
        <f t="shared" si="61"/>
        <v>369609</v>
      </c>
      <c r="Y334" s="10">
        <f t="shared" si="62"/>
        <v>0</v>
      </c>
      <c r="Z334" s="10">
        <f t="shared" si="63"/>
        <v>0</v>
      </c>
      <c r="AA334" s="10">
        <f t="shared" si="64"/>
        <v>369609</v>
      </c>
      <c r="AB334" s="10">
        <f t="shared" si="65"/>
        <v>369609</v>
      </c>
      <c r="AC334" s="10">
        <f t="shared" si="66"/>
        <v>73921.8</v>
      </c>
      <c r="AD334" s="14">
        <f t="shared" si="67"/>
        <v>369609</v>
      </c>
      <c r="AE334" s="11"/>
      <c r="AF334" s="12"/>
      <c r="AG334" s="10">
        <f t="shared" si="68"/>
        <v>369609</v>
      </c>
      <c r="AH334" s="15"/>
      <c r="AI334" s="15"/>
      <c r="AJ334" s="13">
        <f t="shared" si="69"/>
        <v>0</v>
      </c>
    </row>
    <row r="335" spans="1:36" ht="15" x14ac:dyDescent="0.25">
      <c r="A335" s="33">
        <v>333</v>
      </c>
      <c r="B335" s="37" t="s">
        <v>365</v>
      </c>
      <c r="C335" s="35">
        <v>997833</v>
      </c>
      <c r="D335" s="16"/>
      <c r="E335" s="16"/>
      <c r="F335" s="16"/>
      <c r="G335" s="16"/>
      <c r="H335" s="16"/>
      <c r="I335" s="16"/>
      <c r="J335" s="29"/>
      <c r="K335" s="40" t="s">
        <v>372</v>
      </c>
      <c r="L335" s="20">
        <v>446815</v>
      </c>
      <c r="M335" s="18"/>
      <c r="N335" s="18"/>
      <c r="O335" s="18"/>
      <c r="P335" s="19"/>
      <c r="Q335" s="19"/>
      <c r="R335" s="19"/>
      <c r="S335" s="20" t="s">
        <v>372</v>
      </c>
      <c r="T335" s="20">
        <v>151854</v>
      </c>
      <c r="U335" s="10">
        <v>868300</v>
      </c>
      <c r="V335" s="10">
        <f t="shared" si="59"/>
        <v>716446</v>
      </c>
      <c r="W335" s="10">
        <f t="shared" si="60"/>
        <v>173660</v>
      </c>
      <c r="X335" s="10">
        <f t="shared" si="61"/>
        <v>151854</v>
      </c>
      <c r="Y335" s="10">
        <f t="shared" si="62"/>
        <v>0</v>
      </c>
      <c r="Z335" s="10">
        <f t="shared" si="63"/>
        <v>0</v>
      </c>
      <c r="AA335" s="10">
        <f t="shared" si="64"/>
        <v>151854</v>
      </c>
      <c r="AB335" s="10">
        <f t="shared" si="65"/>
        <v>151854</v>
      </c>
      <c r="AC335" s="10">
        <f t="shared" si="66"/>
        <v>30370.800000000003</v>
      </c>
      <c r="AD335" s="14">
        <f t="shared" si="67"/>
        <v>151854</v>
      </c>
      <c r="AE335" s="11"/>
      <c r="AF335" s="12"/>
      <c r="AG335" s="10">
        <f t="shared" si="68"/>
        <v>151854</v>
      </c>
      <c r="AH335" s="15"/>
      <c r="AI335" s="15"/>
      <c r="AJ335" s="13">
        <f t="shared" si="69"/>
        <v>0</v>
      </c>
    </row>
    <row r="336" spans="1:36" ht="15" x14ac:dyDescent="0.25">
      <c r="A336" s="34">
        <v>334</v>
      </c>
      <c r="B336" s="38" t="s">
        <v>366</v>
      </c>
      <c r="C336" s="36">
        <v>921400</v>
      </c>
      <c r="D336" s="16"/>
      <c r="E336" s="16"/>
      <c r="F336" s="16"/>
      <c r="G336" s="16"/>
      <c r="H336" s="16"/>
      <c r="I336" s="16"/>
      <c r="J336" s="29"/>
      <c r="K336" s="40" t="s">
        <v>372</v>
      </c>
      <c r="L336" s="20">
        <v>3959812</v>
      </c>
      <c r="M336" s="18"/>
      <c r="N336" s="18"/>
      <c r="O336" s="18"/>
      <c r="P336" s="19"/>
      <c r="Q336" s="19"/>
      <c r="R336" s="19"/>
      <c r="S336" s="20" t="s">
        <v>372</v>
      </c>
      <c r="T336" s="20">
        <v>3325000</v>
      </c>
      <c r="U336" s="10">
        <v>3630000</v>
      </c>
      <c r="V336" s="10">
        <f t="shared" si="59"/>
        <v>305000</v>
      </c>
      <c r="W336" s="10">
        <f t="shared" si="60"/>
        <v>726000</v>
      </c>
      <c r="X336" s="10">
        <f t="shared" si="61"/>
        <v>3477500</v>
      </c>
      <c r="Y336" s="10">
        <f t="shared" si="62"/>
        <v>0</v>
      </c>
      <c r="Z336" s="10">
        <f t="shared" si="63"/>
        <v>0</v>
      </c>
      <c r="AA336" s="10">
        <f t="shared" si="64"/>
        <v>3477500</v>
      </c>
      <c r="AB336" s="10">
        <f t="shared" si="65"/>
        <v>3477500</v>
      </c>
      <c r="AC336" s="10">
        <f t="shared" si="66"/>
        <v>695500</v>
      </c>
      <c r="AD336" s="14">
        <f t="shared" si="67"/>
        <v>3477500</v>
      </c>
      <c r="AE336" s="11"/>
      <c r="AF336" s="12"/>
      <c r="AG336" s="10">
        <f t="shared" si="68"/>
        <v>3477500</v>
      </c>
      <c r="AH336" s="15"/>
      <c r="AI336" s="15"/>
      <c r="AJ336" s="13">
        <f t="shared" si="69"/>
        <v>0</v>
      </c>
    </row>
    <row r="337" spans="1:36" ht="30" x14ac:dyDescent="0.25">
      <c r="A337" s="33">
        <v>335</v>
      </c>
      <c r="B337" s="37" t="s">
        <v>367</v>
      </c>
      <c r="C337" s="35">
        <v>883341</v>
      </c>
      <c r="D337" s="16"/>
      <c r="E337" s="16"/>
      <c r="F337" s="16"/>
      <c r="G337" s="16"/>
      <c r="H337" s="16"/>
      <c r="I337" s="16"/>
      <c r="J337" s="29"/>
      <c r="K337" s="40" t="s">
        <v>372</v>
      </c>
      <c r="L337" s="20" t="s">
        <v>372</v>
      </c>
      <c r="M337" s="18"/>
      <c r="N337" s="18"/>
      <c r="O337" s="18"/>
      <c r="P337" s="19"/>
      <c r="Q337" s="19"/>
      <c r="R337" s="19"/>
      <c r="S337" s="20" t="s">
        <v>372</v>
      </c>
      <c r="T337" s="20">
        <v>540000</v>
      </c>
      <c r="U337" s="10" t="s">
        <v>372</v>
      </c>
      <c r="V337" s="10">
        <f t="shared" si="59"/>
        <v>540000</v>
      </c>
      <c r="W337" s="10">
        <f t="shared" si="60"/>
        <v>108000</v>
      </c>
      <c r="X337" s="10">
        <f t="shared" si="61"/>
        <v>540000</v>
      </c>
      <c r="Y337" s="10">
        <f t="shared" si="62"/>
        <v>0</v>
      </c>
      <c r="Z337" s="10">
        <f t="shared" si="63"/>
        <v>0</v>
      </c>
      <c r="AA337" s="10">
        <f t="shared" si="64"/>
        <v>540000</v>
      </c>
      <c r="AB337" s="10">
        <f t="shared" si="65"/>
        <v>540000</v>
      </c>
      <c r="AC337" s="10">
        <f t="shared" si="66"/>
        <v>108000</v>
      </c>
      <c r="AD337" s="14">
        <f t="shared" si="67"/>
        <v>540000</v>
      </c>
      <c r="AE337" s="11"/>
      <c r="AF337" s="12"/>
      <c r="AG337" s="10">
        <f t="shared" si="68"/>
        <v>540000</v>
      </c>
      <c r="AH337" s="15"/>
      <c r="AI337" s="15"/>
      <c r="AJ337" s="13">
        <f t="shared" si="69"/>
        <v>0</v>
      </c>
    </row>
    <row r="338" spans="1:36" ht="60" x14ac:dyDescent="0.25">
      <c r="A338" s="34">
        <v>336</v>
      </c>
      <c r="B338" s="38" t="s">
        <v>368</v>
      </c>
      <c r="C338" s="16"/>
      <c r="D338" s="16"/>
      <c r="E338" s="16"/>
      <c r="F338" s="16"/>
      <c r="G338" s="16"/>
      <c r="H338" s="16"/>
      <c r="I338" s="16"/>
      <c r="J338" s="17"/>
      <c r="K338" s="40" t="s">
        <v>372</v>
      </c>
      <c r="L338" s="20" t="s">
        <v>372</v>
      </c>
      <c r="M338" s="18"/>
      <c r="N338" s="18"/>
      <c r="O338" s="18"/>
      <c r="P338" s="19"/>
      <c r="Q338" s="19"/>
      <c r="R338" s="19"/>
      <c r="S338" s="20" t="s">
        <v>372</v>
      </c>
      <c r="T338" s="20">
        <v>259132</v>
      </c>
      <c r="U338" s="10" t="s">
        <v>372</v>
      </c>
      <c r="V338" s="10">
        <f t="shared" si="59"/>
        <v>259132</v>
      </c>
      <c r="W338" s="10">
        <f t="shared" si="60"/>
        <v>51826.400000000001</v>
      </c>
      <c r="X338" s="10">
        <f t="shared" si="61"/>
        <v>259132</v>
      </c>
      <c r="Y338" s="10">
        <f t="shared" si="62"/>
        <v>0</v>
      </c>
      <c r="Z338" s="10">
        <f t="shared" si="63"/>
        <v>0</v>
      </c>
      <c r="AA338" s="10">
        <f t="shared" si="64"/>
        <v>259132</v>
      </c>
      <c r="AB338" s="10">
        <f t="shared" si="65"/>
        <v>259132</v>
      </c>
      <c r="AC338" s="10">
        <f t="shared" si="66"/>
        <v>51826.400000000001</v>
      </c>
      <c r="AD338" s="14">
        <f t="shared" si="67"/>
        <v>259132</v>
      </c>
      <c r="AE338" s="11"/>
      <c r="AF338" s="12"/>
      <c r="AG338" s="10">
        <f t="shared" si="68"/>
        <v>259132</v>
      </c>
      <c r="AH338" s="15"/>
      <c r="AI338" s="15"/>
      <c r="AJ338" s="13">
        <f t="shared" si="69"/>
        <v>0</v>
      </c>
    </row>
    <row r="339" spans="1:36" ht="30" x14ac:dyDescent="0.25">
      <c r="A339" s="33">
        <v>337</v>
      </c>
      <c r="B339" s="37" t="s">
        <v>369</v>
      </c>
      <c r="C339" s="16"/>
      <c r="D339" s="16"/>
      <c r="E339" s="16"/>
      <c r="F339" s="16"/>
      <c r="G339" s="16"/>
      <c r="H339" s="16"/>
      <c r="I339" s="16"/>
      <c r="J339" s="17"/>
      <c r="K339" s="40" t="s">
        <v>372</v>
      </c>
      <c r="L339" s="20" t="s">
        <v>372</v>
      </c>
      <c r="M339" s="18"/>
      <c r="N339" s="18"/>
      <c r="O339" s="18"/>
      <c r="P339" s="19"/>
      <c r="Q339" s="19"/>
      <c r="R339" s="19"/>
      <c r="S339" s="20" t="s">
        <v>372</v>
      </c>
      <c r="T339" s="20">
        <v>267199</v>
      </c>
      <c r="U339" s="10" t="s">
        <v>372</v>
      </c>
      <c r="V339" s="10">
        <f t="shared" si="59"/>
        <v>267199</v>
      </c>
      <c r="W339" s="10">
        <f t="shared" si="60"/>
        <v>53439.8</v>
      </c>
      <c r="X339" s="10">
        <f t="shared" si="61"/>
        <v>267199</v>
      </c>
      <c r="Y339" s="10">
        <f t="shared" si="62"/>
        <v>0</v>
      </c>
      <c r="Z339" s="10">
        <f t="shared" si="63"/>
        <v>0</v>
      </c>
      <c r="AA339" s="10">
        <f t="shared" si="64"/>
        <v>267199</v>
      </c>
      <c r="AB339" s="10">
        <f t="shared" si="65"/>
        <v>267199</v>
      </c>
      <c r="AC339" s="10">
        <f t="shared" si="66"/>
        <v>53439.8</v>
      </c>
      <c r="AD339" s="14">
        <f t="shared" si="67"/>
        <v>267199</v>
      </c>
      <c r="AE339" s="11"/>
      <c r="AF339" s="12"/>
      <c r="AG339" s="10">
        <f t="shared" si="68"/>
        <v>267199</v>
      </c>
      <c r="AH339" s="15"/>
      <c r="AI339" s="15"/>
      <c r="AJ339" s="13">
        <f t="shared" si="69"/>
        <v>0</v>
      </c>
    </row>
    <row r="340" spans="1:36" ht="30" x14ac:dyDescent="0.25">
      <c r="A340" s="34">
        <v>338</v>
      </c>
      <c r="B340" s="38" t="s">
        <v>370</v>
      </c>
      <c r="C340" s="17"/>
      <c r="D340" s="18"/>
      <c r="E340" s="16"/>
      <c r="F340" s="16"/>
      <c r="G340" s="16"/>
      <c r="H340" s="16"/>
      <c r="I340" s="16"/>
      <c r="J340" s="17"/>
      <c r="K340" s="40" t="s">
        <v>372</v>
      </c>
      <c r="L340" s="20" t="s">
        <v>372</v>
      </c>
      <c r="M340" s="18"/>
      <c r="N340" s="18"/>
      <c r="O340" s="18"/>
      <c r="P340" s="19"/>
      <c r="Q340" s="19"/>
      <c r="R340" s="19"/>
      <c r="S340" s="20" t="s">
        <v>372</v>
      </c>
      <c r="T340" s="20">
        <v>264699</v>
      </c>
      <c r="U340" s="10" t="s">
        <v>372</v>
      </c>
      <c r="V340" s="10">
        <f t="shared" si="59"/>
        <v>264699</v>
      </c>
      <c r="W340" s="10">
        <f t="shared" si="60"/>
        <v>52939.8</v>
      </c>
      <c r="X340" s="10">
        <f t="shared" si="61"/>
        <v>264699</v>
      </c>
      <c r="Y340" s="10">
        <f t="shared" si="62"/>
        <v>0</v>
      </c>
      <c r="Z340" s="10">
        <f t="shared" si="63"/>
        <v>0</v>
      </c>
      <c r="AA340" s="10">
        <f t="shared" si="64"/>
        <v>264699</v>
      </c>
      <c r="AB340" s="10">
        <f t="shared" si="65"/>
        <v>264699</v>
      </c>
      <c r="AC340" s="10">
        <f t="shared" si="66"/>
        <v>52939.8</v>
      </c>
      <c r="AD340" s="14">
        <f t="shared" si="67"/>
        <v>264699</v>
      </c>
      <c r="AE340" s="11"/>
      <c r="AF340" s="12"/>
      <c r="AG340" s="10">
        <f t="shared" si="68"/>
        <v>264699</v>
      </c>
      <c r="AH340" s="15"/>
      <c r="AI340" s="15"/>
      <c r="AJ340" s="13">
        <f t="shared" si="69"/>
        <v>0</v>
      </c>
    </row>
    <row r="341" spans="1:36" x14ac:dyDescent="0.2">
      <c r="B341" s="39"/>
      <c r="C341" s="8"/>
      <c r="D341" s="9"/>
    </row>
    <row r="342" spans="1:36" x14ac:dyDescent="0.2">
      <c r="B342" s="39"/>
      <c r="C342" s="8"/>
      <c r="D342" s="9"/>
    </row>
    <row r="343" spans="1:36" x14ac:dyDescent="0.2">
      <c r="B343" s="39"/>
      <c r="C343" s="8"/>
      <c r="D343" s="9"/>
    </row>
    <row r="344" spans="1:36" x14ac:dyDescent="0.2">
      <c r="B344" s="39"/>
      <c r="C344" s="8"/>
      <c r="D344" s="9"/>
    </row>
    <row r="345" spans="1:36" x14ac:dyDescent="0.2">
      <c r="B345" s="39"/>
      <c r="C345" s="8"/>
      <c r="D345" s="9"/>
    </row>
    <row r="346" spans="1:36" x14ac:dyDescent="0.2">
      <c r="B346" s="39"/>
      <c r="C346" s="8"/>
      <c r="D346" s="9"/>
    </row>
    <row r="347" spans="1:36" x14ac:dyDescent="0.2">
      <c r="B347" s="39"/>
      <c r="C347" s="8"/>
      <c r="D347" s="9"/>
    </row>
    <row r="348" spans="1:36" x14ac:dyDescent="0.2">
      <c r="B348" s="39"/>
      <c r="C348" s="8"/>
      <c r="D348" s="9"/>
    </row>
    <row r="349" spans="1:36" x14ac:dyDescent="0.2">
      <c r="B349" s="39"/>
      <c r="C349" s="8"/>
      <c r="D349" s="9"/>
    </row>
    <row r="350" spans="1:36" x14ac:dyDescent="0.2">
      <c r="B350" s="39"/>
      <c r="C350" s="8"/>
      <c r="D350" s="9"/>
    </row>
    <row r="351" spans="1:36" x14ac:dyDescent="0.2">
      <c r="B351" s="39"/>
      <c r="C351" s="8"/>
      <c r="D351" s="9"/>
    </row>
    <row r="352" spans="1:36" x14ac:dyDescent="0.2">
      <c r="B352" s="39"/>
      <c r="C352" s="8"/>
      <c r="D352" s="9"/>
    </row>
    <row r="353" spans="2:4" x14ac:dyDescent="0.2">
      <c r="B353" s="39"/>
      <c r="C353" s="8"/>
      <c r="D353" s="9"/>
    </row>
    <row r="354" spans="2:4" x14ac:dyDescent="0.2">
      <c r="B354" s="39"/>
      <c r="C354" s="8"/>
      <c r="D354" s="9"/>
    </row>
    <row r="355" spans="2:4" x14ac:dyDescent="0.2">
      <c r="B355" s="39"/>
      <c r="C355" s="8"/>
      <c r="D355" s="9"/>
    </row>
    <row r="356" spans="2:4" x14ac:dyDescent="0.2">
      <c r="B356" s="39"/>
      <c r="C356" s="8"/>
      <c r="D356" s="9"/>
    </row>
    <row r="357" spans="2:4" x14ac:dyDescent="0.2">
      <c r="B357" s="39"/>
      <c r="C357" s="8"/>
      <c r="D357" s="9"/>
    </row>
    <row r="358" spans="2:4" x14ac:dyDescent="0.2">
      <c r="B358" s="39"/>
      <c r="C358" s="8"/>
      <c r="D358" s="9"/>
    </row>
  </sheetData>
  <autoFilter ref="A2:AK340" xr:uid="{00000000-0009-0000-0000-000000000000}"/>
  <mergeCells count="37">
    <mergeCell ref="S1:X1"/>
    <mergeCell ref="Y1:AG1"/>
    <mergeCell ref="AH1:AH3"/>
    <mergeCell ref="AI1:AI3"/>
    <mergeCell ref="AJ1:AJ3"/>
    <mergeCell ref="AB2:AB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C2:AC3"/>
    <mergeCell ref="AD2:AD3"/>
    <mergeCell ref="AE2:AE3"/>
    <mergeCell ref="AF2:AF3"/>
    <mergeCell ref="AG2:AG3"/>
    <mergeCell ref="A1:A3"/>
    <mergeCell ref="B1:B3"/>
    <mergeCell ref="C1:C3"/>
    <mergeCell ref="D1:D3"/>
    <mergeCell ref="E1:I1"/>
    <mergeCell ref="E2:E3"/>
    <mergeCell ref="F2:F3"/>
    <mergeCell ref="G2:G3"/>
    <mergeCell ref="H2:H3"/>
    <mergeCell ref="I2:I3"/>
    <mergeCell ref="J1:R1"/>
    <mergeCell ref="J2:J3"/>
    <mergeCell ref="K2:K3"/>
    <mergeCell ref="L2:L3"/>
    <mergeCell ref="P2:P3"/>
    <mergeCell ref="Q2:Q3"/>
    <mergeCell ref="R2:R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52"/>
  <sheetViews>
    <sheetView zoomScale="90" zoomScaleNormal="90" workbookViewId="0">
      <pane xSplit="2" ySplit="3" topLeftCell="S4" activePane="bottomRight" state="frozen"/>
      <selection pane="topRight" activeCell="C1" sqref="C1"/>
      <selection pane="bottomLeft" activeCell="A4" sqref="A4"/>
      <selection pane="bottomRight" activeCell="V22" sqref="V22"/>
    </sheetView>
  </sheetViews>
  <sheetFormatPr baseColWidth="10" defaultColWidth="11.42578125" defaultRowHeight="12.75" x14ac:dyDescent="0.2"/>
  <cols>
    <col min="1" max="1" width="8" style="4" customWidth="1"/>
    <col min="2" max="2" width="23.28515625" style="5" customWidth="1"/>
    <col min="3" max="3" width="9.5703125" style="6" customWidth="1"/>
    <col min="4" max="4" width="8" style="6" customWidth="1"/>
    <col min="5" max="5" width="12.5703125" style="6" customWidth="1"/>
    <col min="6" max="6" width="12.7109375" style="6" customWidth="1"/>
    <col min="7" max="7" width="11" style="6" bestFit="1" customWidth="1"/>
    <col min="8" max="8" width="9.42578125" style="6" bestFit="1" customWidth="1"/>
    <col min="9" max="9" width="11" style="6" bestFit="1" customWidth="1"/>
    <col min="10" max="10" width="18" style="8" customWidth="1"/>
    <col min="11" max="11" width="12.140625" style="9" bestFit="1" customWidth="1"/>
    <col min="12" max="12" width="12.140625" style="1" bestFit="1" customWidth="1"/>
    <col min="13" max="13" width="18" style="9" customWidth="1"/>
    <col min="14" max="14" width="18.7109375" style="9" customWidth="1"/>
    <col min="15" max="15" width="17" style="9" customWidth="1"/>
    <col min="16" max="16" width="14.140625" style="1" customWidth="1"/>
    <col min="17" max="17" width="14.7109375" style="1" customWidth="1"/>
    <col min="18" max="18" width="18" style="1" customWidth="1"/>
    <col min="19" max="19" width="19.85546875" style="1" customWidth="1"/>
    <col min="20" max="20" width="14.85546875" style="1" customWidth="1"/>
    <col min="21" max="21" width="18.7109375" style="1" hidden="1" customWidth="1"/>
    <col min="22" max="22" width="13.7109375" style="1" customWidth="1"/>
    <col min="23" max="23" width="13.85546875" style="1" customWidth="1"/>
    <col min="24" max="24" width="15.5703125" style="1" customWidth="1"/>
    <col min="25" max="25" width="12.140625" style="1" customWidth="1"/>
    <col min="26" max="26" width="18.140625" style="1" customWidth="1"/>
    <col min="27" max="27" width="18.28515625" style="1" customWidth="1"/>
    <col min="28" max="28" width="14.140625" style="1" customWidth="1"/>
    <col min="29" max="29" width="12.28515625" style="1" bestFit="1" customWidth="1"/>
    <col min="30" max="30" width="18.7109375" style="48" customWidth="1"/>
    <col min="31" max="31" width="11.85546875" style="1" bestFit="1" customWidth="1"/>
    <col min="32" max="32" width="12.28515625" style="1" customWidth="1"/>
    <col min="33" max="33" width="12.42578125" style="1" customWidth="1"/>
    <col min="34" max="34" width="12.28515625" style="1" customWidth="1"/>
    <col min="35" max="35" width="11.28515625" style="1" customWidth="1"/>
    <col min="36" max="36" width="22.5703125" style="7" customWidth="1"/>
    <col min="37" max="37" width="13" style="1" bestFit="1" customWidth="1"/>
    <col min="38" max="16384" width="11.42578125" style="1"/>
  </cols>
  <sheetData>
    <row r="1" spans="1:37" ht="15.75" customHeight="1" x14ac:dyDescent="0.2">
      <c r="A1" s="131" t="s">
        <v>0</v>
      </c>
      <c r="B1" s="131" t="s">
        <v>1</v>
      </c>
      <c r="C1" s="131" t="s">
        <v>2</v>
      </c>
      <c r="D1" s="131" t="s">
        <v>5</v>
      </c>
      <c r="E1" s="133" t="s">
        <v>17</v>
      </c>
      <c r="F1" s="133"/>
      <c r="G1" s="133"/>
      <c r="H1" s="133"/>
      <c r="I1" s="133"/>
      <c r="J1" s="136" t="s">
        <v>6</v>
      </c>
      <c r="K1" s="137"/>
      <c r="L1" s="137"/>
      <c r="M1" s="137"/>
      <c r="N1" s="137"/>
      <c r="O1" s="137"/>
      <c r="P1" s="137"/>
      <c r="Q1" s="137"/>
      <c r="R1" s="137"/>
      <c r="S1" s="118" t="s">
        <v>7</v>
      </c>
      <c r="T1" s="118"/>
      <c r="U1" s="118"/>
      <c r="V1" s="118"/>
      <c r="W1" s="118"/>
      <c r="X1" s="118"/>
      <c r="Y1" s="119" t="s">
        <v>8</v>
      </c>
      <c r="Z1" s="119"/>
      <c r="AA1" s="119"/>
      <c r="AB1" s="119"/>
      <c r="AC1" s="119"/>
      <c r="AD1" s="119"/>
      <c r="AE1" s="119"/>
      <c r="AF1" s="119"/>
      <c r="AG1" s="119"/>
      <c r="AH1" s="120" t="s">
        <v>23</v>
      </c>
      <c r="AI1" s="120" t="s">
        <v>22</v>
      </c>
      <c r="AJ1" s="120" t="s">
        <v>4</v>
      </c>
    </row>
    <row r="2" spans="1:37" ht="48" customHeight="1" x14ac:dyDescent="0.2">
      <c r="A2" s="131"/>
      <c r="B2" s="131"/>
      <c r="C2" s="131"/>
      <c r="D2" s="131"/>
      <c r="E2" s="134" t="s">
        <v>18</v>
      </c>
      <c r="F2" s="134" t="s">
        <v>19</v>
      </c>
      <c r="G2" s="134" t="s">
        <v>20</v>
      </c>
      <c r="H2" s="134" t="s">
        <v>21</v>
      </c>
      <c r="I2" s="134" t="s">
        <v>17</v>
      </c>
      <c r="J2" s="138" t="s">
        <v>27</v>
      </c>
      <c r="K2" s="120" t="s">
        <v>28</v>
      </c>
      <c r="L2" s="131" t="s">
        <v>29</v>
      </c>
      <c r="M2" s="52" t="s">
        <v>24</v>
      </c>
      <c r="N2" s="52" t="s">
        <v>25</v>
      </c>
      <c r="O2" s="52" t="s">
        <v>26</v>
      </c>
      <c r="P2" s="122" t="s">
        <v>9</v>
      </c>
      <c r="Q2" s="120" t="s">
        <v>10</v>
      </c>
      <c r="R2" s="120" t="s">
        <v>11</v>
      </c>
      <c r="S2" s="124" t="s">
        <v>373</v>
      </c>
      <c r="T2" s="124" t="s">
        <v>374</v>
      </c>
      <c r="U2" s="126" t="s">
        <v>30</v>
      </c>
      <c r="V2" s="122" t="s">
        <v>9</v>
      </c>
      <c r="W2" s="120" t="s">
        <v>10</v>
      </c>
      <c r="X2" s="120" t="s">
        <v>12</v>
      </c>
      <c r="Y2" s="121" t="s">
        <v>16</v>
      </c>
      <c r="Z2" s="121" t="str">
        <f>R2</f>
        <v>VR. HISTÓRICO DE REFERENCIA</v>
      </c>
      <c r="AA2" s="121" t="str">
        <f>X2</f>
        <v>VR. DE MERCADO DE REFERENCIA</v>
      </c>
      <c r="AB2" s="122" t="s">
        <v>9</v>
      </c>
      <c r="AC2" s="120" t="s">
        <v>10</v>
      </c>
      <c r="AD2" s="129" t="s">
        <v>425</v>
      </c>
      <c r="AE2" s="120" t="s">
        <v>13</v>
      </c>
      <c r="AF2" s="120" t="s">
        <v>14</v>
      </c>
      <c r="AG2" s="120" t="s">
        <v>15</v>
      </c>
      <c r="AH2" s="120"/>
      <c r="AI2" s="120"/>
      <c r="AJ2" s="120"/>
    </row>
    <row r="3" spans="1:37" x14ac:dyDescent="0.2">
      <c r="A3" s="132"/>
      <c r="B3" s="132"/>
      <c r="C3" s="132"/>
      <c r="D3" s="132"/>
      <c r="E3" s="135"/>
      <c r="F3" s="135"/>
      <c r="G3" s="135"/>
      <c r="H3" s="135"/>
      <c r="I3" s="135"/>
      <c r="J3" s="139"/>
      <c r="K3" s="121"/>
      <c r="L3" s="132"/>
      <c r="M3" s="53" t="e">
        <f>+#REF!</f>
        <v>#REF!</v>
      </c>
      <c r="N3" s="54" t="e">
        <f>+#REF!</f>
        <v>#REF!</v>
      </c>
      <c r="O3" s="55" t="e">
        <f>+#REF!</f>
        <v>#REF!</v>
      </c>
      <c r="P3" s="123"/>
      <c r="Q3" s="121"/>
      <c r="R3" s="121"/>
      <c r="S3" s="125"/>
      <c r="T3" s="125"/>
      <c r="U3" s="127"/>
      <c r="V3" s="123"/>
      <c r="W3" s="121"/>
      <c r="X3" s="121"/>
      <c r="Y3" s="128"/>
      <c r="Z3" s="128"/>
      <c r="AA3" s="128"/>
      <c r="AB3" s="123"/>
      <c r="AC3" s="121"/>
      <c r="AD3" s="130"/>
      <c r="AE3" s="121"/>
      <c r="AF3" s="121"/>
      <c r="AG3" s="121"/>
      <c r="AH3" s="121"/>
      <c r="AI3" s="121"/>
      <c r="AJ3" s="121"/>
    </row>
    <row r="4" spans="1:37" s="2" customFormat="1" x14ac:dyDescent="0.2">
      <c r="A4" s="56">
        <v>1</v>
      </c>
      <c r="B4" s="57" t="s">
        <v>375</v>
      </c>
      <c r="C4" s="58"/>
      <c r="D4" s="59"/>
      <c r="E4" s="60"/>
      <c r="F4" s="60" t="s">
        <v>424</v>
      </c>
      <c r="G4" s="61">
        <v>43090</v>
      </c>
      <c r="H4" s="62"/>
      <c r="I4" s="63">
        <v>642</v>
      </c>
      <c r="J4" s="64">
        <v>629</v>
      </c>
      <c r="K4" s="65">
        <v>629</v>
      </c>
      <c r="L4" s="66">
        <v>726</v>
      </c>
      <c r="M4" s="67" t="e">
        <f>J4*(1+$M$3)*(1+$N$3)*(1+$O$3)</f>
        <v>#REF!</v>
      </c>
      <c r="N4" s="67" t="e">
        <f>K4*((1+$N$3)*(1+$O$3))</f>
        <v>#REF!</v>
      </c>
      <c r="O4" s="68" t="e">
        <f>L4*(1+$O$3)</f>
        <v>#REF!</v>
      </c>
      <c r="P4" s="49" t="e">
        <f t="array" ref="P4">MAX(IF($M4:$O4&lt;&gt;0,$M4:$O4))-MIN(IF($M4:$O4&lt;&gt;0,$M4:$O4))</f>
        <v>#REF!</v>
      </c>
      <c r="Q4" s="49" t="e">
        <f t="shared" ref="Q4" si="0">MAX(M4:O4)*20%</f>
        <v>#REF!</v>
      </c>
      <c r="R4" s="42" t="e">
        <f>IF(P4&lt;Q4,(SUM(M4:O4)/COUNTIF(M4:O4,"&gt;0")),MIN(M4:O4))</f>
        <v>#REF!</v>
      </c>
      <c r="S4" s="69">
        <v>713</v>
      </c>
      <c r="T4" s="42">
        <v>400</v>
      </c>
      <c r="U4" s="41"/>
      <c r="V4" s="49">
        <f>MAX($S4:$U4)-IF(MAX($S4:$U4)=MIN($S4:$U4),0,MIN($S4:$U4))</f>
        <v>313</v>
      </c>
      <c r="W4" s="49">
        <f>MAX(S4:U4)*20%</f>
        <v>142.6</v>
      </c>
      <c r="X4" s="49">
        <f>IF(V4&lt;W4,SUM(S4:U4)/COUNTIF(S4:U4,"&gt;0"),MIN(S4:U4))</f>
        <v>400</v>
      </c>
      <c r="Y4" s="41">
        <f t="shared" ref="Y4" si="1">I4</f>
        <v>642</v>
      </c>
      <c r="Z4" s="42" t="e">
        <f>R4</f>
        <v>#REF!</v>
      </c>
      <c r="AA4" s="42">
        <f>X4</f>
        <v>400</v>
      </c>
      <c r="AB4" s="42" t="e">
        <f>MAX($Y4:$AA4)-IF(MAX($Y4:$AA4)=MIN($Y4:$AA4),0,MIN($Y4:$AA4))</f>
        <v>#REF!</v>
      </c>
      <c r="AC4" s="42" t="e">
        <f>MAX(Y4:AA4)*20%</f>
        <v>#REF!</v>
      </c>
      <c r="AD4" s="50" t="e">
        <f>ROUND(IF(AB4&lt;AC4,(SUM(Y4:AA4)/COUNTIF(Y4:AA4,"&gt;0")),MIN(Y4:AA4)),0)</f>
        <v>#REF!</v>
      </c>
      <c r="AE4" s="49"/>
      <c r="AF4" s="43"/>
      <c r="AG4" s="43" t="e">
        <f t="shared" ref="AG4" si="2">AD4/(1+AE4)</f>
        <v>#REF!</v>
      </c>
      <c r="AH4" s="51"/>
      <c r="AI4" s="51"/>
      <c r="AJ4" s="43" t="e">
        <f>AD4*AI4</f>
        <v>#REF!</v>
      </c>
      <c r="AK4" s="3"/>
    </row>
    <row r="5" spans="1:37" ht="24.75" customHeight="1" x14ac:dyDescent="0.2">
      <c r="A5" s="70">
        <v>2</v>
      </c>
      <c r="B5" s="57" t="s">
        <v>376</v>
      </c>
      <c r="C5" s="71"/>
      <c r="D5" s="71"/>
      <c r="E5" s="71"/>
      <c r="F5" s="71"/>
      <c r="G5" s="72"/>
      <c r="H5" s="71"/>
      <c r="I5" s="71">
        <v>319</v>
      </c>
      <c r="J5" s="73">
        <v>313</v>
      </c>
      <c r="K5" s="73">
        <v>313</v>
      </c>
      <c r="L5" s="71">
        <v>362</v>
      </c>
      <c r="M5" s="67" t="e">
        <f t="shared" ref="M5:M52" si="3">J5*(1+$M$3)*(1+$N$3)*(1+$O$3)</f>
        <v>#REF!</v>
      </c>
      <c r="N5" s="67" t="e">
        <f t="shared" ref="N5:N52" si="4">K5*((1+$N$3)*(1+$O$3))</f>
        <v>#REF!</v>
      </c>
      <c r="O5" s="68" t="e">
        <f t="shared" ref="O5:O52" si="5">L5*(1+$O$3)</f>
        <v>#REF!</v>
      </c>
      <c r="P5" s="49" t="e">
        <f t="array" ref="P5">MAX(IF($M5:$O5&lt;&gt;0,$M5:$O5))-MIN(IF($M5:$O5&lt;&gt;0,$M5:$O5))</f>
        <v>#REF!</v>
      </c>
      <c r="Q5" s="49" t="e">
        <f t="shared" ref="Q5:Q52" si="6">MAX(M5:O5)*20%</f>
        <v>#REF!</v>
      </c>
      <c r="R5" s="42" t="e">
        <f t="shared" ref="R5:R52" si="7">IF(P5&lt;Q5,(SUM(M5:O5)/COUNTIF(M5:O5,"&gt;0")),MIN(M5:O5))</f>
        <v>#REF!</v>
      </c>
      <c r="S5" s="69">
        <v>354</v>
      </c>
      <c r="T5" s="42">
        <v>100</v>
      </c>
      <c r="U5" s="41"/>
      <c r="V5" s="49">
        <f t="shared" ref="V5:V52" si="8">MAX($S5:$U5)-IF(MAX($S5:$U5)=MIN($S5:$U5),0,MIN($S5:$U5))</f>
        <v>254</v>
      </c>
      <c r="W5" s="49">
        <f t="shared" ref="W5:W52" si="9">MAX(S5:U5)*20%</f>
        <v>70.8</v>
      </c>
      <c r="X5" s="49">
        <f t="shared" ref="X5:X52" si="10">IF(V5&lt;W5,SUM(S5:U5)/COUNTIF(S5:U5,"&gt;0"),MIN(S5:U5))</f>
        <v>100</v>
      </c>
      <c r="Y5" s="41">
        <f t="shared" ref="Y5:Y52" si="11">I5</f>
        <v>319</v>
      </c>
      <c r="Z5" s="42" t="e">
        <f t="shared" ref="Z5:Z52" si="12">R5</f>
        <v>#REF!</v>
      </c>
      <c r="AA5" s="42">
        <f t="shared" ref="AA5:AA52" si="13">X5</f>
        <v>100</v>
      </c>
      <c r="AB5" s="42" t="e">
        <f t="shared" ref="AB5:AB52" si="14">MAX($Y5:$AA5)-IF(MAX($Y5:$AA5)=MIN($Y5:$AA5),0,MIN($Y5:$AA5))</f>
        <v>#REF!</v>
      </c>
      <c r="AC5" s="42" t="e">
        <f t="shared" ref="AC5:AC52" si="15">MAX(Y5:AA5)*20%</f>
        <v>#REF!</v>
      </c>
      <c r="AD5" s="50" t="e">
        <f t="shared" ref="AD5:AD52" si="16">ROUND(IF(AB5&lt;AC5,(SUM(Y5:AA5)/COUNTIF(Y5:AA5,"&gt;0")),MIN(Y5:AA5)),0)</f>
        <v>#REF!</v>
      </c>
      <c r="AE5" s="45"/>
      <c r="AF5" s="45"/>
      <c r="AG5" s="45"/>
      <c r="AH5" s="45"/>
      <c r="AI5" s="45"/>
      <c r="AJ5" s="46" t="e">
        <f>SUM(AJ4:AJ4)</f>
        <v>#REF!</v>
      </c>
    </row>
    <row r="6" spans="1:37" ht="35.25" customHeight="1" x14ac:dyDescent="0.2">
      <c r="A6" s="56">
        <v>3</v>
      </c>
      <c r="B6" s="57" t="s">
        <v>377</v>
      </c>
      <c r="C6" s="71"/>
      <c r="D6" s="71"/>
      <c r="E6" s="71"/>
      <c r="F6" s="71"/>
      <c r="G6" s="71"/>
      <c r="H6" s="71"/>
      <c r="I6" s="71">
        <v>450</v>
      </c>
      <c r="J6" s="73">
        <v>441</v>
      </c>
      <c r="K6" s="73">
        <v>441</v>
      </c>
      <c r="L6" s="71">
        <v>509</v>
      </c>
      <c r="M6" s="67" t="e">
        <f t="shared" si="3"/>
        <v>#REF!</v>
      </c>
      <c r="N6" s="67" t="e">
        <f t="shared" si="4"/>
        <v>#REF!</v>
      </c>
      <c r="O6" s="68" t="e">
        <f t="shared" si="5"/>
        <v>#REF!</v>
      </c>
      <c r="P6" s="49" t="e">
        <f t="array" ref="P6">MAX(IF($M6:$O6&lt;&gt;0,$M6:$O6))-MIN(IF($M6:$O6&lt;&gt;0,$M6:$O6))</f>
        <v>#REF!</v>
      </c>
      <c r="Q6" s="49" t="e">
        <f t="shared" si="6"/>
        <v>#REF!</v>
      </c>
      <c r="R6" s="42" t="e">
        <f t="shared" si="7"/>
        <v>#REF!</v>
      </c>
      <c r="S6" s="69">
        <v>500</v>
      </c>
      <c r="T6" s="42">
        <v>150</v>
      </c>
      <c r="U6" s="41"/>
      <c r="V6" s="49">
        <f t="shared" si="8"/>
        <v>350</v>
      </c>
      <c r="W6" s="49">
        <f t="shared" si="9"/>
        <v>100</v>
      </c>
      <c r="X6" s="49">
        <f t="shared" si="10"/>
        <v>150</v>
      </c>
      <c r="Y6" s="41">
        <f t="shared" si="11"/>
        <v>450</v>
      </c>
      <c r="Z6" s="42" t="e">
        <f t="shared" si="12"/>
        <v>#REF!</v>
      </c>
      <c r="AA6" s="42">
        <f t="shared" si="13"/>
        <v>150</v>
      </c>
      <c r="AB6" s="42" t="e">
        <f t="shared" si="14"/>
        <v>#REF!</v>
      </c>
      <c r="AC6" s="42" t="e">
        <f t="shared" si="15"/>
        <v>#REF!</v>
      </c>
      <c r="AD6" s="50" t="e">
        <f t="shared" si="16"/>
        <v>#REF!</v>
      </c>
      <c r="AE6" s="45"/>
      <c r="AF6" s="45"/>
      <c r="AG6" s="45"/>
      <c r="AH6" s="45"/>
      <c r="AI6" s="45"/>
      <c r="AJ6" s="45"/>
    </row>
    <row r="7" spans="1:37" ht="12.75" customHeight="1" x14ac:dyDescent="0.2">
      <c r="A7" s="70">
        <v>4</v>
      </c>
      <c r="B7" s="57" t="s">
        <v>378</v>
      </c>
      <c r="C7" s="71"/>
      <c r="D7" s="71"/>
      <c r="E7" s="71"/>
      <c r="F7" s="71"/>
      <c r="G7" s="71"/>
      <c r="H7" s="71"/>
      <c r="I7" s="71">
        <v>642</v>
      </c>
      <c r="J7" s="73">
        <v>629</v>
      </c>
      <c r="K7" s="73">
        <v>629</v>
      </c>
      <c r="L7" s="71">
        <v>726</v>
      </c>
      <c r="M7" s="67" t="e">
        <f t="shared" si="3"/>
        <v>#REF!</v>
      </c>
      <c r="N7" s="67" t="e">
        <f t="shared" si="4"/>
        <v>#REF!</v>
      </c>
      <c r="O7" s="68" t="e">
        <f t="shared" si="5"/>
        <v>#REF!</v>
      </c>
      <c r="P7" s="49" t="e">
        <f t="array" ref="P7">MAX(IF($M7:$O7&lt;&gt;0,$M7:$O7))-MIN(IF($M7:$O7&lt;&gt;0,$M7:$O7))</f>
        <v>#REF!</v>
      </c>
      <c r="Q7" s="49" t="e">
        <f t="shared" si="6"/>
        <v>#REF!</v>
      </c>
      <c r="R7" s="42" t="e">
        <f t="shared" si="7"/>
        <v>#REF!</v>
      </c>
      <c r="S7" s="69">
        <v>713</v>
      </c>
      <c r="T7" s="42">
        <v>200</v>
      </c>
      <c r="U7" s="41"/>
      <c r="V7" s="49">
        <f t="shared" si="8"/>
        <v>513</v>
      </c>
      <c r="W7" s="49">
        <f t="shared" si="9"/>
        <v>142.6</v>
      </c>
      <c r="X7" s="49">
        <f t="shared" si="10"/>
        <v>200</v>
      </c>
      <c r="Y7" s="41">
        <f t="shared" si="11"/>
        <v>642</v>
      </c>
      <c r="Z7" s="42" t="e">
        <f t="shared" si="12"/>
        <v>#REF!</v>
      </c>
      <c r="AA7" s="42">
        <f t="shared" si="13"/>
        <v>200</v>
      </c>
      <c r="AB7" s="42" t="e">
        <f t="shared" si="14"/>
        <v>#REF!</v>
      </c>
      <c r="AC7" s="42" t="e">
        <f t="shared" si="15"/>
        <v>#REF!</v>
      </c>
      <c r="AD7" s="50" t="e">
        <f t="shared" si="16"/>
        <v>#REF!</v>
      </c>
      <c r="AE7" s="45"/>
      <c r="AF7" s="45"/>
      <c r="AG7" s="45"/>
      <c r="AH7" s="45"/>
      <c r="AI7" s="45"/>
      <c r="AJ7" s="47"/>
    </row>
    <row r="8" spans="1:37" ht="15" customHeight="1" x14ac:dyDescent="0.2">
      <c r="A8" s="56">
        <v>5</v>
      </c>
      <c r="B8" s="57" t="s">
        <v>379</v>
      </c>
      <c r="C8" s="71"/>
      <c r="D8" s="71"/>
      <c r="E8" s="71"/>
      <c r="F8" s="71"/>
      <c r="G8" s="71"/>
      <c r="H8" s="71"/>
      <c r="I8" s="71">
        <v>1154</v>
      </c>
      <c r="J8" s="73">
        <v>1131</v>
      </c>
      <c r="K8" s="73">
        <v>1131</v>
      </c>
      <c r="L8" s="74">
        <v>1307</v>
      </c>
      <c r="M8" s="67" t="e">
        <f t="shared" si="3"/>
        <v>#REF!</v>
      </c>
      <c r="N8" s="67" t="e">
        <f t="shared" si="4"/>
        <v>#REF!</v>
      </c>
      <c r="O8" s="68" t="e">
        <f t="shared" si="5"/>
        <v>#REF!</v>
      </c>
      <c r="P8" s="49" t="e">
        <f t="array" ref="P8">MAX(IF($M8:$O8&lt;&gt;0,$M8:$O8))-MIN(IF($M8:$O8&lt;&gt;0,$M8:$O8))</f>
        <v>#REF!</v>
      </c>
      <c r="Q8" s="49" t="e">
        <f t="shared" si="6"/>
        <v>#REF!</v>
      </c>
      <c r="R8" s="42" t="e">
        <f t="shared" si="7"/>
        <v>#REF!</v>
      </c>
      <c r="S8" s="69">
        <v>1281</v>
      </c>
      <c r="T8" s="42">
        <v>500</v>
      </c>
      <c r="U8" s="41"/>
      <c r="V8" s="49">
        <f t="shared" si="8"/>
        <v>781</v>
      </c>
      <c r="W8" s="49">
        <f t="shared" si="9"/>
        <v>256.2</v>
      </c>
      <c r="X8" s="49">
        <f t="shared" si="10"/>
        <v>500</v>
      </c>
      <c r="Y8" s="41">
        <f t="shared" si="11"/>
        <v>1154</v>
      </c>
      <c r="Z8" s="42" t="e">
        <f t="shared" si="12"/>
        <v>#REF!</v>
      </c>
      <c r="AA8" s="42">
        <f t="shared" si="13"/>
        <v>500</v>
      </c>
      <c r="AB8" s="42" t="e">
        <f t="shared" si="14"/>
        <v>#REF!</v>
      </c>
      <c r="AC8" s="42" t="e">
        <f t="shared" si="15"/>
        <v>#REF!</v>
      </c>
      <c r="AD8" s="50" t="e">
        <f t="shared" si="16"/>
        <v>#REF!</v>
      </c>
      <c r="AE8" s="45"/>
      <c r="AF8" s="45"/>
      <c r="AG8" s="45"/>
      <c r="AH8" s="45"/>
      <c r="AI8" s="45"/>
      <c r="AJ8" s="45"/>
    </row>
    <row r="9" spans="1:37" ht="15.75" customHeight="1" x14ac:dyDescent="0.2">
      <c r="A9" s="70">
        <v>6</v>
      </c>
      <c r="B9" s="57" t="s">
        <v>380</v>
      </c>
      <c r="C9" s="71"/>
      <c r="D9" s="71"/>
      <c r="E9" s="71"/>
      <c r="F9" s="71"/>
      <c r="G9" s="71"/>
      <c r="H9" s="71"/>
      <c r="I9" s="71">
        <v>642</v>
      </c>
      <c r="J9" s="73">
        <v>629</v>
      </c>
      <c r="K9" s="73">
        <v>629</v>
      </c>
      <c r="L9" s="71">
        <v>726</v>
      </c>
      <c r="M9" s="67" t="e">
        <f t="shared" si="3"/>
        <v>#REF!</v>
      </c>
      <c r="N9" s="67" t="e">
        <f t="shared" si="4"/>
        <v>#REF!</v>
      </c>
      <c r="O9" s="68" t="e">
        <f t="shared" si="5"/>
        <v>#REF!</v>
      </c>
      <c r="P9" s="49" t="e">
        <f t="array" ref="P9">MAX(IF($M9:$O9&lt;&gt;0,$M9:$O9))-MIN(IF($M9:$O9&lt;&gt;0,$M9:$O9))</f>
        <v>#REF!</v>
      </c>
      <c r="Q9" s="49" t="e">
        <f t="shared" si="6"/>
        <v>#REF!</v>
      </c>
      <c r="R9" s="42" t="e">
        <f t="shared" si="7"/>
        <v>#REF!</v>
      </c>
      <c r="S9" s="69">
        <v>713</v>
      </c>
      <c r="T9" s="42">
        <v>700</v>
      </c>
      <c r="U9" s="41"/>
      <c r="V9" s="49">
        <f t="shared" si="8"/>
        <v>13</v>
      </c>
      <c r="W9" s="49">
        <f t="shared" si="9"/>
        <v>142.6</v>
      </c>
      <c r="X9" s="49">
        <f t="shared" si="10"/>
        <v>706.5</v>
      </c>
      <c r="Y9" s="41">
        <f t="shared" si="11"/>
        <v>642</v>
      </c>
      <c r="Z9" s="42" t="e">
        <f t="shared" si="12"/>
        <v>#REF!</v>
      </c>
      <c r="AA9" s="42">
        <f t="shared" si="13"/>
        <v>706.5</v>
      </c>
      <c r="AB9" s="42" t="e">
        <f t="shared" si="14"/>
        <v>#REF!</v>
      </c>
      <c r="AC9" s="42" t="e">
        <f t="shared" si="15"/>
        <v>#REF!</v>
      </c>
      <c r="AD9" s="50" t="e">
        <f t="shared" si="16"/>
        <v>#REF!</v>
      </c>
      <c r="AE9" s="45"/>
      <c r="AF9" s="45"/>
      <c r="AG9" s="45"/>
      <c r="AH9" s="45"/>
      <c r="AI9" s="45"/>
      <c r="AJ9" s="45"/>
    </row>
    <row r="10" spans="1:37" x14ac:dyDescent="0.2">
      <c r="A10" s="56">
        <v>7</v>
      </c>
      <c r="B10" s="57" t="s">
        <v>381</v>
      </c>
      <c r="C10" s="71"/>
      <c r="D10" s="71"/>
      <c r="E10" s="71"/>
      <c r="F10" s="71"/>
      <c r="G10" s="71"/>
      <c r="H10" s="71"/>
      <c r="I10" s="71">
        <v>1283</v>
      </c>
      <c r="J10" s="73">
        <v>1258</v>
      </c>
      <c r="K10" s="73">
        <v>1258</v>
      </c>
      <c r="L10" s="74">
        <v>1453</v>
      </c>
      <c r="M10" s="67" t="e">
        <f t="shared" si="3"/>
        <v>#REF!</v>
      </c>
      <c r="N10" s="67" t="e">
        <f t="shared" si="4"/>
        <v>#REF!</v>
      </c>
      <c r="O10" s="68" t="e">
        <f t="shared" si="5"/>
        <v>#REF!</v>
      </c>
      <c r="P10" s="49" t="e">
        <f t="array" ref="P10">MAX(IF($M10:$O10&lt;&gt;0,$M10:$O10))-MIN(IF($M10:$O10&lt;&gt;0,$M10:$O10))</f>
        <v>#REF!</v>
      </c>
      <c r="Q10" s="49" t="e">
        <f t="shared" si="6"/>
        <v>#REF!</v>
      </c>
      <c r="R10" s="42" t="e">
        <f t="shared" si="7"/>
        <v>#REF!</v>
      </c>
      <c r="S10" s="69">
        <v>1424</v>
      </c>
      <c r="T10" s="42">
        <v>1500</v>
      </c>
      <c r="U10" s="41"/>
      <c r="V10" s="49">
        <f t="shared" si="8"/>
        <v>76</v>
      </c>
      <c r="W10" s="49">
        <f t="shared" si="9"/>
        <v>300</v>
      </c>
      <c r="X10" s="49">
        <f t="shared" si="10"/>
        <v>1462</v>
      </c>
      <c r="Y10" s="41">
        <f t="shared" si="11"/>
        <v>1283</v>
      </c>
      <c r="Z10" s="42" t="e">
        <f t="shared" si="12"/>
        <v>#REF!</v>
      </c>
      <c r="AA10" s="42">
        <f t="shared" si="13"/>
        <v>1462</v>
      </c>
      <c r="AB10" s="42" t="e">
        <f t="shared" si="14"/>
        <v>#REF!</v>
      </c>
      <c r="AC10" s="42" t="e">
        <f t="shared" si="15"/>
        <v>#REF!</v>
      </c>
      <c r="AD10" s="50" t="e">
        <f t="shared" si="16"/>
        <v>#REF!</v>
      </c>
      <c r="AE10" s="45"/>
      <c r="AF10" s="45"/>
      <c r="AG10" s="45"/>
      <c r="AH10" s="45"/>
      <c r="AI10" s="45"/>
      <c r="AJ10" s="45"/>
    </row>
    <row r="11" spans="1:37" x14ac:dyDescent="0.2">
      <c r="A11" s="70">
        <v>8</v>
      </c>
      <c r="B11" s="57" t="s">
        <v>382</v>
      </c>
      <c r="C11" s="71"/>
      <c r="D11" s="71"/>
      <c r="E11" s="71"/>
      <c r="F11" s="71"/>
      <c r="G11" s="71"/>
      <c r="H11" s="71"/>
      <c r="I11" s="71">
        <v>1154</v>
      </c>
      <c r="J11" s="73">
        <v>1131</v>
      </c>
      <c r="K11" s="73">
        <v>1131</v>
      </c>
      <c r="L11" s="74">
        <v>1307</v>
      </c>
      <c r="M11" s="67" t="e">
        <f t="shared" si="3"/>
        <v>#REF!</v>
      </c>
      <c r="N11" s="67" t="e">
        <f t="shared" si="4"/>
        <v>#REF!</v>
      </c>
      <c r="O11" s="68" t="e">
        <f t="shared" si="5"/>
        <v>#REF!</v>
      </c>
      <c r="P11" s="49" t="e">
        <f t="array" ref="P11">MAX(IF($M11:$O11&lt;&gt;0,$M11:$O11))-MIN(IF($M11:$O11&lt;&gt;0,$M11:$O11))</f>
        <v>#REF!</v>
      </c>
      <c r="Q11" s="49" t="e">
        <f t="shared" si="6"/>
        <v>#REF!</v>
      </c>
      <c r="R11" s="42" t="e">
        <f t="shared" si="7"/>
        <v>#REF!</v>
      </c>
      <c r="S11" s="69">
        <v>1281</v>
      </c>
      <c r="T11" s="42">
        <v>1235</v>
      </c>
      <c r="U11" s="41"/>
      <c r="V11" s="49">
        <f t="shared" si="8"/>
        <v>46</v>
      </c>
      <c r="W11" s="49">
        <f t="shared" si="9"/>
        <v>256.2</v>
      </c>
      <c r="X11" s="49">
        <f t="shared" si="10"/>
        <v>1258</v>
      </c>
      <c r="Y11" s="41">
        <f t="shared" si="11"/>
        <v>1154</v>
      </c>
      <c r="Z11" s="42" t="e">
        <f t="shared" si="12"/>
        <v>#REF!</v>
      </c>
      <c r="AA11" s="42">
        <f t="shared" si="13"/>
        <v>1258</v>
      </c>
      <c r="AB11" s="42" t="e">
        <f t="shared" si="14"/>
        <v>#REF!</v>
      </c>
      <c r="AC11" s="42" t="e">
        <f t="shared" si="15"/>
        <v>#REF!</v>
      </c>
      <c r="AD11" s="50" t="e">
        <f t="shared" si="16"/>
        <v>#REF!</v>
      </c>
      <c r="AE11" s="45"/>
      <c r="AF11" s="45"/>
      <c r="AG11" s="45"/>
      <c r="AH11" s="45"/>
      <c r="AI11" s="45"/>
      <c r="AJ11" s="45"/>
    </row>
    <row r="12" spans="1:37" x14ac:dyDescent="0.2">
      <c r="A12" s="56">
        <v>9</v>
      </c>
      <c r="B12" s="57" t="s">
        <v>383</v>
      </c>
      <c r="C12" s="71"/>
      <c r="D12" s="71"/>
      <c r="E12" s="71"/>
      <c r="F12" s="71"/>
      <c r="G12" s="71"/>
      <c r="H12" s="71"/>
      <c r="I12" s="71">
        <v>950</v>
      </c>
      <c r="J12" s="73">
        <v>931</v>
      </c>
      <c r="K12" s="73">
        <v>931</v>
      </c>
      <c r="L12" s="74">
        <v>1076</v>
      </c>
      <c r="M12" s="67" t="e">
        <f t="shared" si="3"/>
        <v>#REF!</v>
      </c>
      <c r="N12" s="67" t="e">
        <f t="shared" si="4"/>
        <v>#REF!</v>
      </c>
      <c r="O12" s="68" t="e">
        <f t="shared" si="5"/>
        <v>#REF!</v>
      </c>
      <c r="P12" s="49" t="e">
        <f t="array" ref="P12">MAX(IF($M12:$O12&lt;&gt;0,$M12:$O12))-MIN(IF($M12:$O12&lt;&gt;0,$M12:$O12))</f>
        <v>#REF!</v>
      </c>
      <c r="Q12" s="49" t="e">
        <f t="shared" si="6"/>
        <v>#REF!</v>
      </c>
      <c r="R12" s="42" t="e">
        <f t="shared" si="7"/>
        <v>#REF!</v>
      </c>
      <c r="S12" s="69">
        <v>1055</v>
      </c>
      <c r="T12" s="42">
        <v>750</v>
      </c>
      <c r="U12" s="41"/>
      <c r="V12" s="49">
        <f t="shared" si="8"/>
        <v>305</v>
      </c>
      <c r="W12" s="49">
        <f t="shared" si="9"/>
        <v>211</v>
      </c>
      <c r="X12" s="49">
        <f t="shared" si="10"/>
        <v>750</v>
      </c>
      <c r="Y12" s="41">
        <f t="shared" si="11"/>
        <v>950</v>
      </c>
      <c r="Z12" s="42" t="e">
        <f t="shared" si="12"/>
        <v>#REF!</v>
      </c>
      <c r="AA12" s="42">
        <f t="shared" si="13"/>
        <v>750</v>
      </c>
      <c r="AB12" s="42" t="e">
        <f t="shared" si="14"/>
        <v>#REF!</v>
      </c>
      <c r="AC12" s="42" t="e">
        <f t="shared" si="15"/>
        <v>#REF!</v>
      </c>
      <c r="AD12" s="50" t="e">
        <f t="shared" si="16"/>
        <v>#REF!</v>
      </c>
      <c r="AE12" s="45"/>
      <c r="AF12" s="45"/>
      <c r="AG12" s="45"/>
      <c r="AH12" s="45"/>
      <c r="AI12" s="45"/>
      <c r="AJ12" s="45"/>
    </row>
    <row r="13" spans="1:37" x14ac:dyDescent="0.2">
      <c r="A13" s="70">
        <v>10</v>
      </c>
      <c r="B13" s="57" t="s">
        <v>384</v>
      </c>
      <c r="C13" s="71"/>
      <c r="D13" s="71"/>
      <c r="E13" s="71"/>
      <c r="F13" s="71"/>
      <c r="G13" s="71"/>
      <c r="H13" s="71"/>
      <c r="I13" s="71">
        <v>1458</v>
      </c>
      <c r="J13" s="73"/>
      <c r="K13" s="73">
        <v>0</v>
      </c>
      <c r="L13" s="74">
        <v>1588</v>
      </c>
      <c r="M13" s="67" t="e">
        <f t="shared" si="3"/>
        <v>#REF!</v>
      </c>
      <c r="N13" s="67" t="e">
        <f t="shared" si="4"/>
        <v>#REF!</v>
      </c>
      <c r="O13" s="68" t="e">
        <f t="shared" si="5"/>
        <v>#REF!</v>
      </c>
      <c r="P13" s="49" t="e">
        <f t="array" ref="P13">MAX(IF($M13:$O13&lt;&gt;0,$M13:$O13))-MIN(IF($M13:$O13&lt;&gt;0,$M13:$O13))</f>
        <v>#REF!</v>
      </c>
      <c r="Q13" s="49" t="e">
        <f t="shared" si="6"/>
        <v>#REF!</v>
      </c>
      <c r="R13" s="42" t="e">
        <f t="shared" si="7"/>
        <v>#REF!</v>
      </c>
      <c r="S13" s="69">
        <v>1618</v>
      </c>
      <c r="T13" s="42">
        <v>1330</v>
      </c>
      <c r="U13" s="41"/>
      <c r="V13" s="49">
        <f t="shared" si="8"/>
        <v>288</v>
      </c>
      <c r="W13" s="49">
        <f t="shared" si="9"/>
        <v>323.60000000000002</v>
      </c>
      <c r="X13" s="49">
        <f t="shared" si="10"/>
        <v>1474</v>
      </c>
      <c r="Y13" s="41">
        <f t="shared" si="11"/>
        <v>1458</v>
      </c>
      <c r="Z13" s="42" t="e">
        <f t="shared" si="12"/>
        <v>#REF!</v>
      </c>
      <c r="AA13" s="42">
        <f t="shared" si="13"/>
        <v>1474</v>
      </c>
      <c r="AB13" s="42" t="e">
        <f t="shared" si="14"/>
        <v>#REF!</v>
      </c>
      <c r="AC13" s="42" t="e">
        <f t="shared" si="15"/>
        <v>#REF!</v>
      </c>
      <c r="AD13" s="50" t="e">
        <f t="shared" si="16"/>
        <v>#REF!</v>
      </c>
      <c r="AE13" s="45"/>
      <c r="AF13" s="45"/>
      <c r="AG13" s="45"/>
      <c r="AH13" s="45"/>
      <c r="AI13" s="45"/>
      <c r="AJ13" s="45"/>
    </row>
    <row r="14" spans="1:37" x14ac:dyDescent="0.2">
      <c r="A14" s="56">
        <v>11</v>
      </c>
      <c r="B14" s="57" t="s">
        <v>385</v>
      </c>
      <c r="C14" s="71"/>
      <c r="D14" s="71"/>
      <c r="E14" s="71"/>
      <c r="F14" s="71"/>
      <c r="G14" s="71"/>
      <c r="H14" s="71"/>
      <c r="I14" s="71">
        <v>1027</v>
      </c>
      <c r="J14" s="73">
        <v>1007</v>
      </c>
      <c r="K14" s="73">
        <v>1007</v>
      </c>
      <c r="L14" s="74">
        <v>1163</v>
      </c>
      <c r="M14" s="67" t="e">
        <f t="shared" si="3"/>
        <v>#REF!</v>
      </c>
      <c r="N14" s="67" t="e">
        <f t="shared" si="4"/>
        <v>#REF!</v>
      </c>
      <c r="O14" s="68" t="e">
        <f t="shared" si="5"/>
        <v>#REF!</v>
      </c>
      <c r="P14" s="49" t="e">
        <f t="array" ref="P14">MAX(IF($M14:$O14&lt;&gt;0,$M14:$O14))-MIN(IF($M14:$O14&lt;&gt;0,$M14:$O14))</f>
        <v>#REF!</v>
      </c>
      <c r="Q14" s="49" t="e">
        <f t="shared" si="6"/>
        <v>#REF!</v>
      </c>
      <c r="R14" s="42" t="e">
        <f t="shared" si="7"/>
        <v>#REF!</v>
      </c>
      <c r="S14" s="69">
        <v>1140</v>
      </c>
      <c r="T14" s="42">
        <v>500</v>
      </c>
      <c r="U14" s="41"/>
      <c r="V14" s="49">
        <f t="shared" si="8"/>
        <v>640</v>
      </c>
      <c r="W14" s="49">
        <f t="shared" si="9"/>
        <v>228</v>
      </c>
      <c r="X14" s="49">
        <f t="shared" si="10"/>
        <v>500</v>
      </c>
      <c r="Y14" s="41">
        <f t="shared" si="11"/>
        <v>1027</v>
      </c>
      <c r="Z14" s="42" t="e">
        <f t="shared" si="12"/>
        <v>#REF!</v>
      </c>
      <c r="AA14" s="42">
        <f t="shared" si="13"/>
        <v>500</v>
      </c>
      <c r="AB14" s="42" t="e">
        <f t="shared" si="14"/>
        <v>#REF!</v>
      </c>
      <c r="AC14" s="42" t="e">
        <f t="shared" si="15"/>
        <v>#REF!</v>
      </c>
      <c r="AD14" s="50" t="e">
        <f t="shared" si="16"/>
        <v>#REF!</v>
      </c>
      <c r="AE14" s="45"/>
      <c r="AF14" s="45"/>
      <c r="AG14" s="45"/>
      <c r="AH14" s="45"/>
      <c r="AI14" s="45"/>
      <c r="AJ14" s="45"/>
    </row>
    <row r="15" spans="1:37" x14ac:dyDescent="0.2">
      <c r="A15" s="70">
        <v>12</v>
      </c>
      <c r="B15" s="57" t="s">
        <v>386</v>
      </c>
      <c r="C15" s="71"/>
      <c r="D15" s="71"/>
      <c r="E15" s="71"/>
      <c r="F15" s="71"/>
      <c r="G15" s="71"/>
      <c r="H15" s="71"/>
      <c r="I15" s="71">
        <v>1120</v>
      </c>
      <c r="J15" s="73">
        <v>1098</v>
      </c>
      <c r="K15" s="73">
        <v>1098</v>
      </c>
      <c r="L15" s="74">
        <v>1268</v>
      </c>
      <c r="M15" s="67" t="e">
        <f t="shared" si="3"/>
        <v>#REF!</v>
      </c>
      <c r="N15" s="67" t="e">
        <f t="shared" si="4"/>
        <v>#REF!</v>
      </c>
      <c r="O15" s="68" t="e">
        <f t="shared" si="5"/>
        <v>#REF!</v>
      </c>
      <c r="P15" s="49" t="e">
        <f t="array" ref="P15">MAX(IF($M15:$O15&lt;&gt;0,$M15:$O15))-MIN(IF($M15:$O15&lt;&gt;0,$M15:$O15))</f>
        <v>#REF!</v>
      </c>
      <c r="Q15" s="49" t="e">
        <f t="shared" si="6"/>
        <v>#REF!</v>
      </c>
      <c r="R15" s="42" t="e">
        <f t="shared" si="7"/>
        <v>#REF!</v>
      </c>
      <c r="S15" s="69">
        <v>1243</v>
      </c>
      <c r="T15" s="42">
        <v>1000</v>
      </c>
      <c r="U15" s="41"/>
      <c r="V15" s="49">
        <f t="shared" si="8"/>
        <v>243</v>
      </c>
      <c r="W15" s="49">
        <f t="shared" si="9"/>
        <v>248.60000000000002</v>
      </c>
      <c r="X15" s="49">
        <f t="shared" si="10"/>
        <v>1121.5</v>
      </c>
      <c r="Y15" s="41">
        <f t="shared" si="11"/>
        <v>1120</v>
      </c>
      <c r="Z15" s="42" t="e">
        <f t="shared" si="12"/>
        <v>#REF!</v>
      </c>
      <c r="AA15" s="42">
        <f t="shared" si="13"/>
        <v>1121.5</v>
      </c>
      <c r="AB15" s="42" t="e">
        <f t="shared" si="14"/>
        <v>#REF!</v>
      </c>
      <c r="AC15" s="42" t="e">
        <f t="shared" si="15"/>
        <v>#REF!</v>
      </c>
      <c r="AD15" s="50" t="e">
        <f t="shared" si="16"/>
        <v>#REF!</v>
      </c>
      <c r="AE15" s="45"/>
      <c r="AF15" s="45"/>
      <c r="AG15" s="45"/>
      <c r="AH15" s="45"/>
      <c r="AI15" s="45"/>
      <c r="AJ15" s="45"/>
    </row>
    <row r="16" spans="1:37" x14ac:dyDescent="0.2">
      <c r="A16" s="56">
        <v>13</v>
      </c>
      <c r="B16" s="57" t="s">
        <v>387</v>
      </c>
      <c r="C16" s="71"/>
      <c r="D16" s="71"/>
      <c r="E16" s="71"/>
      <c r="F16" s="71"/>
      <c r="G16" s="71"/>
      <c r="H16" s="71"/>
      <c r="I16" s="71">
        <v>1977</v>
      </c>
      <c r="J16" s="73">
        <v>1938</v>
      </c>
      <c r="K16" s="73">
        <v>1938</v>
      </c>
      <c r="L16" s="74">
        <v>2239</v>
      </c>
      <c r="M16" s="67" t="e">
        <f t="shared" si="3"/>
        <v>#REF!</v>
      </c>
      <c r="N16" s="67" t="e">
        <f t="shared" si="4"/>
        <v>#REF!</v>
      </c>
      <c r="O16" s="68" t="e">
        <f t="shared" si="5"/>
        <v>#REF!</v>
      </c>
      <c r="P16" s="49" t="e">
        <f t="array" ref="P16">MAX(IF($M16:$O16&lt;&gt;0,$M16:$O16))-MIN(IF($M16:$O16&lt;&gt;0,$M16:$O16))</f>
        <v>#REF!</v>
      </c>
      <c r="Q16" s="49" t="e">
        <f t="shared" si="6"/>
        <v>#REF!</v>
      </c>
      <c r="R16" s="42" t="e">
        <f t="shared" si="7"/>
        <v>#REF!</v>
      </c>
      <c r="S16" s="69">
        <v>2194</v>
      </c>
      <c r="T16" s="42">
        <v>1300</v>
      </c>
      <c r="U16" s="41"/>
      <c r="V16" s="49">
        <f t="shared" si="8"/>
        <v>894</v>
      </c>
      <c r="W16" s="49">
        <f t="shared" si="9"/>
        <v>438.8</v>
      </c>
      <c r="X16" s="49">
        <f t="shared" si="10"/>
        <v>1300</v>
      </c>
      <c r="Y16" s="41">
        <f t="shared" si="11"/>
        <v>1977</v>
      </c>
      <c r="Z16" s="42" t="e">
        <f t="shared" si="12"/>
        <v>#REF!</v>
      </c>
      <c r="AA16" s="42">
        <f t="shared" si="13"/>
        <v>1300</v>
      </c>
      <c r="AB16" s="42" t="e">
        <f t="shared" si="14"/>
        <v>#REF!</v>
      </c>
      <c r="AC16" s="42" t="e">
        <f t="shared" si="15"/>
        <v>#REF!</v>
      </c>
      <c r="AD16" s="50" t="e">
        <f t="shared" si="16"/>
        <v>#REF!</v>
      </c>
      <c r="AE16" s="45"/>
      <c r="AF16" s="45"/>
      <c r="AG16" s="45"/>
      <c r="AH16" s="45"/>
      <c r="AI16" s="45"/>
      <c r="AJ16" s="45"/>
    </row>
    <row r="17" spans="1:36" x14ac:dyDescent="0.2">
      <c r="A17" s="70">
        <v>14</v>
      </c>
      <c r="B17" s="57" t="s">
        <v>388</v>
      </c>
      <c r="C17" s="71"/>
      <c r="D17" s="71"/>
      <c r="E17" s="71"/>
      <c r="F17" s="71"/>
      <c r="G17" s="71"/>
      <c r="H17" s="71"/>
      <c r="I17" s="71">
        <v>1154</v>
      </c>
      <c r="J17" s="73">
        <v>1131</v>
      </c>
      <c r="K17" s="73">
        <v>1131</v>
      </c>
      <c r="L17" s="74">
        <v>1307</v>
      </c>
      <c r="M17" s="67" t="e">
        <f t="shared" si="3"/>
        <v>#REF!</v>
      </c>
      <c r="N17" s="67" t="e">
        <f t="shared" si="4"/>
        <v>#REF!</v>
      </c>
      <c r="O17" s="68" t="e">
        <f t="shared" si="5"/>
        <v>#REF!</v>
      </c>
      <c r="P17" s="49" t="e">
        <f t="array" ref="P17">MAX(IF($M17:$O17&lt;&gt;0,$M17:$O17))-MIN(IF($M17:$O17&lt;&gt;0,$M17:$O17))</f>
        <v>#REF!</v>
      </c>
      <c r="Q17" s="49" t="e">
        <f t="shared" si="6"/>
        <v>#REF!</v>
      </c>
      <c r="R17" s="42" t="e">
        <f t="shared" si="7"/>
        <v>#REF!</v>
      </c>
      <c r="S17" s="69">
        <v>1281</v>
      </c>
      <c r="T17" s="42">
        <v>800</v>
      </c>
      <c r="U17" s="41"/>
      <c r="V17" s="49">
        <f t="shared" si="8"/>
        <v>481</v>
      </c>
      <c r="W17" s="49">
        <f t="shared" si="9"/>
        <v>256.2</v>
      </c>
      <c r="X17" s="49">
        <f t="shared" si="10"/>
        <v>800</v>
      </c>
      <c r="Y17" s="41">
        <f t="shared" si="11"/>
        <v>1154</v>
      </c>
      <c r="Z17" s="42" t="e">
        <f t="shared" si="12"/>
        <v>#REF!</v>
      </c>
      <c r="AA17" s="42">
        <f t="shared" si="13"/>
        <v>800</v>
      </c>
      <c r="AB17" s="42" t="e">
        <f t="shared" si="14"/>
        <v>#REF!</v>
      </c>
      <c r="AC17" s="42" t="e">
        <f t="shared" si="15"/>
        <v>#REF!</v>
      </c>
      <c r="AD17" s="50" t="e">
        <f t="shared" si="16"/>
        <v>#REF!</v>
      </c>
      <c r="AE17" s="45"/>
      <c r="AF17" s="45"/>
      <c r="AG17" s="45"/>
      <c r="AH17" s="45"/>
      <c r="AI17" s="45"/>
      <c r="AJ17" s="45"/>
    </row>
    <row r="18" spans="1:36" x14ac:dyDescent="0.2">
      <c r="A18" s="56">
        <v>15</v>
      </c>
      <c r="B18" s="57" t="s">
        <v>389</v>
      </c>
      <c r="C18" s="71"/>
      <c r="D18" s="71"/>
      <c r="E18" s="71"/>
      <c r="F18" s="71"/>
      <c r="G18" s="71"/>
      <c r="H18" s="71"/>
      <c r="I18" s="71">
        <v>3446</v>
      </c>
      <c r="J18" s="73">
        <v>3378</v>
      </c>
      <c r="K18" s="73">
        <v>3378</v>
      </c>
      <c r="L18" s="74">
        <v>3902</v>
      </c>
      <c r="M18" s="67" t="e">
        <f t="shared" si="3"/>
        <v>#REF!</v>
      </c>
      <c r="N18" s="67" t="e">
        <f t="shared" si="4"/>
        <v>#REF!</v>
      </c>
      <c r="O18" s="68" t="e">
        <f t="shared" si="5"/>
        <v>#REF!</v>
      </c>
      <c r="P18" s="49" t="e">
        <f t="array" ref="P18">MAX(IF($M18:$O18&lt;&gt;0,$M18:$O18))-MIN(IF($M18:$O18&lt;&gt;0,$M18:$O18))</f>
        <v>#REF!</v>
      </c>
      <c r="Q18" s="49" t="e">
        <f t="shared" si="6"/>
        <v>#REF!</v>
      </c>
      <c r="R18" s="42" t="e">
        <f t="shared" si="7"/>
        <v>#REF!</v>
      </c>
      <c r="S18" s="69">
        <v>3825</v>
      </c>
      <c r="T18" s="42">
        <v>3200</v>
      </c>
      <c r="U18" s="41"/>
      <c r="V18" s="49">
        <f t="shared" si="8"/>
        <v>625</v>
      </c>
      <c r="W18" s="49">
        <f t="shared" si="9"/>
        <v>765</v>
      </c>
      <c r="X18" s="49">
        <f t="shared" si="10"/>
        <v>3512.5</v>
      </c>
      <c r="Y18" s="41">
        <f t="shared" si="11"/>
        <v>3446</v>
      </c>
      <c r="Z18" s="42" t="e">
        <f t="shared" si="12"/>
        <v>#REF!</v>
      </c>
      <c r="AA18" s="42">
        <f t="shared" si="13"/>
        <v>3512.5</v>
      </c>
      <c r="AB18" s="42" t="e">
        <f t="shared" si="14"/>
        <v>#REF!</v>
      </c>
      <c r="AC18" s="42" t="e">
        <f t="shared" si="15"/>
        <v>#REF!</v>
      </c>
      <c r="AD18" s="50" t="e">
        <f t="shared" si="16"/>
        <v>#REF!</v>
      </c>
      <c r="AE18" s="45"/>
      <c r="AF18" s="45"/>
      <c r="AG18" s="45"/>
      <c r="AH18" s="45"/>
      <c r="AI18" s="45"/>
      <c r="AJ18" s="45"/>
    </row>
    <row r="19" spans="1:36" x14ac:dyDescent="0.2">
      <c r="A19" s="70">
        <v>16</v>
      </c>
      <c r="B19" s="57" t="s">
        <v>390</v>
      </c>
      <c r="C19" s="71"/>
      <c r="D19" s="71"/>
      <c r="E19" s="71"/>
      <c r="F19" s="71"/>
      <c r="G19" s="71"/>
      <c r="H19" s="71"/>
      <c r="I19" s="71">
        <v>2636</v>
      </c>
      <c r="J19" s="73">
        <v>2584</v>
      </c>
      <c r="K19" s="73">
        <v>2584</v>
      </c>
      <c r="L19" s="74">
        <v>2984</v>
      </c>
      <c r="M19" s="67" t="e">
        <f t="shared" si="3"/>
        <v>#REF!</v>
      </c>
      <c r="N19" s="67" t="e">
        <f t="shared" si="4"/>
        <v>#REF!</v>
      </c>
      <c r="O19" s="68" t="e">
        <f t="shared" si="5"/>
        <v>#REF!</v>
      </c>
      <c r="P19" s="49" t="e">
        <f t="array" ref="P19">MAX(IF($M19:$O19&lt;&gt;0,$M19:$O19))-MIN(IF($M19:$O19&lt;&gt;0,$M19:$O19))</f>
        <v>#REF!</v>
      </c>
      <c r="Q19" s="49" t="e">
        <f t="shared" si="6"/>
        <v>#REF!</v>
      </c>
      <c r="R19" s="42" t="e">
        <f t="shared" si="7"/>
        <v>#REF!</v>
      </c>
      <c r="S19" s="69">
        <v>2926</v>
      </c>
      <c r="T19" s="42">
        <v>1200</v>
      </c>
      <c r="U19" s="41"/>
      <c r="V19" s="49">
        <f t="shared" si="8"/>
        <v>1726</v>
      </c>
      <c r="W19" s="49">
        <f t="shared" si="9"/>
        <v>585.20000000000005</v>
      </c>
      <c r="X19" s="49">
        <f t="shared" si="10"/>
        <v>1200</v>
      </c>
      <c r="Y19" s="41">
        <f t="shared" si="11"/>
        <v>2636</v>
      </c>
      <c r="Z19" s="42" t="e">
        <f t="shared" si="12"/>
        <v>#REF!</v>
      </c>
      <c r="AA19" s="42">
        <f t="shared" si="13"/>
        <v>1200</v>
      </c>
      <c r="AB19" s="42" t="e">
        <f t="shared" si="14"/>
        <v>#REF!</v>
      </c>
      <c r="AC19" s="42" t="e">
        <f t="shared" si="15"/>
        <v>#REF!</v>
      </c>
      <c r="AD19" s="50" t="e">
        <f t="shared" si="16"/>
        <v>#REF!</v>
      </c>
      <c r="AE19" s="45"/>
      <c r="AF19" s="45"/>
      <c r="AG19" s="45"/>
      <c r="AH19" s="45"/>
      <c r="AI19" s="45"/>
      <c r="AJ19" s="45"/>
    </row>
    <row r="20" spans="1:36" x14ac:dyDescent="0.2">
      <c r="A20" s="56">
        <v>17</v>
      </c>
      <c r="B20" s="57" t="s">
        <v>391</v>
      </c>
      <c r="C20" s="71"/>
      <c r="D20" s="71"/>
      <c r="E20" s="71"/>
      <c r="F20" s="71"/>
      <c r="G20" s="71"/>
      <c r="H20" s="71"/>
      <c r="I20" s="71">
        <v>265</v>
      </c>
      <c r="J20" s="73">
        <v>260</v>
      </c>
      <c r="K20" s="73">
        <v>260</v>
      </c>
      <c r="L20" s="71">
        <v>300</v>
      </c>
      <c r="M20" s="67" t="e">
        <f t="shared" si="3"/>
        <v>#REF!</v>
      </c>
      <c r="N20" s="67" t="e">
        <f t="shared" si="4"/>
        <v>#REF!</v>
      </c>
      <c r="O20" s="68" t="e">
        <f t="shared" si="5"/>
        <v>#REF!</v>
      </c>
      <c r="P20" s="49" t="e">
        <f t="array" ref="P20">MAX(IF($M20:$O20&lt;&gt;0,$M20:$O20))-MIN(IF($M20:$O20&lt;&gt;0,$M20:$O20))</f>
        <v>#REF!</v>
      </c>
      <c r="Q20" s="49" t="e">
        <f t="shared" si="6"/>
        <v>#REF!</v>
      </c>
      <c r="R20" s="42" t="e">
        <f t="shared" si="7"/>
        <v>#REF!</v>
      </c>
      <c r="S20" s="69">
        <v>294</v>
      </c>
      <c r="T20" s="42">
        <v>500</v>
      </c>
      <c r="U20" s="41"/>
      <c r="V20" s="49">
        <f t="shared" si="8"/>
        <v>206</v>
      </c>
      <c r="W20" s="49">
        <f t="shared" si="9"/>
        <v>100</v>
      </c>
      <c r="X20" s="49">
        <f t="shared" si="10"/>
        <v>294</v>
      </c>
      <c r="Y20" s="41">
        <f t="shared" si="11"/>
        <v>265</v>
      </c>
      <c r="Z20" s="42" t="e">
        <f t="shared" si="12"/>
        <v>#REF!</v>
      </c>
      <c r="AA20" s="42">
        <f t="shared" si="13"/>
        <v>294</v>
      </c>
      <c r="AB20" s="42" t="e">
        <f t="shared" si="14"/>
        <v>#REF!</v>
      </c>
      <c r="AC20" s="42" t="e">
        <f t="shared" si="15"/>
        <v>#REF!</v>
      </c>
      <c r="AD20" s="50" t="e">
        <f t="shared" si="16"/>
        <v>#REF!</v>
      </c>
      <c r="AE20" s="45"/>
      <c r="AF20" s="45"/>
      <c r="AG20" s="45"/>
      <c r="AH20" s="45"/>
      <c r="AI20" s="45"/>
      <c r="AJ20" s="45"/>
    </row>
    <row r="21" spans="1:36" x14ac:dyDescent="0.2">
      <c r="A21" s="70">
        <v>18</v>
      </c>
      <c r="B21" s="57" t="s">
        <v>392</v>
      </c>
      <c r="C21" s="71"/>
      <c r="D21" s="71"/>
      <c r="E21" s="71"/>
      <c r="F21" s="71"/>
      <c r="G21" s="71"/>
      <c r="H21" s="71"/>
      <c r="I21" s="71">
        <v>834</v>
      </c>
      <c r="J21" s="73">
        <v>818</v>
      </c>
      <c r="K21" s="73">
        <v>818</v>
      </c>
      <c r="L21" s="71">
        <v>945</v>
      </c>
      <c r="M21" s="67" t="e">
        <f t="shared" si="3"/>
        <v>#REF!</v>
      </c>
      <c r="N21" s="67" t="e">
        <f t="shared" si="4"/>
        <v>#REF!</v>
      </c>
      <c r="O21" s="68" t="e">
        <f t="shared" si="5"/>
        <v>#REF!</v>
      </c>
      <c r="P21" s="49" t="e">
        <f t="array" ref="P21">MAX(IF($M21:$O21&lt;&gt;0,$M21:$O21))-MIN(IF($M21:$O21&lt;&gt;0,$M21:$O21))</f>
        <v>#REF!</v>
      </c>
      <c r="Q21" s="49" t="e">
        <f t="shared" si="6"/>
        <v>#REF!</v>
      </c>
      <c r="R21" s="42" t="e">
        <f t="shared" si="7"/>
        <v>#REF!</v>
      </c>
      <c r="S21" s="69">
        <v>926</v>
      </c>
      <c r="T21" s="42">
        <v>700</v>
      </c>
      <c r="U21" s="41"/>
      <c r="V21" s="49">
        <f t="shared" si="8"/>
        <v>226</v>
      </c>
      <c r="W21" s="49">
        <f t="shared" si="9"/>
        <v>185.20000000000002</v>
      </c>
      <c r="X21" s="49">
        <f t="shared" si="10"/>
        <v>700</v>
      </c>
      <c r="Y21" s="41">
        <f t="shared" si="11"/>
        <v>834</v>
      </c>
      <c r="Z21" s="42" t="e">
        <f t="shared" si="12"/>
        <v>#REF!</v>
      </c>
      <c r="AA21" s="42">
        <f t="shared" si="13"/>
        <v>700</v>
      </c>
      <c r="AB21" s="42" t="e">
        <f t="shared" si="14"/>
        <v>#REF!</v>
      </c>
      <c r="AC21" s="42" t="e">
        <f t="shared" si="15"/>
        <v>#REF!</v>
      </c>
      <c r="AD21" s="50" t="e">
        <f t="shared" si="16"/>
        <v>#REF!</v>
      </c>
      <c r="AE21" s="45"/>
      <c r="AF21" s="45"/>
      <c r="AG21" s="45"/>
      <c r="AH21" s="45"/>
      <c r="AI21" s="45"/>
      <c r="AJ21" s="45"/>
    </row>
    <row r="22" spans="1:36" x14ac:dyDescent="0.2">
      <c r="A22" s="56">
        <v>19</v>
      </c>
      <c r="B22" s="57" t="s">
        <v>393</v>
      </c>
      <c r="C22" s="71"/>
      <c r="D22" s="71"/>
      <c r="E22" s="71"/>
      <c r="F22" s="71"/>
      <c r="G22" s="71"/>
      <c r="H22" s="71"/>
      <c r="I22" s="71">
        <v>9691</v>
      </c>
      <c r="J22" s="73">
        <v>942</v>
      </c>
      <c r="K22" s="73">
        <v>942</v>
      </c>
      <c r="L22" s="74">
        <v>1088</v>
      </c>
      <c r="M22" s="67" t="e">
        <f t="shared" si="3"/>
        <v>#REF!</v>
      </c>
      <c r="N22" s="67" t="e">
        <f t="shared" si="4"/>
        <v>#REF!</v>
      </c>
      <c r="O22" s="68" t="e">
        <f t="shared" si="5"/>
        <v>#REF!</v>
      </c>
      <c r="P22" s="49" t="e">
        <f t="array" ref="P22">MAX(IF($M22:$O22&lt;&gt;0,$M22:$O22))-MIN(IF($M22:$O22&lt;&gt;0,$M22:$O22))</f>
        <v>#REF!</v>
      </c>
      <c r="Q22" s="49" t="e">
        <f t="shared" si="6"/>
        <v>#REF!</v>
      </c>
      <c r="R22" s="42" t="e">
        <f t="shared" si="7"/>
        <v>#REF!</v>
      </c>
      <c r="S22" s="73">
        <v>1067</v>
      </c>
      <c r="T22" s="44">
        <v>1200</v>
      </c>
      <c r="U22" s="45"/>
      <c r="V22" s="49">
        <f t="shared" si="8"/>
        <v>133</v>
      </c>
      <c r="W22" s="49">
        <f t="shared" si="9"/>
        <v>240</v>
      </c>
      <c r="X22" s="49">
        <f t="shared" si="10"/>
        <v>1133.5</v>
      </c>
      <c r="Y22" s="41">
        <f t="shared" si="11"/>
        <v>9691</v>
      </c>
      <c r="Z22" s="42" t="e">
        <f t="shared" si="12"/>
        <v>#REF!</v>
      </c>
      <c r="AA22" s="42">
        <f t="shared" si="13"/>
        <v>1133.5</v>
      </c>
      <c r="AB22" s="42" t="e">
        <f t="shared" si="14"/>
        <v>#REF!</v>
      </c>
      <c r="AC22" s="42" t="e">
        <f t="shared" si="15"/>
        <v>#REF!</v>
      </c>
      <c r="AD22" s="50" t="e">
        <f t="shared" si="16"/>
        <v>#REF!</v>
      </c>
      <c r="AE22" s="45"/>
      <c r="AF22" s="45"/>
      <c r="AG22" s="45"/>
      <c r="AH22" s="45"/>
      <c r="AI22" s="45"/>
      <c r="AJ22" s="45"/>
    </row>
    <row r="23" spans="1:36" x14ac:dyDescent="0.2">
      <c r="A23" s="70">
        <v>20</v>
      </c>
      <c r="B23" s="57" t="s">
        <v>394</v>
      </c>
      <c r="C23" s="71"/>
      <c r="D23" s="71"/>
      <c r="E23" s="71"/>
      <c r="F23" s="71"/>
      <c r="G23" s="71"/>
      <c r="H23" s="71"/>
      <c r="I23" s="71">
        <v>1154</v>
      </c>
      <c r="J23" s="73">
        <v>1131</v>
      </c>
      <c r="K23" s="73">
        <v>1131</v>
      </c>
      <c r="L23" s="74">
        <v>1306</v>
      </c>
      <c r="M23" s="67" t="e">
        <f t="shared" si="3"/>
        <v>#REF!</v>
      </c>
      <c r="N23" s="67" t="e">
        <f t="shared" si="4"/>
        <v>#REF!</v>
      </c>
      <c r="O23" s="68" t="e">
        <f t="shared" si="5"/>
        <v>#REF!</v>
      </c>
      <c r="P23" s="49" t="e">
        <f t="array" ref="P23">MAX(IF($M23:$O23&lt;&gt;0,$M23:$O23))-MIN(IF($M23:$O23&lt;&gt;0,$M23:$O23))</f>
        <v>#REF!</v>
      </c>
      <c r="Q23" s="49" t="e">
        <f t="shared" si="6"/>
        <v>#REF!</v>
      </c>
      <c r="R23" s="42" t="e">
        <f t="shared" si="7"/>
        <v>#REF!</v>
      </c>
      <c r="S23" s="73">
        <v>1281</v>
      </c>
      <c r="T23" s="44">
        <v>1000</v>
      </c>
      <c r="U23" s="45"/>
      <c r="V23" s="49">
        <f t="shared" si="8"/>
        <v>281</v>
      </c>
      <c r="W23" s="49">
        <f t="shared" si="9"/>
        <v>256.2</v>
      </c>
      <c r="X23" s="49">
        <f t="shared" si="10"/>
        <v>1000</v>
      </c>
      <c r="Y23" s="41">
        <f t="shared" si="11"/>
        <v>1154</v>
      </c>
      <c r="Z23" s="42" t="e">
        <f t="shared" si="12"/>
        <v>#REF!</v>
      </c>
      <c r="AA23" s="42">
        <f t="shared" si="13"/>
        <v>1000</v>
      </c>
      <c r="AB23" s="42" t="e">
        <f t="shared" si="14"/>
        <v>#REF!</v>
      </c>
      <c r="AC23" s="42" t="e">
        <f t="shared" si="15"/>
        <v>#REF!</v>
      </c>
      <c r="AD23" s="50" t="e">
        <f t="shared" si="16"/>
        <v>#REF!</v>
      </c>
      <c r="AE23" s="45"/>
      <c r="AF23" s="45"/>
      <c r="AG23" s="45"/>
      <c r="AH23" s="45"/>
      <c r="AI23" s="45"/>
      <c r="AJ23" s="45"/>
    </row>
    <row r="24" spans="1:36" x14ac:dyDescent="0.2">
      <c r="A24" s="56">
        <v>21</v>
      </c>
      <c r="B24" s="57" t="s">
        <v>395</v>
      </c>
      <c r="C24" s="71"/>
      <c r="D24" s="71"/>
      <c r="E24" s="71"/>
      <c r="F24" s="71"/>
      <c r="G24" s="71"/>
      <c r="H24" s="71"/>
      <c r="I24" s="71">
        <v>1668</v>
      </c>
      <c r="J24" s="73">
        <v>1635</v>
      </c>
      <c r="K24" s="73">
        <v>1635</v>
      </c>
      <c r="L24" s="74">
        <v>1889</v>
      </c>
      <c r="M24" s="67" t="e">
        <f t="shared" si="3"/>
        <v>#REF!</v>
      </c>
      <c r="N24" s="67" t="e">
        <f t="shared" si="4"/>
        <v>#REF!</v>
      </c>
      <c r="O24" s="68" t="e">
        <f t="shared" si="5"/>
        <v>#REF!</v>
      </c>
      <c r="P24" s="49" t="e">
        <f t="array" ref="P24">MAX(IF($M24:$O24&lt;&gt;0,$M24:$O24))-MIN(IF($M24:$O24&lt;&gt;0,$M24:$O24))</f>
        <v>#REF!</v>
      </c>
      <c r="Q24" s="49" t="e">
        <f t="shared" si="6"/>
        <v>#REF!</v>
      </c>
      <c r="R24" s="42" t="e">
        <f t="shared" si="7"/>
        <v>#REF!</v>
      </c>
      <c r="S24" s="73">
        <v>1851</v>
      </c>
      <c r="T24" s="44">
        <v>1200</v>
      </c>
      <c r="U24" s="45"/>
      <c r="V24" s="49">
        <f t="shared" si="8"/>
        <v>651</v>
      </c>
      <c r="W24" s="49">
        <f t="shared" si="9"/>
        <v>370.20000000000005</v>
      </c>
      <c r="X24" s="49">
        <f t="shared" si="10"/>
        <v>1200</v>
      </c>
      <c r="Y24" s="41">
        <f t="shared" si="11"/>
        <v>1668</v>
      </c>
      <c r="Z24" s="42" t="e">
        <f t="shared" si="12"/>
        <v>#REF!</v>
      </c>
      <c r="AA24" s="42">
        <f t="shared" si="13"/>
        <v>1200</v>
      </c>
      <c r="AB24" s="42" t="e">
        <f t="shared" si="14"/>
        <v>#REF!</v>
      </c>
      <c r="AC24" s="42" t="e">
        <f t="shared" si="15"/>
        <v>#REF!</v>
      </c>
      <c r="AD24" s="50" t="e">
        <f t="shared" si="16"/>
        <v>#REF!</v>
      </c>
      <c r="AE24" s="45"/>
      <c r="AF24" s="45"/>
      <c r="AG24" s="45"/>
      <c r="AH24" s="45"/>
      <c r="AI24" s="45"/>
      <c r="AJ24" s="45"/>
    </row>
    <row r="25" spans="1:36" x14ac:dyDescent="0.2">
      <c r="A25" s="70">
        <v>22</v>
      </c>
      <c r="B25" s="57" t="s">
        <v>396</v>
      </c>
      <c r="C25" s="71"/>
      <c r="D25" s="71"/>
      <c r="E25" s="71"/>
      <c r="F25" s="71"/>
      <c r="G25" s="71"/>
      <c r="H25" s="71"/>
      <c r="I25" s="71">
        <v>770</v>
      </c>
      <c r="J25" s="73">
        <v>755</v>
      </c>
      <c r="K25" s="73">
        <v>755</v>
      </c>
      <c r="L25" s="71">
        <v>872</v>
      </c>
      <c r="M25" s="67" t="e">
        <f t="shared" si="3"/>
        <v>#REF!</v>
      </c>
      <c r="N25" s="67" t="e">
        <f t="shared" si="4"/>
        <v>#REF!</v>
      </c>
      <c r="O25" s="68" t="e">
        <f t="shared" si="5"/>
        <v>#REF!</v>
      </c>
      <c r="P25" s="49" t="e">
        <f t="array" ref="P25">MAX(IF($M25:$O25&lt;&gt;0,$M25:$O25))-MIN(IF($M25:$O25&lt;&gt;0,$M25:$O25))</f>
        <v>#REF!</v>
      </c>
      <c r="Q25" s="49" t="e">
        <f t="shared" si="6"/>
        <v>#REF!</v>
      </c>
      <c r="R25" s="42" t="e">
        <f t="shared" si="7"/>
        <v>#REF!</v>
      </c>
      <c r="S25" s="73">
        <v>855</v>
      </c>
      <c r="T25" s="44">
        <v>550</v>
      </c>
      <c r="U25" s="45"/>
      <c r="V25" s="49">
        <f t="shared" si="8"/>
        <v>305</v>
      </c>
      <c r="W25" s="49">
        <f t="shared" si="9"/>
        <v>171</v>
      </c>
      <c r="X25" s="49">
        <f t="shared" si="10"/>
        <v>550</v>
      </c>
      <c r="Y25" s="41">
        <f t="shared" si="11"/>
        <v>770</v>
      </c>
      <c r="Z25" s="42" t="e">
        <f t="shared" si="12"/>
        <v>#REF!</v>
      </c>
      <c r="AA25" s="42">
        <f t="shared" si="13"/>
        <v>550</v>
      </c>
      <c r="AB25" s="42" t="e">
        <f t="shared" si="14"/>
        <v>#REF!</v>
      </c>
      <c r="AC25" s="42" t="e">
        <f t="shared" si="15"/>
        <v>#REF!</v>
      </c>
      <c r="AD25" s="50" t="e">
        <f t="shared" si="16"/>
        <v>#REF!</v>
      </c>
      <c r="AE25" s="45"/>
      <c r="AF25" s="45"/>
      <c r="AG25" s="45"/>
      <c r="AH25" s="45"/>
      <c r="AI25" s="45"/>
      <c r="AJ25" s="45"/>
    </row>
    <row r="26" spans="1:36" x14ac:dyDescent="0.2">
      <c r="A26" s="56">
        <v>23</v>
      </c>
      <c r="B26" s="57" t="s">
        <v>397</v>
      </c>
      <c r="C26" s="71"/>
      <c r="D26" s="71"/>
      <c r="E26" s="71"/>
      <c r="F26" s="71"/>
      <c r="G26" s="71"/>
      <c r="H26" s="71"/>
      <c r="I26" s="71">
        <v>744</v>
      </c>
      <c r="J26" s="73">
        <v>729</v>
      </c>
      <c r="K26" s="73">
        <v>729</v>
      </c>
      <c r="L26" s="71">
        <v>842</v>
      </c>
      <c r="M26" s="67" t="e">
        <f t="shared" si="3"/>
        <v>#REF!</v>
      </c>
      <c r="N26" s="67" t="e">
        <f t="shared" si="4"/>
        <v>#REF!</v>
      </c>
      <c r="O26" s="68" t="e">
        <f t="shared" si="5"/>
        <v>#REF!</v>
      </c>
      <c r="P26" s="49" t="e">
        <f t="array" ref="P26">MAX(IF($M26:$O26&lt;&gt;0,$M26:$O26))-MIN(IF($M26:$O26&lt;&gt;0,$M26:$O26))</f>
        <v>#REF!</v>
      </c>
      <c r="Q26" s="49" t="e">
        <f t="shared" si="6"/>
        <v>#REF!</v>
      </c>
      <c r="R26" s="42" t="e">
        <f t="shared" si="7"/>
        <v>#REF!</v>
      </c>
      <c r="S26" s="73">
        <v>826</v>
      </c>
      <c r="T26" s="44">
        <v>800</v>
      </c>
      <c r="U26" s="45"/>
      <c r="V26" s="49">
        <f t="shared" si="8"/>
        <v>26</v>
      </c>
      <c r="W26" s="49">
        <f t="shared" si="9"/>
        <v>165.20000000000002</v>
      </c>
      <c r="X26" s="49">
        <f t="shared" si="10"/>
        <v>813</v>
      </c>
      <c r="Y26" s="41">
        <f t="shared" si="11"/>
        <v>744</v>
      </c>
      <c r="Z26" s="42" t="e">
        <f t="shared" si="12"/>
        <v>#REF!</v>
      </c>
      <c r="AA26" s="42">
        <f t="shared" si="13"/>
        <v>813</v>
      </c>
      <c r="AB26" s="42" t="e">
        <f t="shared" si="14"/>
        <v>#REF!</v>
      </c>
      <c r="AC26" s="42" t="e">
        <f t="shared" si="15"/>
        <v>#REF!</v>
      </c>
      <c r="AD26" s="50" t="e">
        <f t="shared" si="16"/>
        <v>#REF!</v>
      </c>
      <c r="AE26" s="45"/>
      <c r="AF26" s="45"/>
      <c r="AG26" s="45"/>
      <c r="AH26" s="45"/>
      <c r="AI26" s="45"/>
      <c r="AJ26" s="45"/>
    </row>
    <row r="27" spans="1:36" x14ac:dyDescent="0.2">
      <c r="A27" s="70">
        <v>24</v>
      </c>
      <c r="B27" s="57" t="s">
        <v>398</v>
      </c>
      <c r="C27" s="71"/>
      <c r="D27" s="71"/>
      <c r="E27" s="71"/>
      <c r="F27" s="71"/>
      <c r="G27" s="71"/>
      <c r="H27" s="71"/>
      <c r="I27" s="71">
        <v>644</v>
      </c>
      <c r="J27" s="73">
        <v>631</v>
      </c>
      <c r="K27" s="73">
        <v>631</v>
      </c>
      <c r="L27" s="71">
        <v>729</v>
      </c>
      <c r="M27" s="67" t="e">
        <f t="shared" si="3"/>
        <v>#REF!</v>
      </c>
      <c r="N27" s="67" t="e">
        <f t="shared" si="4"/>
        <v>#REF!</v>
      </c>
      <c r="O27" s="68" t="e">
        <f t="shared" si="5"/>
        <v>#REF!</v>
      </c>
      <c r="P27" s="49" t="e">
        <f t="array" ref="P27">MAX(IF($M27:$O27&lt;&gt;0,$M27:$O27))-MIN(IF($M27:$O27&lt;&gt;0,$M27:$O27))</f>
        <v>#REF!</v>
      </c>
      <c r="Q27" s="49" t="e">
        <f t="shared" si="6"/>
        <v>#REF!</v>
      </c>
      <c r="R27" s="42" t="e">
        <f t="shared" si="7"/>
        <v>#REF!</v>
      </c>
      <c r="S27" s="73">
        <v>815</v>
      </c>
      <c r="T27" s="44">
        <v>780</v>
      </c>
      <c r="U27" s="45"/>
      <c r="V27" s="49">
        <f t="shared" si="8"/>
        <v>35</v>
      </c>
      <c r="W27" s="49">
        <f t="shared" si="9"/>
        <v>163</v>
      </c>
      <c r="X27" s="49">
        <f t="shared" si="10"/>
        <v>797.5</v>
      </c>
      <c r="Y27" s="41">
        <f t="shared" si="11"/>
        <v>644</v>
      </c>
      <c r="Z27" s="42" t="e">
        <f t="shared" si="12"/>
        <v>#REF!</v>
      </c>
      <c r="AA27" s="42">
        <f t="shared" si="13"/>
        <v>797.5</v>
      </c>
      <c r="AB27" s="42" t="e">
        <f t="shared" si="14"/>
        <v>#REF!</v>
      </c>
      <c r="AC27" s="42" t="e">
        <f t="shared" si="15"/>
        <v>#REF!</v>
      </c>
      <c r="AD27" s="50" t="e">
        <f t="shared" si="16"/>
        <v>#REF!</v>
      </c>
      <c r="AE27" s="45"/>
      <c r="AF27" s="45"/>
      <c r="AG27" s="45"/>
      <c r="AH27" s="45"/>
      <c r="AI27" s="45"/>
      <c r="AJ27" s="45"/>
    </row>
    <row r="28" spans="1:36" x14ac:dyDescent="0.2">
      <c r="A28" s="56">
        <v>25</v>
      </c>
      <c r="B28" s="57" t="s">
        <v>399</v>
      </c>
      <c r="C28" s="71"/>
      <c r="D28" s="71"/>
      <c r="E28" s="71"/>
      <c r="F28" s="71"/>
      <c r="G28" s="71"/>
      <c r="H28" s="71"/>
      <c r="I28" s="71">
        <v>770</v>
      </c>
      <c r="J28" s="73">
        <v>755</v>
      </c>
      <c r="K28" s="73">
        <v>755</v>
      </c>
      <c r="L28" s="71">
        <v>872</v>
      </c>
      <c r="M28" s="67" t="e">
        <f t="shared" si="3"/>
        <v>#REF!</v>
      </c>
      <c r="N28" s="67" t="e">
        <f t="shared" si="4"/>
        <v>#REF!</v>
      </c>
      <c r="O28" s="68" t="e">
        <f t="shared" si="5"/>
        <v>#REF!</v>
      </c>
      <c r="P28" s="49" t="e">
        <f t="array" ref="P28">MAX(IF($M28:$O28&lt;&gt;0,$M28:$O28))-MIN(IF($M28:$O28&lt;&gt;0,$M28:$O28))</f>
        <v>#REF!</v>
      </c>
      <c r="Q28" s="49" t="e">
        <f t="shared" si="6"/>
        <v>#REF!</v>
      </c>
      <c r="R28" s="42" t="e">
        <f t="shared" si="7"/>
        <v>#REF!</v>
      </c>
      <c r="S28" s="73">
        <v>855</v>
      </c>
      <c r="T28" s="44">
        <v>800</v>
      </c>
      <c r="U28" s="45"/>
      <c r="V28" s="49">
        <f t="shared" si="8"/>
        <v>55</v>
      </c>
      <c r="W28" s="49">
        <f t="shared" si="9"/>
        <v>171</v>
      </c>
      <c r="X28" s="49">
        <f t="shared" si="10"/>
        <v>827.5</v>
      </c>
      <c r="Y28" s="41">
        <f t="shared" si="11"/>
        <v>770</v>
      </c>
      <c r="Z28" s="42" t="e">
        <f t="shared" si="12"/>
        <v>#REF!</v>
      </c>
      <c r="AA28" s="42">
        <f t="shared" si="13"/>
        <v>827.5</v>
      </c>
      <c r="AB28" s="42" t="e">
        <f t="shared" si="14"/>
        <v>#REF!</v>
      </c>
      <c r="AC28" s="42" t="e">
        <f t="shared" si="15"/>
        <v>#REF!</v>
      </c>
      <c r="AD28" s="50" t="e">
        <f t="shared" si="16"/>
        <v>#REF!</v>
      </c>
      <c r="AE28" s="45"/>
      <c r="AF28" s="45"/>
      <c r="AG28" s="45"/>
      <c r="AH28" s="45"/>
      <c r="AI28" s="45"/>
      <c r="AJ28" s="45"/>
    </row>
    <row r="29" spans="1:36" x14ac:dyDescent="0.2">
      <c r="A29" s="70">
        <v>26</v>
      </c>
      <c r="B29" s="57" t="s">
        <v>400</v>
      </c>
      <c r="C29" s="71"/>
      <c r="D29" s="71"/>
      <c r="E29" s="71"/>
      <c r="F29" s="71"/>
      <c r="G29" s="71"/>
      <c r="H29" s="71"/>
      <c r="I29" s="71">
        <v>5388</v>
      </c>
      <c r="J29" s="73">
        <v>5282</v>
      </c>
      <c r="K29" s="73">
        <v>5282</v>
      </c>
      <c r="L29" s="74">
        <v>6100</v>
      </c>
      <c r="M29" s="67" t="e">
        <f t="shared" si="3"/>
        <v>#REF!</v>
      </c>
      <c r="N29" s="67" t="e">
        <f t="shared" si="4"/>
        <v>#REF!</v>
      </c>
      <c r="O29" s="68" t="e">
        <f t="shared" si="5"/>
        <v>#REF!</v>
      </c>
      <c r="P29" s="49" t="e">
        <f t="array" ref="P29">MAX(IF($M29:$O29&lt;&gt;0,$M29:$O29))-MIN(IF($M29:$O29&lt;&gt;0,$M29:$O29))</f>
        <v>#REF!</v>
      </c>
      <c r="Q29" s="49" t="e">
        <f t="shared" si="6"/>
        <v>#REF!</v>
      </c>
      <c r="R29" s="42" t="e">
        <f t="shared" si="7"/>
        <v>#REF!</v>
      </c>
      <c r="S29" s="73">
        <v>5981</v>
      </c>
      <c r="T29" s="44">
        <v>4700</v>
      </c>
      <c r="U29" s="45"/>
      <c r="V29" s="49">
        <f t="shared" si="8"/>
        <v>1281</v>
      </c>
      <c r="W29" s="49">
        <f t="shared" si="9"/>
        <v>1196.2</v>
      </c>
      <c r="X29" s="49">
        <f t="shared" si="10"/>
        <v>4700</v>
      </c>
      <c r="Y29" s="41">
        <f t="shared" si="11"/>
        <v>5388</v>
      </c>
      <c r="Z29" s="42" t="e">
        <f t="shared" si="12"/>
        <v>#REF!</v>
      </c>
      <c r="AA29" s="42">
        <f t="shared" si="13"/>
        <v>4700</v>
      </c>
      <c r="AB29" s="42" t="e">
        <f t="shared" si="14"/>
        <v>#REF!</v>
      </c>
      <c r="AC29" s="42" t="e">
        <f t="shared" si="15"/>
        <v>#REF!</v>
      </c>
      <c r="AD29" s="50" t="e">
        <f t="shared" si="16"/>
        <v>#REF!</v>
      </c>
      <c r="AE29" s="45"/>
      <c r="AF29" s="45"/>
      <c r="AG29" s="45"/>
      <c r="AH29" s="45"/>
      <c r="AI29" s="45"/>
      <c r="AJ29" s="45"/>
    </row>
    <row r="30" spans="1:36" x14ac:dyDescent="0.2">
      <c r="A30" s="56">
        <v>27</v>
      </c>
      <c r="B30" s="57" t="s">
        <v>401</v>
      </c>
      <c r="C30" s="71"/>
      <c r="D30" s="71"/>
      <c r="E30" s="71"/>
      <c r="F30" s="71"/>
      <c r="G30" s="71"/>
      <c r="H30" s="71"/>
      <c r="I30" s="71">
        <v>1139</v>
      </c>
      <c r="J30" s="73">
        <v>1117</v>
      </c>
      <c r="K30" s="73">
        <v>1117</v>
      </c>
      <c r="L30" s="74">
        <v>1290</v>
      </c>
      <c r="M30" s="67" t="e">
        <f t="shared" si="3"/>
        <v>#REF!</v>
      </c>
      <c r="N30" s="67" t="e">
        <f t="shared" si="4"/>
        <v>#REF!</v>
      </c>
      <c r="O30" s="68" t="e">
        <f t="shared" si="5"/>
        <v>#REF!</v>
      </c>
      <c r="P30" s="49" t="e">
        <f t="array" ref="P30">MAX(IF($M30:$O30&lt;&gt;0,$M30:$O30))-MIN(IF($M30:$O30&lt;&gt;0,$M30:$O30))</f>
        <v>#REF!</v>
      </c>
      <c r="Q30" s="49" t="e">
        <f t="shared" si="6"/>
        <v>#REF!</v>
      </c>
      <c r="R30" s="42" t="e">
        <f t="shared" si="7"/>
        <v>#REF!</v>
      </c>
      <c r="S30" s="73">
        <v>1264</v>
      </c>
      <c r="T30" s="44">
        <v>1000</v>
      </c>
      <c r="U30" s="45"/>
      <c r="V30" s="49">
        <f t="shared" si="8"/>
        <v>264</v>
      </c>
      <c r="W30" s="49">
        <f t="shared" si="9"/>
        <v>252.8</v>
      </c>
      <c r="X30" s="49">
        <f t="shared" si="10"/>
        <v>1000</v>
      </c>
      <c r="Y30" s="41">
        <f t="shared" si="11"/>
        <v>1139</v>
      </c>
      <c r="Z30" s="42" t="e">
        <f t="shared" si="12"/>
        <v>#REF!</v>
      </c>
      <c r="AA30" s="42">
        <f t="shared" si="13"/>
        <v>1000</v>
      </c>
      <c r="AB30" s="42" t="e">
        <f t="shared" si="14"/>
        <v>#REF!</v>
      </c>
      <c r="AC30" s="42" t="e">
        <f t="shared" si="15"/>
        <v>#REF!</v>
      </c>
      <c r="AD30" s="50" t="e">
        <f t="shared" si="16"/>
        <v>#REF!</v>
      </c>
      <c r="AE30" s="45"/>
      <c r="AF30" s="45"/>
      <c r="AG30" s="45"/>
      <c r="AH30" s="45"/>
      <c r="AI30" s="45"/>
      <c r="AJ30" s="45"/>
    </row>
    <row r="31" spans="1:36" x14ac:dyDescent="0.2">
      <c r="A31" s="70">
        <v>28</v>
      </c>
      <c r="B31" s="57" t="s">
        <v>402</v>
      </c>
      <c r="C31" s="71"/>
      <c r="D31" s="71"/>
      <c r="E31" s="71"/>
      <c r="F31" s="71"/>
      <c r="G31" s="71"/>
      <c r="H31" s="71"/>
      <c r="I31" s="71">
        <v>1698</v>
      </c>
      <c r="J31" s="73">
        <v>1665</v>
      </c>
      <c r="K31" s="73">
        <v>1665</v>
      </c>
      <c r="L31" s="74">
        <v>1923</v>
      </c>
      <c r="M31" s="67" t="e">
        <f t="shared" si="3"/>
        <v>#REF!</v>
      </c>
      <c r="N31" s="67" t="e">
        <f t="shared" si="4"/>
        <v>#REF!</v>
      </c>
      <c r="O31" s="68" t="e">
        <f t="shared" si="5"/>
        <v>#REF!</v>
      </c>
      <c r="P31" s="49" t="e">
        <f t="array" ref="P31">MAX(IF($M31:$O31&lt;&gt;0,$M31:$O31))-MIN(IF($M31:$O31&lt;&gt;0,$M31:$O31))</f>
        <v>#REF!</v>
      </c>
      <c r="Q31" s="49" t="e">
        <f t="shared" si="6"/>
        <v>#REF!</v>
      </c>
      <c r="R31" s="42" t="e">
        <f t="shared" si="7"/>
        <v>#REF!</v>
      </c>
      <c r="S31" s="73">
        <v>1885</v>
      </c>
      <c r="T31" s="44">
        <v>1500</v>
      </c>
      <c r="U31" s="45"/>
      <c r="V31" s="49">
        <f t="shared" si="8"/>
        <v>385</v>
      </c>
      <c r="W31" s="49">
        <f t="shared" si="9"/>
        <v>377</v>
      </c>
      <c r="X31" s="49">
        <f t="shared" si="10"/>
        <v>1500</v>
      </c>
      <c r="Y31" s="41">
        <f t="shared" si="11"/>
        <v>1698</v>
      </c>
      <c r="Z31" s="42" t="e">
        <f t="shared" si="12"/>
        <v>#REF!</v>
      </c>
      <c r="AA31" s="42">
        <f t="shared" si="13"/>
        <v>1500</v>
      </c>
      <c r="AB31" s="42" t="e">
        <f t="shared" si="14"/>
        <v>#REF!</v>
      </c>
      <c r="AC31" s="42" t="e">
        <f t="shared" si="15"/>
        <v>#REF!</v>
      </c>
      <c r="AD31" s="50" t="e">
        <f t="shared" si="16"/>
        <v>#REF!</v>
      </c>
      <c r="AE31" s="45"/>
      <c r="AF31" s="45"/>
      <c r="AG31" s="45"/>
      <c r="AH31" s="45"/>
      <c r="AI31" s="45"/>
      <c r="AJ31" s="45"/>
    </row>
    <row r="32" spans="1:36" x14ac:dyDescent="0.2">
      <c r="A32" s="56">
        <v>29</v>
      </c>
      <c r="B32" s="57" t="s">
        <v>403</v>
      </c>
      <c r="C32" s="71"/>
      <c r="D32" s="71"/>
      <c r="E32" s="71"/>
      <c r="F32" s="71"/>
      <c r="G32" s="71"/>
      <c r="H32" s="71"/>
      <c r="I32" s="71">
        <v>1589</v>
      </c>
      <c r="J32" s="73">
        <v>1558</v>
      </c>
      <c r="K32" s="73">
        <v>1558</v>
      </c>
      <c r="L32" s="74">
        <v>1780</v>
      </c>
      <c r="M32" s="67" t="e">
        <f t="shared" si="3"/>
        <v>#REF!</v>
      </c>
      <c r="N32" s="67" t="e">
        <f t="shared" si="4"/>
        <v>#REF!</v>
      </c>
      <c r="O32" s="68" t="e">
        <f t="shared" si="5"/>
        <v>#REF!</v>
      </c>
      <c r="P32" s="49" t="e">
        <f t="array" ref="P32">MAX(IF($M32:$O32&lt;&gt;0,$M32:$O32))-MIN(IF($M32:$O32&lt;&gt;0,$M32:$O32))</f>
        <v>#REF!</v>
      </c>
      <c r="Q32" s="49" t="e">
        <f t="shared" si="6"/>
        <v>#REF!</v>
      </c>
      <c r="R32" s="42" t="e">
        <f t="shared" si="7"/>
        <v>#REF!</v>
      </c>
      <c r="S32" s="73">
        <v>1764</v>
      </c>
      <c r="T32" s="44">
        <v>2000</v>
      </c>
      <c r="U32" s="45"/>
      <c r="V32" s="49">
        <f t="shared" si="8"/>
        <v>236</v>
      </c>
      <c r="W32" s="49">
        <f t="shared" si="9"/>
        <v>400</v>
      </c>
      <c r="X32" s="49">
        <f t="shared" si="10"/>
        <v>1882</v>
      </c>
      <c r="Y32" s="41">
        <f t="shared" si="11"/>
        <v>1589</v>
      </c>
      <c r="Z32" s="42" t="e">
        <f t="shared" si="12"/>
        <v>#REF!</v>
      </c>
      <c r="AA32" s="42">
        <f t="shared" si="13"/>
        <v>1882</v>
      </c>
      <c r="AB32" s="42" t="e">
        <f t="shared" si="14"/>
        <v>#REF!</v>
      </c>
      <c r="AC32" s="42" t="e">
        <f t="shared" si="15"/>
        <v>#REF!</v>
      </c>
      <c r="AD32" s="50" t="e">
        <f t="shared" si="16"/>
        <v>#REF!</v>
      </c>
      <c r="AE32" s="45"/>
      <c r="AF32" s="45"/>
      <c r="AG32" s="45"/>
      <c r="AH32" s="45"/>
      <c r="AI32" s="45"/>
      <c r="AJ32" s="45"/>
    </row>
    <row r="33" spans="1:36" x14ac:dyDescent="0.2">
      <c r="A33" s="70">
        <v>30</v>
      </c>
      <c r="B33" s="57" t="s">
        <v>404</v>
      </c>
      <c r="C33" s="71"/>
      <c r="D33" s="71"/>
      <c r="E33" s="71"/>
      <c r="F33" s="71"/>
      <c r="G33" s="71"/>
      <c r="H33" s="71"/>
      <c r="I33" s="71">
        <v>2694</v>
      </c>
      <c r="J33" s="73">
        <v>2641</v>
      </c>
      <c r="K33" s="73">
        <v>2641</v>
      </c>
      <c r="L33" s="74">
        <v>3050</v>
      </c>
      <c r="M33" s="67" t="e">
        <f t="shared" si="3"/>
        <v>#REF!</v>
      </c>
      <c r="N33" s="67" t="e">
        <f t="shared" si="4"/>
        <v>#REF!</v>
      </c>
      <c r="O33" s="68" t="e">
        <f t="shared" si="5"/>
        <v>#REF!</v>
      </c>
      <c r="P33" s="49" t="e">
        <f t="array" ref="P33">MAX(IF($M33:$O33&lt;&gt;0,$M33:$O33))-MIN(IF($M33:$O33&lt;&gt;0,$M33:$O33))</f>
        <v>#REF!</v>
      </c>
      <c r="Q33" s="49" t="e">
        <f t="shared" si="6"/>
        <v>#REF!</v>
      </c>
      <c r="R33" s="42" t="e">
        <f t="shared" si="7"/>
        <v>#REF!</v>
      </c>
      <c r="S33" s="73">
        <v>2990</v>
      </c>
      <c r="T33" s="44">
        <v>772</v>
      </c>
      <c r="U33" s="45"/>
      <c r="V33" s="49">
        <f t="shared" si="8"/>
        <v>2218</v>
      </c>
      <c r="W33" s="49">
        <f t="shared" si="9"/>
        <v>598</v>
      </c>
      <c r="X33" s="49">
        <f t="shared" si="10"/>
        <v>772</v>
      </c>
      <c r="Y33" s="41">
        <f t="shared" si="11"/>
        <v>2694</v>
      </c>
      <c r="Z33" s="42" t="e">
        <f t="shared" si="12"/>
        <v>#REF!</v>
      </c>
      <c r="AA33" s="42">
        <f t="shared" si="13"/>
        <v>772</v>
      </c>
      <c r="AB33" s="42" t="e">
        <f t="shared" si="14"/>
        <v>#REF!</v>
      </c>
      <c r="AC33" s="42" t="e">
        <f t="shared" si="15"/>
        <v>#REF!</v>
      </c>
      <c r="AD33" s="50" t="e">
        <f t="shared" si="16"/>
        <v>#REF!</v>
      </c>
      <c r="AE33" s="45"/>
      <c r="AF33" s="45"/>
      <c r="AG33" s="45"/>
      <c r="AH33" s="45"/>
      <c r="AI33" s="45"/>
      <c r="AJ33" s="45"/>
    </row>
    <row r="34" spans="1:36" x14ac:dyDescent="0.2">
      <c r="A34" s="56">
        <v>31</v>
      </c>
      <c r="B34" s="57" t="s">
        <v>405</v>
      </c>
      <c r="C34" s="71"/>
      <c r="D34" s="71"/>
      <c r="E34" s="71"/>
      <c r="F34" s="71"/>
      <c r="G34" s="71"/>
      <c r="H34" s="71"/>
      <c r="I34" s="71">
        <v>706</v>
      </c>
      <c r="J34" s="73">
        <v>692</v>
      </c>
      <c r="K34" s="73">
        <v>692</v>
      </c>
      <c r="L34" s="71">
        <v>800</v>
      </c>
      <c r="M34" s="67" t="e">
        <f t="shared" si="3"/>
        <v>#REF!</v>
      </c>
      <c r="N34" s="67" t="e">
        <f t="shared" si="4"/>
        <v>#REF!</v>
      </c>
      <c r="O34" s="68" t="e">
        <f t="shared" si="5"/>
        <v>#REF!</v>
      </c>
      <c r="P34" s="49" t="e">
        <f t="array" ref="P34">MAX(IF($M34:$O34&lt;&gt;0,$M34:$O34))-MIN(IF($M34:$O34&lt;&gt;0,$M34:$O34))</f>
        <v>#REF!</v>
      </c>
      <c r="Q34" s="49" t="e">
        <f t="shared" si="6"/>
        <v>#REF!</v>
      </c>
      <c r="R34" s="42" t="e">
        <f t="shared" si="7"/>
        <v>#REF!</v>
      </c>
      <c r="S34" s="73">
        <v>784</v>
      </c>
      <c r="T34" s="44">
        <v>850</v>
      </c>
      <c r="U34" s="45"/>
      <c r="V34" s="49">
        <f t="shared" si="8"/>
        <v>66</v>
      </c>
      <c r="W34" s="49">
        <f t="shared" si="9"/>
        <v>170</v>
      </c>
      <c r="X34" s="49">
        <f t="shared" si="10"/>
        <v>817</v>
      </c>
      <c r="Y34" s="41">
        <f t="shared" si="11"/>
        <v>706</v>
      </c>
      <c r="Z34" s="42" t="e">
        <f t="shared" si="12"/>
        <v>#REF!</v>
      </c>
      <c r="AA34" s="42">
        <f t="shared" si="13"/>
        <v>817</v>
      </c>
      <c r="AB34" s="42" t="e">
        <f t="shared" si="14"/>
        <v>#REF!</v>
      </c>
      <c r="AC34" s="42" t="e">
        <f t="shared" si="15"/>
        <v>#REF!</v>
      </c>
      <c r="AD34" s="50" t="e">
        <f t="shared" si="16"/>
        <v>#REF!</v>
      </c>
      <c r="AE34" s="45"/>
      <c r="AF34" s="45"/>
      <c r="AG34" s="45"/>
      <c r="AH34" s="45"/>
      <c r="AI34" s="45"/>
      <c r="AJ34" s="45"/>
    </row>
    <row r="35" spans="1:36" x14ac:dyDescent="0.2">
      <c r="A35" s="70">
        <v>32</v>
      </c>
      <c r="B35" s="57" t="s">
        <v>406</v>
      </c>
      <c r="C35" s="71"/>
      <c r="D35" s="71"/>
      <c r="E35" s="71"/>
      <c r="F35" s="71"/>
      <c r="G35" s="71"/>
      <c r="H35" s="71"/>
      <c r="I35" s="71">
        <v>1268</v>
      </c>
      <c r="J35" s="73">
        <v>1243</v>
      </c>
      <c r="K35" s="73">
        <v>1243</v>
      </c>
      <c r="L35" s="74">
        <v>1435</v>
      </c>
      <c r="M35" s="67" t="e">
        <f t="shared" si="3"/>
        <v>#REF!</v>
      </c>
      <c r="N35" s="67" t="e">
        <f t="shared" si="4"/>
        <v>#REF!</v>
      </c>
      <c r="O35" s="68" t="e">
        <f t="shared" si="5"/>
        <v>#REF!</v>
      </c>
      <c r="P35" s="49" t="e">
        <f t="array" ref="P35">MAX(IF($M35:$O35&lt;&gt;0,$M35:$O35))-MIN(IF($M35:$O35&lt;&gt;0,$M35:$O35))</f>
        <v>#REF!</v>
      </c>
      <c r="Q35" s="49" t="e">
        <f t="shared" si="6"/>
        <v>#REF!</v>
      </c>
      <c r="R35" s="42" t="e">
        <f t="shared" si="7"/>
        <v>#REF!</v>
      </c>
      <c r="S35" s="73">
        <v>1407</v>
      </c>
      <c r="T35" s="44">
        <v>1600</v>
      </c>
      <c r="U35" s="45"/>
      <c r="V35" s="49">
        <f t="shared" si="8"/>
        <v>193</v>
      </c>
      <c r="W35" s="49">
        <f t="shared" si="9"/>
        <v>320</v>
      </c>
      <c r="X35" s="49">
        <f t="shared" si="10"/>
        <v>1503.5</v>
      </c>
      <c r="Y35" s="41">
        <f t="shared" si="11"/>
        <v>1268</v>
      </c>
      <c r="Z35" s="42" t="e">
        <f t="shared" si="12"/>
        <v>#REF!</v>
      </c>
      <c r="AA35" s="42">
        <f t="shared" si="13"/>
        <v>1503.5</v>
      </c>
      <c r="AB35" s="42" t="e">
        <f t="shared" si="14"/>
        <v>#REF!</v>
      </c>
      <c r="AC35" s="42" t="e">
        <f t="shared" si="15"/>
        <v>#REF!</v>
      </c>
      <c r="AD35" s="50" t="e">
        <f t="shared" si="16"/>
        <v>#REF!</v>
      </c>
      <c r="AE35" s="45"/>
      <c r="AF35" s="45"/>
      <c r="AG35" s="45"/>
      <c r="AH35" s="45"/>
      <c r="AI35" s="45"/>
      <c r="AJ35" s="45"/>
    </row>
    <row r="36" spans="1:36" x14ac:dyDescent="0.2">
      <c r="A36" s="56">
        <v>33</v>
      </c>
      <c r="B36" s="57" t="s">
        <v>407</v>
      </c>
      <c r="C36" s="71"/>
      <c r="D36" s="71"/>
      <c r="E36" s="71"/>
      <c r="F36" s="71"/>
      <c r="G36" s="71"/>
      <c r="H36" s="71"/>
      <c r="I36" s="71">
        <v>475</v>
      </c>
      <c r="J36" s="73">
        <v>466</v>
      </c>
      <c r="K36" s="73">
        <v>466</v>
      </c>
      <c r="L36" s="71">
        <v>538</v>
      </c>
      <c r="M36" s="67" t="e">
        <f t="shared" si="3"/>
        <v>#REF!</v>
      </c>
      <c r="N36" s="67" t="e">
        <f t="shared" si="4"/>
        <v>#REF!</v>
      </c>
      <c r="O36" s="68" t="e">
        <f t="shared" si="5"/>
        <v>#REF!</v>
      </c>
      <c r="P36" s="49" t="e">
        <f t="array" ref="P36">MAX(IF($M36:$O36&lt;&gt;0,$M36:$O36))-MIN(IF($M36:$O36&lt;&gt;0,$M36:$O36))</f>
        <v>#REF!</v>
      </c>
      <c r="Q36" s="49" t="e">
        <f t="shared" si="6"/>
        <v>#REF!</v>
      </c>
      <c r="R36" s="42" t="e">
        <f t="shared" si="7"/>
        <v>#REF!</v>
      </c>
      <c r="S36" s="73">
        <v>527</v>
      </c>
      <c r="T36" s="44">
        <v>208</v>
      </c>
      <c r="U36" s="45"/>
      <c r="V36" s="49">
        <f t="shared" si="8"/>
        <v>319</v>
      </c>
      <c r="W36" s="49">
        <f t="shared" si="9"/>
        <v>105.4</v>
      </c>
      <c r="X36" s="49">
        <f t="shared" si="10"/>
        <v>208</v>
      </c>
      <c r="Y36" s="41">
        <f t="shared" si="11"/>
        <v>475</v>
      </c>
      <c r="Z36" s="42" t="e">
        <f t="shared" si="12"/>
        <v>#REF!</v>
      </c>
      <c r="AA36" s="42">
        <f t="shared" si="13"/>
        <v>208</v>
      </c>
      <c r="AB36" s="42" t="e">
        <f t="shared" si="14"/>
        <v>#REF!</v>
      </c>
      <c r="AC36" s="42" t="e">
        <f t="shared" si="15"/>
        <v>#REF!</v>
      </c>
      <c r="AD36" s="50" t="e">
        <f t="shared" si="16"/>
        <v>#REF!</v>
      </c>
      <c r="AE36" s="45"/>
      <c r="AF36" s="45"/>
      <c r="AG36" s="45"/>
      <c r="AH36" s="45"/>
      <c r="AI36" s="45"/>
      <c r="AJ36" s="45"/>
    </row>
    <row r="37" spans="1:36" x14ac:dyDescent="0.2">
      <c r="A37" s="70">
        <v>34</v>
      </c>
      <c r="B37" s="57" t="s">
        <v>408</v>
      </c>
      <c r="C37" s="71"/>
      <c r="D37" s="71"/>
      <c r="E37" s="71"/>
      <c r="F37" s="71"/>
      <c r="G37" s="71"/>
      <c r="H37" s="71"/>
      <c r="I37" s="71">
        <v>2734</v>
      </c>
      <c r="J37" s="73">
        <v>2680</v>
      </c>
      <c r="K37" s="73">
        <v>2680</v>
      </c>
      <c r="L37" s="74">
        <v>3095</v>
      </c>
      <c r="M37" s="67" t="e">
        <f t="shared" si="3"/>
        <v>#REF!</v>
      </c>
      <c r="N37" s="67" t="e">
        <f t="shared" si="4"/>
        <v>#REF!</v>
      </c>
      <c r="O37" s="68" t="e">
        <f t="shared" si="5"/>
        <v>#REF!</v>
      </c>
      <c r="P37" s="49" t="e">
        <f t="array" ref="P37">MAX(IF($M37:$O37&lt;&gt;0,$M37:$O37))-MIN(IF($M37:$O37&lt;&gt;0,$M37:$O37))</f>
        <v>#REF!</v>
      </c>
      <c r="Q37" s="49" t="e">
        <f t="shared" si="6"/>
        <v>#REF!</v>
      </c>
      <c r="R37" s="42" t="e">
        <f t="shared" si="7"/>
        <v>#REF!</v>
      </c>
      <c r="S37" s="73">
        <v>3035</v>
      </c>
      <c r="T37" s="44">
        <v>2900</v>
      </c>
      <c r="U37" s="45"/>
      <c r="V37" s="49">
        <f t="shared" si="8"/>
        <v>135</v>
      </c>
      <c r="W37" s="49">
        <f t="shared" si="9"/>
        <v>607</v>
      </c>
      <c r="X37" s="49">
        <f t="shared" si="10"/>
        <v>2967.5</v>
      </c>
      <c r="Y37" s="41">
        <f t="shared" si="11"/>
        <v>2734</v>
      </c>
      <c r="Z37" s="42" t="e">
        <f t="shared" si="12"/>
        <v>#REF!</v>
      </c>
      <c r="AA37" s="42">
        <f t="shared" si="13"/>
        <v>2967.5</v>
      </c>
      <c r="AB37" s="42" t="e">
        <f t="shared" si="14"/>
        <v>#REF!</v>
      </c>
      <c r="AC37" s="42" t="e">
        <f t="shared" si="15"/>
        <v>#REF!</v>
      </c>
      <c r="AD37" s="50" t="e">
        <f t="shared" si="16"/>
        <v>#REF!</v>
      </c>
      <c r="AE37" s="45"/>
      <c r="AF37" s="45"/>
      <c r="AG37" s="45"/>
      <c r="AH37" s="45"/>
      <c r="AI37" s="45"/>
      <c r="AJ37" s="45"/>
    </row>
    <row r="38" spans="1:36" x14ac:dyDescent="0.2">
      <c r="A38" s="56">
        <v>35</v>
      </c>
      <c r="B38" s="57" t="s">
        <v>409</v>
      </c>
      <c r="C38" s="71"/>
      <c r="D38" s="71"/>
      <c r="E38" s="71"/>
      <c r="F38" s="71"/>
      <c r="G38" s="71"/>
      <c r="H38" s="71"/>
      <c r="I38" s="71">
        <v>2604</v>
      </c>
      <c r="J38" s="73">
        <v>2553</v>
      </c>
      <c r="K38" s="73">
        <v>2553</v>
      </c>
      <c r="L38" s="74">
        <v>2949</v>
      </c>
      <c r="M38" s="67" t="e">
        <f t="shared" si="3"/>
        <v>#REF!</v>
      </c>
      <c r="N38" s="67" t="e">
        <f t="shared" si="4"/>
        <v>#REF!</v>
      </c>
      <c r="O38" s="68" t="e">
        <f t="shared" si="5"/>
        <v>#REF!</v>
      </c>
      <c r="P38" s="49" t="e">
        <f t="array" ref="P38">MAX(IF($M38:$O38&lt;&gt;0,$M38:$O38))-MIN(IF($M38:$O38&lt;&gt;0,$M38:$O38))</f>
        <v>#REF!</v>
      </c>
      <c r="Q38" s="49" t="e">
        <f t="shared" si="6"/>
        <v>#REF!</v>
      </c>
      <c r="R38" s="42" t="e">
        <f t="shared" si="7"/>
        <v>#REF!</v>
      </c>
      <c r="S38" s="73">
        <v>2890</v>
      </c>
      <c r="T38" s="44">
        <v>3040</v>
      </c>
      <c r="U38" s="45"/>
      <c r="V38" s="49">
        <f t="shared" si="8"/>
        <v>150</v>
      </c>
      <c r="W38" s="49">
        <f t="shared" si="9"/>
        <v>608</v>
      </c>
      <c r="X38" s="49">
        <f t="shared" si="10"/>
        <v>2965</v>
      </c>
      <c r="Y38" s="41">
        <f t="shared" si="11"/>
        <v>2604</v>
      </c>
      <c r="Z38" s="42" t="e">
        <f t="shared" si="12"/>
        <v>#REF!</v>
      </c>
      <c r="AA38" s="42">
        <f t="shared" si="13"/>
        <v>2965</v>
      </c>
      <c r="AB38" s="42" t="e">
        <f t="shared" si="14"/>
        <v>#REF!</v>
      </c>
      <c r="AC38" s="42" t="e">
        <f t="shared" si="15"/>
        <v>#REF!</v>
      </c>
      <c r="AD38" s="50" t="e">
        <f t="shared" si="16"/>
        <v>#REF!</v>
      </c>
      <c r="AE38" s="45"/>
      <c r="AF38" s="45"/>
      <c r="AG38" s="45"/>
      <c r="AH38" s="45"/>
      <c r="AI38" s="45"/>
      <c r="AJ38" s="45"/>
    </row>
    <row r="39" spans="1:36" x14ac:dyDescent="0.2">
      <c r="A39" s="70">
        <v>36</v>
      </c>
      <c r="B39" s="57" t="s">
        <v>410</v>
      </c>
      <c r="C39" s="71"/>
      <c r="D39" s="71"/>
      <c r="E39" s="71"/>
      <c r="F39" s="71"/>
      <c r="G39" s="71"/>
      <c r="H39" s="71"/>
      <c r="I39" s="71">
        <v>1110</v>
      </c>
      <c r="J39" s="73">
        <v>1088</v>
      </c>
      <c r="K39" s="73">
        <v>1088</v>
      </c>
      <c r="L39" s="74">
        <v>1256</v>
      </c>
      <c r="M39" s="67" t="e">
        <f t="shared" si="3"/>
        <v>#REF!</v>
      </c>
      <c r="N39" s="67" t="e">
        <f t="shared" si="4"/>
        <v>#REF!</v>
      </c>
      <c r="O39" s="68" t="e">
        <f t="shared" si="5"/>
        <v>#REF!</v>
      </c>
      <c r="P39" s="49" t="e">
        <f t="array" ref="P39">MAX(IF($M39:$O39&lt;&gt;0,$M39:$O39))-MIN(IF($M39:$O39&lt;&gt;0,$M39:$O39))</f>
        <v>#REF!</v>
      </c>
      <c r="Q39" s="49" t="e">
        <f t="shared" si="6"/>
        <v>#REF!</v>
      </c>
      <c r="R39" s="42" t="e">
        <f t="shared" si="7"/>
        <v>#REF!</v>
      </c>
      <c r="S39" s="73">
        <v>1232</v>
      </c>
      <c r="T39" s="44">
        <v>2500</v>
      </c>
      <c r="U39" s="45"/>
      <c r="V39" s="49">
        <f t="shared" si="8"/>
        <v>1268</v>
      </c>
      <c r="W39" s="49">
        <f t="shared" si="9"/>
        <v>500</v>
      </c>
      <c r="X39" s="49">
        <f t="shared" si="10"/>
        <v>1232</v>
      </c>
      <c r="Y39" s="41">
        <f t="shared" si="11"/>
        <v>1110</v>
      </c>
      <c r="Z39" s="42" t="e">
        <f t="shared" si="12"/>
        <v>#REF!</v>
      </c>
      <c r="AA39" s="42">
        <f t="shared" si="13"/>
        <v>1232</v>
      </c>
      <c r="AB39" s="42" t="e">
        <f t="shared" si="14"/>
        <v>#REF!</v>
      </c>
      <c r="AC39" s="42" t="e">
        <f t="shared" si="15"/>
        <v>#REF!</v>
      </c>
      <c r="AD39" s="50" t="e">
        <f t="shared" si="16"/>
        <v>#REF!</v>
      </c>
      <c r="AE39" s="45"/>
      <c r="AF39" s="45"/>
      <c r="AG39" s="45"/>
      <c r="AH39" s="45"/>
      <c r="AI39" s="45"/>
      <c r="AJ39" s="45"/>
    </row>
    <row r="40" spans="1:36" x14ac:dyDescent="0.2">
      <c r="A40" s="56">
        <v>37</v>
      </c>
      <c r="B40" s="57" t="s">
        <v>411</v>
      </c>
      <c r="C40" s="71"/>
      <c r="D40" s="71"/>
      <c r="E40" s="71"/>
      <c r="F40" s="71"/>
      <c r="G40" s="71"/>
      <c r="H40" s="71"/>
      <c r="I40" s="71">
        <v>319</v>
      </c>
      <c r="J40" s="73">
        <v>313</v>
      </c>
      <c r="K40" s="73">
        <v>313</v>
      </c>
      <c r="L40" s="71">
        <v>362</v>
      </c>
      <c r="M40" s="67" t="e">
        <f t="shared" si="3"/>
        <v>#REF!</v>
      </c>
      <c r="N40" s="67" t="e">
        <f t="shared" si="4"/>
        <v>#REF!</v>
      </c>
      <c r="O40" s="68" t="e">
        <f t="shared" si="5"/>
        <v>#REF!</v>
      </c>
      <c r="P40" s="49" t="e">
        <f t="array" ref="P40">MAX(IF($M40:$O40&lt;&gt;0,$M40:$O40))-MIN(IF($M40:$O40&lt;&gt;0,$M40:$O40))</f>
        <v>#REF!</v>
      </c>
      <c r="Q40" s="49" t="e">
        <f t="shared" si="6"/>
        <v>#REF!</v>
      </c>
      <c r="R40" s="42" t="e">
        <f t="shared" si="7"/>
        <v>#REF!</v>
      </c>
      <c r="S40" s="73">
        <v>354</v>
      </c>
      <c r="T40" s="44">
        <v>400</v>
      </c>
      <c r="U40" s="45"/>
      <c r="V40" s="49">
        <f t="shared" si="8"/>
        <v>46</v>
      </c>
      <c r="W40" s="49">
        <f t="shared" si="9"/>
        <v>80</v>
      </c>
      <c r="X40" s="49">
        <f t="shared" si="10"/>
        <v>377</v>
      </c>
      <c r="Y40" s="41">
        <f t="shared" si="11"/>
        <v>319</v>
      </c>
      <c r="Z40" s="42" t="e">
        <f t="shared" si="12"/>
        <v>#REF!</v>
      </c>
      <c r="AA40" s="42">
        <f t="shared" si="13"/>
        <v>377</v>
      </c>
      <c r="AB40" s="42" t="e">
        <f t="shared" si="14"/>
        <v>#REF!</v>
      </c>
      <c r="AC40" s="42" t="e">
        <f t="shared" si="15"/>
        <v>#REF!</v>
      </c>
      <c r="AD40" s="50" t="e">
        <f t="shared" si="16"/>
        <v>#REF!</v>
      </c>
      <c r="AE40" s="45"/>
      <c r="AF40" s="45"/>
      <c r="AG40" s="45"/>
      <c r="AH40" s="45"/>
      <c r="AI40" s="45"/>
      <c r="AJ40" s="45"/>
    </row>
    <row r="41" spans="1:36" x14ac:dyDescent="0.2">
      <c r="A41" s="70">
        <v>38</v>
      </c>
      <c r="B41" s="57" t="s">
        <v>412</v>
      </c>
      <c r="C41" s="71"/>
      <c r="D41" s="71"/>
      <c r="E41" s="71"/>
      <c r="F41" s="71"/>
      <c r="G41" s="71"/>
      <c r="H41" s="71"/>
      <c r="I41" s="71">
        <v>1112</v>
      </c>
      <c r="J41" s="73">
        <v>1090</v>
      </c>
      <c r="K41" s="73">
        <v>1090</v>
      </c>
      <c r="L41" s="74">
        <v>1260</v>
      </c>
      <c r="M41" s="67" t="e">
        <f t="shared" si="3"/>
        <v>#REF!</v>
      </c>
      <c r="N41" s="67" t="e">
        <f t="shared" si="4"/>
        <v>#REF!</v>
      </c>
      <c r="O41" s="68" t="e">
        <f t="shared" si="5"/>
        <v>#REF!</v>
      </c>
      <c r="P41" s="49" t="e">
        <f t="array" ref="P41">MAX(IF($M41:$O41&lt;&gt;0,$M41:$O41))-MIN(IF($M41:$O41&lt;&gt;0,$M41:$O41))</f>
        <v>#REF!</v>
      </c>
      <c r="Q41" s="49" t="e">
        <f t="shared" si="6"/>
        <v>#REF!</v>
      </c>
      <c r="R41" s="42" t="e">
        <f t="shared" si="7"/>
        <v>#REF!</v>
      </c>
      <c r="S41" s="73">
        <v>1234</v>
      </c>
      <c r="T41" s="44">
        <v>1800</v>
      </c>
      <c r="U41" s="45"/>
      <c r="V41" s="49">
        <f t="shared" si="8"/>
        <v>566</v>
      </c>
      <c r="W41" s="49">
        <f t="shared" si="9"/>
        <v>360</v>
      </c>
      <c r="X41" s="49">
        <f t="shared" si="10"/>
        <v>1234</v>
      </c>
      <c r="Y41" s="41">
        <f t="shared" si="11"/>
        <v>1112</v>
      </c>
      <c r="Z41" s="42" t="e">
        <f t="shared" si="12"/>
        <v>#REF!</v>
      </c>
      <c r="AA41" s="42">
        <f t="shared" si="13"/>
        <v>1234</v>
      </c>
      <c r="AB41" s="42" t="e">
        <f t="shared" si="14"/>
        <v>#REF!</v>
      </c>
      <c r="AC41" s="42" t="e">
        <f t="shared" si="15"/>
        <v>#REF!</v>
      </c>
      <c r="AD41" s="50" t="e">
        <f t="shared" si="16"/>
        <v>#REF!</v>
      </c>
      <c r="AE41" s="45"/>
      <c r="AF41" s="45"/>
      <c r="AG41" s="45"/>
      <c r="AH41" s="45"/>
      <c r="AI41" s="45"/>
      <c r="AJ41" s="45"/>
    </row>
    <row r="42" spans="1:36" x14ac:dyDescent="0.2">
      <c r="A42" s="56">
        <v>39</v>
      </c>
      <c r="B42" s="57" t="s">
        <v>413</v>
      </c>
      <c r="C42" s="71"/>
      <c r="D42" s="71"/>
      <c r="E42" s="71"/>
      <c r="F42" s="71"/>
      <c r="G42" s="71"/>
      <c r="H42" s="71"/>
      <c r="I42" s="71">
        <v>1154</v>
      </c>
      <c r="J42" s="73">
        <v>1131</v>
      </c>
      <c r="K42" s="73">
        <v>1131</v>
      </c>
      <c r="L42" s="74">
        <v>1307</v>
      </c>
      <c r="M42" s="67" t="e">
        <f t="shared" si="3"/>
        <v>#REF!</v>
      </c>
      <c r="N42" s="67" t="e">
        <f t="shared" si="4"/>
        <v>#REF!</v>
      </c>
      <c r="O42" s="68" t="e">
        <f t="shared" si="5"/>
        <v>#REF!</v>
      </c>
      <c r="P42" s="49" t="e">
        <f t="array" ref="P42">MAX(IF($M42:$O42&lt;&gt;0,$M42:$O42))-MIN(IF($M42:$O42&lt;&gt;0,$M42:$O42))</f>
        <v>#REF!</v>
      </c>
      <c r="Q42" s="49" t="e">
        <f t="shared" si="6"/>
        <v>#REF!</v>
      </c>
      <c r="R42" s="42" t="e">
        <f t="shared" si="7"/>
        <v>#REF!</v>
      </c>
      <c r="S42" s="73">
        <v>1281</v>
      </c>
      <c r="T42" s="44">
        <v>1690</v>
      </c>
      <c r="U42" s="45"/>
      <c r="V42" s="49">
        <f t="shared" si="8"/>
        <v>409</v>
      </c>
      <c r="W42" s="49">
        <f t="shared" si="9"/>
        <v>338</v>
      </c>
      <c r="X42" s="49">
        <f t="shared" si="10"/>
        <v>1281</v>
      </c>
      <c r="Y42" s="41">
        <f t="shared" si="11"/>
        <v>1154</v>
      </c>
      <c r="Z42" s="42" t="e">
        <f t="shared" si="12"/>
        <v>#REF!</v>
      </c>
      <c r="AA42" s="42">
        <f t="shared" si="13"/>
        <v>1281</v>
      </c>
      <c r="AB42" s="42" t="e">
        <f t="shared" si="14"/>
        <v>#REF!</v>
      </c>
      <c r="AC42" s="42" t="e">
        <f t="shared" si="15"/>
        <v>#REF!</v>
      </c>
      <c r="AD42" s="50" t="e">
        <f t="shared" si="16"/>
        <v>#REF!</v>
      </c>
      <c r="AE42" s="45"/>
      <c r="AF42" s="45"/>
      <c r="AG42" s="45"/>
      <c r="AH42" s="45"/>
      <c r="AI42" s="45"/>
      <c r="AJ42" s="45"/>
    </row>
    <row r="43" spans="1:36" x14ac:dyDescent="0.2">
      <c r="A43" s="70">
        <v>40</v>
      </c>
      <c r="B43" s="57" t="s">
        <v>414</v>
      </c>
      <c r="C43" s="71"/>
      <c r="D43" s="71"/>
      <c r="E43" s="71"/>
      <c r="F43" s="71"/>
      <c r="G43" s="71"/>
      <c r="H43" s="71"/>
      <c r="I43" s="71">
        <v>511</v>
      </c>
      <c r="J43" s="73">
        <v>501</v>
      </c>
      <c r="K43" s="73">
        <v>501</v>
      </c>
      <c r="L43" s="71">
        <v>579</v>
      </c>
      <c r="M43" s="67" t="e">
        <f t="shared" si="3"/>
        <v>#REF!</v>
      </c>
      <c r="N43" s="67" t="e">
        <f t="shared" si="4"/>
        <v>#REF!</v>
      </c>
      <c r="O43" s="68" t="e">
        <f t="shared" si="5"/>
        <v>#REF!</v>
      </c>
      <c r="P43" s="49" t="e">
        <f t="array" ref="P43">MAX(IF($M43:$O43&lt;&gt;0,$M43:$O43))-MIN(IF($M43:$O43&lt;&gt;0,$M43:$O43))</f>
        <v>#REF!</v>
      </c>
      <c r="Q43" s="49" t="e">
        <f t="shared" si="6"/>
        <v>#REF!</v>
      </c>
      <c r="R43" s="42" t="e">
        <f t="shared" si="7"/>
        <v>#REF!</v>
      </c>
      <c r="S43" s="73">
        <v>567</v>
      </c>
      <c r="T43" s="44">
        <v>600</v>
      </c>
      <c r="U43" s="45"/>
      <c r="V43" s="49">
        <f t="shared" si="8"/>
        <v>33</v>
      </c>
      <c r="W43" s="49">
        <f t="shared" si="9"/>
        <v>120</v>
      </c>
      <c r="X43" s="49">
        <f t="shared" si="10"/>
        <v>583.5</v>
      </c>
      <c r="Y43" s="41">
        <f t="shared" si="11"/>
        <v>511</v>
      </c>
      <c r="Z43" s="42" t="e">
        <f t="shared" si="12"/>
        <v>#REF!</v>
      </c>
      <c r="AA43" s="42">
        <f t="shared" si="13"/>
        <v>583.5</v>
      </c>
      <c r="AB43" s="42" t="e">
        <f t="shared" si="14"/>
        <v>#REF!</v>
      </c>
      <c r="AC43" s="42" t="e">
        <f t="shared" si="15"/>
        <v>#REF!</v>
      </c>
      <c r="AD43" s="50" t="e">
        <f t="shared" si="16"/>
        <v>#REF!</v>
      </c>
      <c r="AE43" s="45"/>
      <c r="AF43" s="45"/>
      <c r="AG43" s="45"/>
      <c r="AH43" s="45"/>
      <c r="AI43" s="45"/>
      <c r="AJ43" s="45"/>
    </row>
    <row r="44" spans="1:36" x14ac:dyDescent="0.2">
      <c r="A44" s="56">
        <v>41</v>
      </c>
      <c r="B44" s="57" t="s">
        <v>415</v>
      </c>
      <c r="C44" s="71"/>
      <c r="D44" s="71"/>
      <c r="E44" s="71"/>
      <c r="F44" s="71"/>
      <c r="G44" s="71"/>
      <c r="H44" s="71"/>
      <c r="I44" s="71">
        <v>474</v>
      </c>
      <c r="J44" s="73"/>
      <c r="K44" s="73">
        <v>0</v>
      </c>
      <c r="L44" s="71">
        <v>517</v>
      </c>
      <c r="M44" s="67" t="e">
        <f t="shared" si="3"/>
        <v>#REF!</v>
      </c>
      <c r="N44" s="67" t="e">
        <f t="shared" si="4"/>
        <v>#REF!</v>
      </c>
      <c r="O44" s="68" t="e">
        <f t="shared" si="5"/>
        <v>#REF!</v>
      </c>
      <c r="P44" s="49" t="e">
        <f t="array" ref="P44">MAX(IF($M44:$O44&lt;&gt;0,$M44:$O44))-MIN(IF($M44:$O44&lt;&gt;0,$M44:$O44))</f>
        <v>#REF!</v>
      </c>
      <c r="Q44" s="49" t="e">
        <f t="shared" si="6"/>
        <v>#REF!</v>
      </c>
      <c r="R44" s="42" t="e">
        <f t="shared" si="7"/>
        <v>#REF!</v>
      </c>
      <c r="S44" s="73">
        <v>526</v>
      </c>
      <c r="T44" s="44">
        <v>1100</v>
      </c>
      <c r="U44" s="45"/>
      <c r="V44" s="49">
        <f t="shared" si="8"/>
        <v>574</v>
      </c>
      <c r="W44" s="49">
        <f t="shared" si="9"/>
        <v>220</v>
      </c>
      <c r="X44" s="49">
        <f t="shared" si="10"/>
        <v>526</v>
      </c>
      <c r="Y44" s="41">
        <f t="shared" si="11"/>
        <v>474</v>
      </c>
      <c r="Z44" s="42" t="e">
        <f t="shared" si="12"/>
        <v>#REF!</v>
      </c>
      <c r="AA44" s="42">
        <f t="shared" si="13"/>
        <v>526</v>
      </c>
      <c r="AB44" s="42" t="e">
        <f t="shared" si="14"/>
        <v>#REF!</v>
      </c>
      <c r="AC44" s="42" t="e">
        <f t="shared" si="15"/>
        <v>#REF!</v>
      </c>
      <c r="AD44" s="50" t="e">
        <f t="shared" si="16"/>
        <v>#REF!</v>
      </c>
      <c r="AE44" s="45"/>
      <c r="AF44" s="45"/>
      <c r="AG44" s="45"/>
      <c r="AH44" s="45"/>
      <c r="AI44" s="45"/>
      <c r="AJ44" s="45"/>
    </row>
    <row r="45" spans="1:36" x14ac:dyDescent="0.2">
      <c r="A45" s="70">
        <v>42</v>
      </c>
      <c r="B45" s="57" t="s">
        <v>416</v>
      </c>
      <c r="C45" s="71"/>
      <c r="D45" s="71"/>
      <c r="E45" s="71"/>
      <c r="F45" s="71"/>
      <c r="G45" s="71"/>
      <c r="H45" s="71"/>
      <c r="I45" s="71">
        <v>1821</v>
      </c>
      <c r="J45" s="73">
        <v>2766</v>
      </c>
      <c r="K45" s="73">
        <v>2766</v>
      </c>
      <c r="L45" s="74">
        <v>3194</v>
      </c>
      <c r="M45" s="67" t="e">
        <f t="shared" si="3"/>
        <v>#REF!</v>
      </c>
      <c r="N45" s="67" t="e">
        <f t="shared" si="4"/>
        <v>#REF!</v>
      </c>
      <c r="O45" s="68" t="e">
        <f t="shared" si="5"/>
        <v>#REF!</v>
      </c>
      <c r="P45" s="49" t="e">
        <f t="array" ref="P45">MAX(IF($M45:$O45&lt;&gt;0,$M45:$O45))-MIN(IF($M45:$O45&lt;&gt;0,$M45:$O45))</f>
        <v>#REF!</v>
      </c>
      <c r="Q45" s="49" t="e">
        <f t="shared" si="6"/>
        <v>#REF!</v>
      </c>
      <c r="R45" s="42" t="e">
        <f t="shared" si="7"/>
        <v>#REF!</v>
      </c>
      <c r="S45" s="73">
        <v>3131</v>
      </c>
      <c r="T45" s="44">
        <v>2800</v>
      </c>
      <c r="U45" s="45"/>
      <c r="V45" s="49">
        <f t="shared" si="8"/>
        <v>331</v>
      </c>
      <c r="W45" s="49">
        <f t="shared" si="9"/>
        <v>626.20000000000005</v>
      </c>
      <c r="X45" s="49">
        <f t="shared" si="10"/>
        <v>2965.5</v>
      </c>
      <c r="Y45" s="41">
        <f t="shared" si="11"/>
        <v>1821</v>
      </c>
      <c r="Z45" s="42" t="e">
        <f t="shared" si="12"/>
        <v>#REF!</v>
      </c>
      <c r="AA45" s="42">
        <f t="shared" si="13"/>
        <v>2965.5</v>
      </c>
      <c r="AB45" s="42" t="e">
        <f t="shared" si="14"/>
        <v>#REF!</v>
      </c>
      <c r="AC45" s="42" t="e">
        <f t="shared" si="15"/>
        <v>#REF!</v>
      </c>
      <c r="AD45" s="50" t="e">
        <f t="shared" si="16"/>
        <v>#REF!</v>
      </c>
      <c r="AE45" s="45"/>
      <c r="AF45" s="45"/>
      <c r="AG45" s="45"/>
      <c r="AH45" s="45"/>
      <c r="AI45" s="45"/>
      <c r="AJ45" s="45"/>
    </row>
    <row r="46" spans="1:36" x14ac:dyDescent="0.2">
      <c r="A46" s="56">
        <v>43</v>
      </c>
      <c r="B46" s="57" t="s">
        <v>417</v>
      </c>
      <c r="C46" s="71"/>
      <c r="D46" s="71"/>
      <c r="E46" s="71"/>
      <c r="F46" s="71"/>
      <c r="G46" s="71"/>
      <c r="H46" s="71"/>
      <c r="I46" s="71">
        <v>642</v>
      </c>
      <c r="J46" s="73">
        <v>629</v>
      </c>
      <c r="K46" s="73">
        <v>629</v>
      </c>
      <c r="L46" s="71">
        <v>692</v>
      </c>
      <c r="M46" s="67" t="e">
        <f t="shared" si="3"/>
        <v>#REF!</v>
      </c>
      <c r="N46" s="67" t="e">
        <f t="shared" si="4"/>
        <v>#REF!</v>
      </c>
      <c r="O46" s="68" t="e">
        <f t="shared" si="5"/>
        <v>#REF!</v>
      </c>
      <c r="P46" s="49" t="e">
        <f t="array" ref="P46">MAX(IF($M46:$O46&lt;&gt;0,$M46:$O46))-MIN(IF($M46:$O46&lt;&gt;0,$M46:$O46))</f>
        <v>#REF!</v>
      </c>
      <c r="Q46" s="49" t="e">
        <f t="shared" si="6"/>
        <v>#REF!</v>
      </c>
      <c r="R46" s="42" t="e">
        <f t="shared" si="7"/>
        <v>#REF!</v>
      </c>
      <c r="S46" s="73">
        <v>713</v>
      </c>
      <c r="T46" s="44">
        <v>1300</v>
      </c>
      <c r="U46" s="45"/>
      <c r="V46" s="49">
        <f t="shared" si="8"/>
        <v>587</v>
      </c>
      <c r="W46" s="49">
        <f t="shared" si="9"/>
        <v>260</v>
      </c>
      <c r="X46" s="49">
        <f t="shared" si="10"/>
        <v>713</v>
      </c>
      <c r="Y46" s="41">
        <f t="shared" si="11"/>
        <v>642</v>
      </c>
      <c r="Z46" s="42" t="e">
        <f t="shared" si="12"/>
        <v>#REF!</v>
      </c>
      <c r="AA46" s="42">
        <f t="shared" si="13"/>
        <v>713</v>
      </c>
      <c r="AB46" s="42" t="e">
        <f t="shared" si="14"/>
        <v>#REF!</v>
      </c>
      <c r="AC46" s="42" t="e">
        <f t="shared" si="15"/>
        <v>#REF!</v>
      </c>
      <c r="AD46" s="50" t="e">
        <f t="shared" si="16"/>
        <v>#REF!</v>
      </c>
      <c r="AE46" s="45"/>
      <c r="AF46" s="45"/>
      <c r="AG46" s="45"/>
      <c r="AH46" s="45"/>
      <c r="AI46" s="45"/>
      <c r="AJ46" s="45"/>
    </row>
    <row r="47" spans="1:36" x14ac:dyDescent="0.2">
      <c r="A47" s="70">
        <v>44</v>
      </c>
      <c r="B47" s="57" t="s">
        <v>418</v>
      </c>
      <c r="C47" s="71"/>
      <c r="D47" s="71"/>
      <c r="E47" s="71"/>
      <c r="F47" s="71"/>
      <c r="G47" s="71"/>
      <c r="H47" s="71"/>
      <c r="I47" s="71">
        <v>898</v>
      </c>
      <c r="J47" s="73">
        <v>880</v>
      </c>
      <c r="K47" s="73">
        <v>880</v>
      </c>
      <c r="L47" s="74">
        <v>1016</v>
      </c>
      <c r="M47" s="67" t="e">
        <f t="shared" si="3"/>
        <v>#REF!</v>
      </c>
      <c r="N47" s="67" t="e">
        <f t="shared" si="4"/>
        <v>#REF!</v>
      </c>
      <c r="O47" s="68" t="e">
        <f t="shared" si="5"/>
        <v>#REF!</v>
      </c>
      <c r="P47" s="49" t="e">
        <f t="array" ref="P47">MAX(IF($M47:$O47&lt;&gt;0,$M47:$O47))-MIN(IF($M47:$O47&lt;&gt;0,$M47:$O47))</f>
        <v>#REF!</v>
      </c>
      <c r="Q47" s="49" t="e">
        <f t="shared" si="6"/>
        <v>#REF!</v>
      </c>
      <c r="R47" s="42" t="e">
        <f t="shared" si="7"/>
        <v>#REF!</v>
      </c>
      <c r="S47" s="73">
        <v>997</v>
      </c>
      <c r="T47" s="44">
        <v>1500</v>
      </c>
      <c r="U47" s="45"/>
      <c r="V47" s="49">
        <f t="shared" si="8"/>
        <v>503</v>
      </c>
      <c r="W47" s="49">
        <f t="shared" si="9"/>
        <v>300</v>
      </c>
      <c r="X47" s="49">
        <f t="shared" si="10"/>
        <v>997</v>
      </c>
      <c r="Y47" s="41">
        <f t="shared" si="11"/>
        <v>898</v>
      </c>
      <c r="Z47" s="42" t="e">
        <f t="shared" si="12"/>
        <v>#REF!</v>
      </c>
      <c r="AA47" s="42">
        <f t="shared" si="13"/>
        <v>997</v>
      </c>
      <c r="AB47" s="42" t="e">
        <f t="shared" si="14"/>
        <v>#REF!</v>
      </c>
      <c r="AC47" s="42" t="e">
        <f t="shared" si="15"/>
        <v>#REF!</v>
      </c>
      <c r="AD47" s="50" t="e">
        <f t="shared" si="16"/>
        <v>#REF!</v>
      </c>
      <c r="AE47" s="45"/>
      <c r="AF47" s="45"/>
      <c r="AG47" s="45"/>
      <c r="AH47" s="45"/>
      <c r="AI47" s="45"/>
      <c r="AJ47" s="45"/>
    </row>
    <row r="48" spans="1:36" x14ac:dyDescent="0.2">
      <c r="A48" s="56">
        <v>45</v>
      </c>
      <c r="B48" s="57" t="s">
        <v>419</v>
      </c>
      <c r="C48" s="71"/>
      <c r="D48" s="71"/>
      <c r="E48" s="71"/>
      <c r="F48" s="71"/>
      <c r="G48" s="71"/>
      <c r="H48" s="71"/>
      <c r="I48" s="71">
        <v>1052</v>
      </c>
      <c r="J48" s="73">
        <v>1031</v>
      </c>
      <c r="K48" s="73">
        <v>1031</v>
      </c>
      <c r="L48" s="74">
        <v>1191</v>
      </c>
      <c r="M48" s="67" t="e">
        <f t="shared" si="3"/>
        <v>#REF!</v>
      </c>
      <c r="N48" s="67" t="e">
        <f t="shared" si="4"/>
        <v>#REF!</v>
      </c>
      <c r="O48" s="68" t="e">
        <f t="shared" si="5"/>
        <v>#REF!</v>
      </c>
      <c r="P48" s="49" t="e">
        <f t="array" ref="P48">MAX(IF($M48:$O48&lt;&gt;0,$M48:$O48))-MIN(IF($M48:$O48&lt;&gt;0,$M48:$O48))</f>
        <v>#REF!</v>
      </c>
      <c r="Q48" s="49" t="e">
        <f t="shared" si="6"/>
        <v>#REF!</v>
      </c>
      <c r="R48" s="42" t="e">
        <f t="shared" si="7"/>
        <v>#REF!</v>
      </c>
      <c r="S48" s="73">
        <v>1424</v>
      </c>
      <c r="T48" s="44">
        <v>1300</v>
      </c>
      <c r="U48" s="45"/>
      <c r="V48" s="49">
        <f t="shared" si="8"/>
        <v>124</v>
      </c>
      <c r="W48" s="49">
        <f t="shared" si="9"/>
        <v>284.8</v>
      </c>
      <c r="X48" s="49">
        <f t="shared" si="10"/>
        <v>1362</v>
      </c>
      <c r="Y48" s="41">
        <f t="shared" si="11"/>
        <v>1052</v>
      </c>
      <c r="Z48" s="42" t="e">
        <f t="shared" si="12"/>
        <v>#REF!</v>
      </c>
      <c r="AA48" s="42">
        <f t="shared" si="13"/>
        <v>1362</v>
      </c>
      <c r="AB48" s="42" t="e">
        <f t="shared" si="14"/>
        <v>#REF!</v>
      </c>
      <c r="AC48" s="42" t="e">
        <f t="shared" si="15"/>
        <v>#REF!</v>
      </c>
      <c r="AD48" s="50" t="e">
        <f t="shared" si="16"/>
        <v>#REF!</v>
      </c>
      <c r="AE48" s="45"/>
      <c r="AF48" s="45"/>
      <c r="AG48" s="45"/>
      <c r="AH48" s="45"/>
      <c r="AI48" s="45"/>
      <c r="AJ48" s="45"/>
    </row>
    <row r="49" spans="1:36" x14ac:dyDescent="0.2">
      <c r="A49" s="70">
        <v>46</v>
      </c>
      <c r="B49" s="57" t="s">
        <v>420</v>
      </c>
      <c r="C49" s="71"/>
      <c r="D49" s="71"/>
      <c r="E49" s="71"/>
      <c r="F49" s="71"/>
      <c r="G49" s="71"/>
      <c r="H49" s="71"/>
      <c r="I49" s="71">
        <v>1283</v>
      </c>
      <c r="J49" s="73">
        <v>1258</v>
      </c>
      <c r="K49" s="73">
        <v>1258</v>
      </c>
      <c r="L49" s="74">
        <v>1453</v>
      </c>
      <c r="M49" s="67" t="e">
        <f t="shared" si="3"/>
        <v>#REF!</v>
      </c>
      <c r="N49" s="67" t="e">
        <f t="shared" si="4"/>
        <v>#REF!</v>
      </c>
      <c r="O49" s="68" t="e">
        <f t="shared" si="5"/>
        <v>#REF!</v>
      </c>
      <c r="P49" s="49" t="e">
        <f t="array" ref="P49">MAX(IF($M49:$O49&lt;&gt;0,$M49:$O49))-MIN(IF($M49:$O49&lt;&gt;0,$M49:$O49))</f>
        <v>#REF!</v>
      </c>
      <c r="Q49" s="49" t="e">
        <f t="shared" si="6"/>
        <v>#REF!</v>
      </c>
      <c r="R49" s="42" t="e">
        <f t="shared" si="7"/>
        <v>#REF!</v>
      </c>
      <c r="S49" s="73">
        <v>3736</v>
      </c>
      <c r="T49" s="44">
        <v>1400</v>
      </c>
      <c r="U49" s="45"/>
      <c r="V49" s="49">
        <f t="shared" si="8"/>
        <v>2336</v>
      </c>
      <c r="W49" s="49">
        <f t="shared" si="9"/>
        <v>747.2</v>
      </c>
      <c r="X49" s="49">
        <f t="shared" si="10"/>
        <v>1400</v>
      </c>
      <c r="Y49" s="41">
        <f t="shared" si="11"/>
        <v>1283</v>
      </c>
      <c r="Z49" s="42" t="e">
        <f t="shared" si="12"/>
        <v>#REF!</v>
      </c>
      <c r="AA49" s="42">
        <f t="shared" si="13"/>
        <v>1400</v>
      </c>
      <c r="AB49" s="42" t="e">
        <f t="shared" si="14"/>
        <v>#REF!</v>
      </c>
      <c r="AC49" s="42" t="e">
        <f t="shared" si="15"/>
        <v>#REF!</v>
      </c>
      <c r="AD49" s="50" t="e">
        <f t="shared" si="16"/>
        <v>#REF!</v>
      </c>
      <c r="AE49" s="45"/>
      <c r="AF49" s="45"/>
      <c r="AG49" s="45"/>
      <c r="AH49" s="45"/>
      <c r="AI49" s="45"/>
      <c r="AJ49" s="45"/>
    </row>
    <row r="50" spans="1:36" x14ac:dyDescent="0.2">
      <c r="A50" s="56">
        <v>47</v>
      </c>
      <c r="B50" s="57" t="s">
        <v>421</v>
      </c>
      <c r="C50" s="71"/>
      <c r="D50" s="71"/>
      <c r="E50" s="71"/>
      <c r="F50" s="71"/>
      <c r="G50" s="71"/>
      <c r="H50" s="71"/>
      <c r="I50" s="71">
        <v>3366</v>
      </c>
      <c r="J50" s="73"/>
      <c r="K50" s="73">
        <v>0</v>
      </c>
      <c r="L50" s="74">
        <v>3630</v>
      </c>
      <c r="M50" s="67" t="e">
        <f t="shared" si="3"/>
        <v>#REF!</v>
      </c>
      <c r="N50" s="67" t="e">
        <f t="shared" si="4"/>
        <v>#REF!</v>
      </c>
      <c r="O50" s="68" t="e">
        <f t="shared" si="5"/>
        <v>#REF!</v>
      </c>
      <c r="P50" s="49" t="e">
        <f t="array" ref="P50">MAX(IF($M50:$O50&lt;&gt;0,$M50:$O50))-MIN(IF($M50:$O50&lt;&gt;0,$M50:$O50))</f>
        <v>#REF!</v>
      </c>
      <c r="Q50" s="49" t="e">
        <f t="shared" si="6"/>
        <v>#REF!</v>
      </c>
      <c r="R50" s="42" t="e">
        <f t="shared" si="7"/>
        <v>#REF!</v>
      </c>
      <c r="S50" s="73">
        <v>1168</v>
      </c>
      <c r="T50" s="44">
        <v>2500</v>
      </c>
      <c r="U50" s="45"/>
      <c r="V50" s="49">
        <f t="shared" si="8"/>
        <v>1332</v>
      </c>
      <c r="W50" s="49">
        <f t="shared" si="9"/>
        <v>500</v>
      </c>
      <c r="X50" s="49">
        <f t="shared" si="10"/>
        <v>1168</v>
      </c>
      <c r="Y50" s="41">
        <f t="shared" si="11"/>
        <v>3366</v>
      </c>
      <c r="Z50" s="42" t="e">
        <f t="shared" si="12"/>
        <v>#REF!</v>
      </c>
      <c r="AA50" s="42">
        <f t="shared" si="13"/>
        <v>1168</v>
      </c>
      <c r="AB50" s="42" t="e">
        <f t="shared" si="14"/>
        <v>#REF!</v>
      </c>
      <c r="AC50" s="42" t="e">
        <f t="shared" si="15"/>
        <v>#REF!</v>
      </c>
      <c r="AD50" s="50" t="e">
        <f t="shared" si="16"/>
        <v>#REF!</v>
      </c>
      <c r="AE50" s="45"/>
      <c r="AF50" s="45"/>
      <c r="AG50" s="45"/>
      <c r="AH50" s="45"/>
      <c r="AI50" s="45"/>
      <c r="AJ50" s="45"/>
    </row>
    <row r="51" spans="1:36" x14ac:dyDescent="0.2">
      <c r="A51" s="70">
        <v>48</v>
      </c>
      <c r="B51" s="57" t="s">
        <v>422</v>
      </c>
      <c r="C51" s="71"/>
      <c r="D51" s="71"/>
      <c r="E51" s="71"/>
      <c r="F51" s="71"/>
      <c r="G51" s="71"/>
      <c r="H51" s="71"/>
      <c r="I51" s="71">
        <v>2800</v>
      </c>
      <c r="J51" s="73">
        <v>2641</v>
      </c>
      <c r="K51" s="73">
        <v>2641</v>
      </c>
      <c r="L51" s="74">
        <v>3050</v>
      </c>
      <c r="M51" s="67" t="e">
        <f t="shared" si="3"/>
        <v>#REF!</v>
      </c>
      <c r="N51" s="67" t="e">
        <f t="shared" si="4"/>
        <v>#REF!</v>
      </c>
      <c r="O51" s="68" t="e">
        <f t="shared" si="5"/>
        <v>#REF!</v>
      </c>
      <c r="P51" s="49" t="e">
        <f t="array" ref="P51">MAX(IF($M51:$O51&lt;&gt;0,$M51:$O51))-MIN(IF($M51:$O51&lt;&gt;0,$M51:$O51))</f>
        <v>#REF!</v>
      </c>
      <c r="Q51" s="49" t="e">
        <f t="shared" si="6"/>
        <v>#REF!</v>
      </c>
      <c r="R51" s="42" t="e">
        <f t="shared" si="7"/>
        <v>#REF!</v>
      </c>
      <c r="S51" s="73">
        <v>3108</v>
      </c>
      <c r="T51" s="44">
        <v>1950</v>
      </c>
      <c r="U51" s="45"/>
      <c r="V51" s="49">
        <f t="shared" si="8"/>
        <v>1158</v>
      </c>
      <c r="W51" s="49">
        <f t="shared" si="9"/>
        <v>621.6</v>
      </c>
      <c r="X51" s="49">
        <f t="shared" si="10"/>
        <v>1950</v>
      </c>
      <c r="Y51" s="41">
        <f t="shared" si="11"/>
        <v>2800</v>
      </c>
      <c r="Z51" s="42" t="e">
        <f t="shared" si="12"/>
        <v>#REF!</v>
      </c>
      <c r="AA51" s="42">
        <f t="shared" si="13"/>
        <v>1950</v>
      </c>
      <c r="AB51" s="42" t="e">
        <f t="shared" si="14"/>
        <v>#REF!</v>
      </c>
      <c r="AC51" s="42" t="e">
        <f t="shared" si="15"/>
        <v>#REF!</v>
      </c>
      <c r="AD51" s="50" t="e">
        <f t="shared" si="16"/>
        <v>#REF!</v>
      </c>
      <c r="AE51" s="45"/>
      <c r="AF51" s="45"/>
      <c r="AG51" s="45"/>
      <c r="AH51" s="45"/>
      <c r="AI51" s="45"/>
      <c r="AJ51" s="45"/>
    </row>
    <row r="52" spans="1:36" x14ac:dyDescent="0.2">
      <c r="A52" s="56">
        <v>49</v>
      </c>
      <c r="B52" s="57" t="s">
        <v>423</v>
      </c>
      <c r="C52" s="71"/>
      <c r="D52" s="71"/>
      <c r="E52" s="71"/>
      <c r="F52" s="71"/>
      <c r="G52" s="71"/>
      <c r="H52" s="71"/>
      <c r="I52" s="71">
        <v>2951</v>
      </c>
      <c r="J52" s="73">
        <v>2893</v>
      </c>
      <c r="K52" s="73">
        <v>2893</v>
      </c>
      <c r="L52" s="74">
        <v>3342</v>
      </c>
      <c r="M52" s="67" t="e">
        <f t="shared" si="3"/>
        <v>#REF!</v>
      </c>
      <c r="N52" s="67" t="e">
        <f t="shared" si="4"/>
        <v>#REF!</v>
      </c>
      <c r="O52" s="68" t="e">
        <f t="shared" si="5"/>
        <v>#REF!</v>
      </c>
      <c r="P52" s="49" t="e">
        <f t="array" ref="P52">MAX(IF($M52:$O52&lt;&gt;0,$M52:$O52))-MIN(IF($M52:$O52&lt;&gt;0,$M52:$O52))</f>
        <v>#REF!</v>
      </c>
      <c r="Q52" s="49" t="e">
        <f t="shared" si="6"/>
        <v>#REF!</v>
      </c>
      <c r="R52" s="42" t="e">
        <f t="shared" si="7"/>
        <v>#REF!</v>
      </c>
      <c r="S52" s="73">
        <v>3276</v>
      </c>
      <c r="T52" s="44">
        <v>2900</v>
      </c>
      <c r="U52" s="45"/>
      <c r="V52" s="49">
        <f t="shared" si="8"/>
        <v>376</v>
      </c>
      <c r="W52" s="49">
        <f t="shared" si="9"/>
        <v>655.20000000000005</v>
      </c>
      <c r="X52" s="49">
        <f t="shared" si="10"/>
        <v>3088</v>
      </c>
      <c r="Y52" s="41">
        <f t="shared" si="11"/>
        <v>2951</v>
      </c>
      <c r="Z52" s="42" t="e">
        <f t="shared" si="12"/>
        <v>#REF!</v>
      </c>
      <c r="AA52" s="42">
        <f t="shared" si="13"/>
        <v>3088</v>
      </c>
      <c r="AB52" s="42" t="e">
        <f t="shared" si="14"/>
        <v>#REF!</v>
      </c>
      <c r="AC52" s="42" t="e">
        <f t="shared" si="15"/>
        <v>#REF!</v>
      </c>
      <c r="AD52" s="50" t="e">
        <f t="shared" si="16"/>
        <v>#REF!</v>
      </c>
      <c r="AE52" s="45"/>
      <c r="AF52" s="45"/>
      <c r="AG52" s="45"/>
      <c r="AH52" s="45"/>
      <c r="AI52" s="45"/>
      <c r="AJ52" s="45"/>
    </row>
  </sheetData>
  <mergeCells count="37">
    <mergeCell ref="K2:K3"/>
    <mergeCell ref="L2:L3"/>
    <mergeCell ref="P2:P3"/>
    <mergeCell ref="Q2:Q3"/>
    <mergeCell ref="R2:R3"/>
    <mergeCell ref="AD2:AD3"/>
    <mergeCell ref="AE2:AE3"/>
    <mergeCell ref="AF2:AF3"/>
    <mergeCell ref="AG2:AG3"/>
    <mergeCell ref="A1:A3"/>
    <mergeCell ref="B1:B3"/>
    <mergeCell ref="C1:C3"/>
    <mergeCell ref="D1:D3"/>
    <mergeCell ref="E1:I1"/>
    <mergeCell ref="E2:E3"/>
    <mergeCell ref="F2:F3"/>
    <mergeCell ref="G2:G3"/>
    <mergeCell ref="H2:H3"/>
    <mergeCell ref="I2:I3"/>
    <mergeCell ref="J1:R1"/>
    <mergeCell ref="J2:J3"/>
    <mergeCell ref="S1:X1"/>
    <mergeCell ref="Y1:AG1"/>
    <mergeCell ref="AH1:AH3"/>
    <mergeCell ref="AI1:AI3"/>
    <mergeCell ref="AJ1:AJ3"/>
    <mergeCell ref="AB2:AB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C2:A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228E1-3C9F-41BE-A5E5-91CFAD8352F9}">
  <sheetPr filterMode="1">
    <tabColor rgb="FF7030A0"/>
  </sheetPr>
  <dimension ref="A1:I390"/>
  <sheetViews>
    <sheetView workbookViewId="0">
      <selection activeCell="F9" sqref="F9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5703125" style="7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0" t="s">
        <v>906</v>
      </c>
      <c r="D1" s="140" t="s">
        <v>1242</v>
      </c>
      <c r="E1" s="140" t="s">
        <v>1243</v>
      </c>
      <c r="F1" s="140" t="s">
        <v>908</v>
      </c>
      <c r="G1" s="140" t="s">
        <v>909</v>
      </c>
      <c r="H1" s="140" t="s">
        <v>910</v>
      </c>
    </row>
    <row r="2" spans="1:8" s="75" customFormat="1" ht="22.5" customHeight="1" x14ac:dyDescent="0.25">
      <c r="A2" s="144"/>
      <c r="B2" s="141"/>
      <c r="C2" s="141"/>
      <c r="D2" s="141"/>
      <c r="E2" s="141"/>
      <c r="F2" s="141"/>
      <c r="G2" s="141"/>
      <c r="H2" s="141"/>
    </row>
    <row r="3" spans="1:8" s="75" customFormat="1" x14ac:dyDescent="0.25">
      <c r="A3" s="145"/>
      <c r="B3" s="142"/>
      <c r="C3" s="142"/>
      <c r="D3" s="142"/>
      <c r="E3" s="142"/>
      <c r="F3" s="142"/>
      <c r="G3" s="142"/>
      <c r="H3" s="142"/>
    </row>
    <row r="4" spans="1:8" s="75" customFormat="1" ht="12.75" hidden="1" customHeight="1" x14ac:dyDescent="0.25">
      <c r="A4" s="77" t="s">
        <v>657</v>
      </c>
      <c r="B4" s="81" t="s">
        <v>427</v>
      </c>
      <c r="C4" s="91"/>
      <c r="D4" s="92"/>
      <c r="E4" s="92"/>
      <c r="F4" s="92"/>
      <c r="G4" s="93"/>
      <c r="H4" s="93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399634.80260988139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292532.40793044149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204612.43612470888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188626.22269616608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109610.41767573671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109610.41767573671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109610.41767573671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109610.41767573671</v>
      </c>
      <c r="E12" s="95"/>
      <c r="F12" s="95"/>
      <c r="G12" s="95"/>
      <c r="H12" s="95"/>
    </row>
    <row r="13" spans="1:8" s="75" customFormat="1" ht="21" customHeight="1" x14ac:dyDescent="0.25">
      <c r="A13" s="78">
        <v>6</v>
      </c>
      <c r="B13" s="89" t="s">
        <v>917</v>
      </c>
      <c r="C13" s="94">
        <v>1</v>
      </c>
      <c r="D13" s="97">
        <v>292532.40793044149</v>
      </c>
      <c r="E13" s="95"/>
      <c r="F13" s="95"/>
      <c r="G13" s="95"/>
      <c r="H13" s="95"/>
    </row>
    <row r="14" spans="1:8" s="75" customFormat="1" ht="21" customHeight="1" x14ac:dyDescent="0.25">
      <c r="A14" s="78">
        <v>7</v>
      </c>
      <c r="B14" s="89" t="s">
        <v>431</v>
      </c>
      <c r="C14" s="94">
        <v>1</v>
      </c>
      <c r="D14" s="97">
        <v>204612.43612470888</v>
      </c>
      <c r="E14" s="95"/>
      <c r="F14" s="95"/>
      <c r="G14" s="95"/>
      <c r="H14" s="95"/>
    </row>
    <row r="15" spans="1:8" s="75" customFormat="1" ht="21" customHeight="1" x14ac:dyDescent="0.25">
      <c r="A15" s="78">
        <v>8</v>
      </c>
      <c r="B15" s="89" t="s">
        <v>432</v>
      </c>
      <c r="C15" s="94">
        <v>1</v>
      </c>
      <c r="D15" s="97">
        <v>204612.43612470888</v>
      </c>
      <c r="E15" s="95"/>
      <c r="F15" s="95"/>
      <c r="G15" s="95"/>
      <c r="H15" s="95"/>
    </row>
    <row r="16" spans="1:8" s="75" customFormat="1" ht="21" customHeight="1" x14ac:dyDescent="0.25">
      <c r="A16" s="78">
        <v>9</v>
      </c>
      <c r="B16" s="89" t="s">
        <v>433</v>
      </c>
      <c r="C16" s="94">
        <v>1</v>
      </c>
      <c r="D16" s="97">
        <v>63941.492073168789</v>
      </c>
      <c r="E16" s="95"/>
      <c r="F16" s="95"/>
      <c r="G16" s="95"/>
      <c r="H16" s="95"/>
    </row>
    <row r="17" spans="1:8" s="75" customFormat="1" ht="21" customHeight="1" x14ac:dyDescent="0.25">
      <c r="A17" s="78">
        <v>10</v>
      </c>
      <c r="B17" s="89" t="s">
        <v>434</v>
      </c>
      <c r="C17" s="94">
        <v>1</v>
      </c>
      <c r="D17" s="97">
        <v>55949.225769148034</v>
      </c>
      <c r="E17" s="95"/>
      <c r="F17" s="95"/>
      <c r="G17" s="95"/>
      <c r="H17" s="95"/>
    </row>
    <row r="18" spans="1:8" s="75" customFormat="1" ht="21" customHeight="1" x14ac:dyDescent="0.25">
      <c r="A18" s="78">
        <v>11</v>
      </c>
      <c r="B18" s="89" t="s">
        <v>435</v>
      </c>
      <c r="C18" s="94">
        <v>1</v>
      </c>
      <c r="D18" s="97">
        <v>292532.40793044149</v>
      </c>
      <c r="E18" s="95"/>
      <c r="F18" s="95"/>
      <c r="G18" s="95"/>
      <c r="H18" s="95"/>
    </row>
    <row r="19" spans="1:8" s="75" customFormat="1" ht="21" customHeight="1" x14ac:dyDescent="0.25">
      <c r="A19" s="78">
        <v>12</v>
      </c>
      <c r="B19" s="89" t="s">
        <v>436</v>
      </c>
      <c r="C19" s="94">
        <v>1</v>
      </c>
      <c r="D19" s="97">
        <v>244576.28887556476</v>
      </c>
      <c r="E19" s="95"/>
      <c r="F19" s="95"/>
      <c r="G19" s="95"/>
      <c r="H19" s="95"/>
    </row>
    <row r="20" spans="1:8" s="75" customFormat="1" ht="21" customHeight="1" x14ac:dyDescent="0.25">
      <c r="A20" s="78">
        <v>13</v>
      </c>
      <c r="B20" s="89" t="s">
        <v>437</v>
      </c>
      <c r="C20" s="94">
        <v>1</v>
      </c>
      <c r="D20" s="97">
        <v>244576.28887556476</v>
      </c>
      <c r="E20" s="95"/>
      <c r="F20" s="95"/>
      <c r="G20" s="95"/>
      <c r="H20" s="95"/>
    </row>
    <row r="21" spans="1:8" s="75" customFormat="1" ht="21" customHeight="1" x14ac:dyDescent="0.25">
      <c r="A21" s="78">
        <v>14</v>
      </c>
      <c r="B21" s="89" t="s">
        <v>438</v>
      </c>
      <c r="C21" s="94">
        <v>1</v>
      </c>
      <c r="D21" s="97">
        <v>148664.6527340842</v>
      </c>
      <c r="E21" s="95"/>
      <c r="F21" s="95"/>
      <c r="G21" s="95"/>
      <c r="H21" s="95"/>
    </row>
    <row r="22" spans="1:8" s="75" customFormat="1" ht="21" customHeight="1" x14ac:dyDescent="0.25">
      <c r="A22" s="78">
        <v>15</v>
      </c>
      <c r="B22" s="89" t="s">
        <v>439</v>
      </c>
      <c r="C22" s="94">
        <v>1</v>
      </c>
      <c r="D22" s="97">
        <v>148664.6527340842</v>
      </c>
      <c r="E22" s="95"/>
      <c r="F22" s="95"/>
      <c r="G22" s="95"/>
      <c r="H22" s="95"/>
    </row>
    <row r="23" spans="1:8" s="75" customFormat="1" ht="21" customHeight="1" x14ac:dyDescent="0.25">
      <c r="A23" s="78">
        <v>16</v>
      </c>
      <c r="B23" s="89" t="s">
        <v>440</v>
      </c>
      <c r="C23" s="94">
        <v>1</v>
      </c>
      <c r="D23" s="97">
        <v>399634.80234126095</v>
      </c>
      <c r="E23" s="95"/>
      <c r="F23" s="95"/>
      <c r="G23" s="95"/>
      <c r="H23" s="95"/>
    </row>
    <row r="24" spans="1:8" s="75" customFormat="1" ht="21" customHeight="1" x14ac:dyDescent="0.25">
      <c r="A24" s="78">
        <v>17</v>
      </c>
      <c r="B24" s="89" t="s">
        <v>441</v>
      </c>
      <c r="C24" s="94">
        <v>1</v>
      </c>
      <c r="D24" s="97">
        <v>399634.80234126095</v>
      </c>
      <c r="E24" s="95"/>
      <c r="F24" s="95"/>
      <c r="G24" s="95"/>
      <c r="H24" s="95"/>
    </row>
    <row r="25" spans="1:8" s="75" customFormat="1" ht="21" customHeight="1" x14ac:dyDescent="0.25">
      <c r="A25" s="78">
        <v>18</v>
      </c>
      <c r="B25" s="89" t="s">
        <v>442</v>
      </c>
      <c r="C25" s="94">
        <v>1</v>
      </c>
      <c r="D25" s="97">
        <v>196619.32941043741</v>
      </c>
      <c r="E25" s="95"/>
      <c r="F25" s="95"/>
      <c r="G25" s="95"/>
      <c r="H25" s="95"/>
    </row>
    <row r="26" spans="1:8" s="75" customFormat="1" ht="21" customHeight="1" x14ac:dyDescent="0.25">
      <c r="A26" s="78">
        <v>19</v>
      </c>
      <c r="B26" s="89" t="s">
        <v>443</v>
      </c>
      <c r="C26" s="94">
        <v>1</v>
      </c>
      <c r="D26" s="97">
        <v>188626.22269616608</v>
      </c>
      <c r="E26" s="95"/>
      <c r="F26" s="95"/>
      <c r="G26" s="95"/>
      <c r="H26" s="95"/>
    </row>
    <row r="27" spans="1:8" s="75" customFormat="1" ht="21" customHeight="1" x14ac:dyDescent="0.25">
      <c r="A27" s="78">
        <v>20</v>
      </c>
      <c r="B27" s="89" t="s">
        <v>444</v>
      </c>
      <c r="C27" s="94">
        <v>1</v>
      </c>
      <c r="D27" s="97">
        <v>212604.7024287298</v>
      </c>
      <c r="E27" s="95"/>
      <c r="F27" s="95"/>
      <c r="G27" s="95"/>
      <c r="H27" s="95"/>
    </row>
    <row r="28" spans="1:8" s="75" customFormat="1" ht="21" customHeight="1" x14ac:dyDescent="0.25">
      <c r="A28" s="78">
        <v>21</v>
      </c>
      <c r="B28" s="89" t="s">
        <v>445</v>
      </c>
      <c r="C28" s="94">
        <v>1</v>
      </c>
      <c r="D28" s="97">
        <v>71934.59878744022</v>
      </c>
      <c r="E28" s="95"/>
      <c r="F28" s="95"/>
      <c r="G28" s="95"/>
      <c r="H28" s="95"/>
    </row>
    <row r="29" spans="1:8" s="75" customFormat="1" ht="21" customHeight="1" x14ac:dyDescent="0.25">
      <c r="A29" s="78">
        <v>22</v>
      </c>
      <c r="B29" s="89" t="s">
        <v>446</v>
      </c>
      <c r="C29" s="94">
        <v>1</v>
      </c>
      <c r="D29" s="97">
        <v>121488.52067798967</v>
      </c>
      <c r="E29" s="95"/>
      <c r="F29" s="95"/>
      <c r="G29" s="95"/>
      <c r="H29" s="95"/>
    </row>
    <row r="30" spans="1:8" s="75" customFormat="1" ht="21" customHeight="1" x14ac:dyDescent="0.25">
      <c r="A30" s="78">
        <v>23</v>
      </c>
      <c r="B30" s="89" t="s">
        <v>447</v>
      </c>
      <c r="C30" s="94">
        <v>1</v>
      </c>
      <c r="D30" s="97">
        <v>129480.78724973965</v>
      </c>
      <c r="E30" s="95"/>
      <c r="F30" s="95"/>
      <c r="G30" s="95"/>
      <c r="H30" s="95"/>
    </row>
    <row r="31" spans="1:8" s="75" customFormat="1" ht="21" customHeight="1" x14ac:dyDescent="0.25">
      <c r="A31" s="78">
        <v>24</v>
      </c>
      <c r="B31" s="89" t="s">
        <v>448</v>
      </c>
      <c r="C31" s="94">
        <v>1</v>
      </c>
      <c r="D31" s="97">
        <v>129480.78724973965</v>
      </c>
      <c r="E31" s="95"/>
      <c r="F31" s="95"/>
      <c r="G31" s="95"/>
      <c r="H31" s="95"/>
    </row>
    <row r="32" spans="1:8" s="75" customFormat="1" ht="21" customHeight="1" x14ac:dyDescent="0.25">
      <c r="A32" s="78">
        <v>25</v>
      </c>
      <c r="B32" s="89" t="s">
        <v>449</v>
      </c>
      <c r="C32" s="94">
        <v>1</v>
      </c>
      <c r="D32" s="97">
        <v>231788.56725283084</v>
      </c>
      <c r="E32" s="95"/>
      <c r="F32" s="95"/>
      <c r="G32" s="95"/>
      <c r="H32" s="95"/>
    </row>
    <row r="33" spans="1:8" s="75" customFormat="1" ht="21" customHeight="1" x14ac:dyDescent="0.25">
      <c r="A33" s="78">
        <v>26</v>
      </c>
      <c r="B33" s="89" t="s">
        <v>920</v>
      </c>
      <c r="C33" s="94">
        <v>1</v>
      </c>
      <c r="D33" s="97">
        <v>399634.80237301165</v>
      </c>
      <c r="E33" s="95"/>
      <c r="F33" s="95"/>
      <c r="G33" s="95"/>
      <c r="H33" s="95"/>
    </row>
    <row r="34" spans="1:8" s="75" customFormat="1" ht="21" customHeight="1" x14ac:dyDescent="0.25">
      <c r="A34" s="78">
        <v>27</v>
      </c>
      <c r="B34" s="89" t="s">
        <v>450</v>
      </c>
      <c r="C34" s="94">
        <v>1</v>
      </c>
      <c r="D34" s="97">
        <v>135874.64876744928</v>
      </c>
      <c r="E34" s="95"/>
      <c r="F34" s="95"/>
      <c r="G34" s="95"/>
      <c r="H34" s="95"/>
    </row>
    <row r="35" spans="1:8" s="75" customFormat="1" ht="21" customHeight="1" x14ac:dyDescent="0.25">
      <c r="A35" s="78">
        <v>28</v>
      </c>
      <c r="B35" s="89" t="s">
        <v>451</v>
      </c>
      <c r="C35" s="94">
        <v>1</v>
      </c>
      <c r="D35" s="97">
        <v>356474.74026442308</v>
      </c>
      <c r="E35" s="95"/>
      <c r="F35" s="95"/>
      <c r="G35" s="95"/>
      <c r="H35" s="95"/>
    </row>
    <row r="36" spans="1:8" s="75" customFormat="1" ht="21" customHeight="1" x14ac:dyDescent="0.25">
      <c r="A36" s="78">
        <v>29</v>
      </c>
      <c r="B36" s="89" t="s">
        <v>452</v>
      </c>
      <c r="C36" s="94">
        <v>1</v>
      </c>
      <c r="D36" s="97">
        <v>638678.09022199409</v>
      </c>
      <c r="E36" s="95"/>
      <c r="F36" s="95"/>
      <c r="G36" s="95"/>
      <c r="H36" s="95"/>
    </row>
    <row r="37" spans="1:8" s="75" customFormat="1" ht="21" customHeight="1" x14ac:dyDescent="0.25">
      <c r="A37" s="78">
        <v>30</v>
      </c>
      <c r="B37" s="89" t="s">
        <v>453</v>
      </c>
      <c r="C37" s="94">
        <v>1</v>
      </c>
      <c r="D37" s="97">
        <v>399634.80237301165</v>
      </c>
      <c r="E37" s="95"/>
      <c r="F37" s="95"/>
      <c r="G37" s="95"/>
      <c r="H37" s="95"/>
    </row>
    <row r="38" spans="1:8" s="75" customFormat="1" ht="21" customHeight="1" x14ac:dyDescent="0.25">
      <c r="A38" s="78">
        <v>31</v>
      </c>
      <c r="B38" s="89" t="s">
        <v>454</v>
      </c>
      <c r="C38" s="94">
        <v>1</v>
      </c>
      <c r="D38" s="97">
        <v>719343.3420465556</v>
      </c>
      <c r="E38" s="95"/>
      <c r="F38" s="95"/>
      <c r="G38" s="95"/>
      <c r="H38" s="95"/>
    </row>
    <row r="39" spans="1:8" s="75" customFormat="1" ht="21" customHeight="1" x14ac:dyDescent="0.25">
      <c r="A39" s="78">
        <v>32</v>
      </c>
      <c r="B39" s="89" t="s">
        <v>455</v>
      </c>
      <c r="C39" s="94">
        <v>1</v>
      </c>
      <c r="D39" s="97">
        <v>103903.90298753108</v>
      </c>
      <c r="E39" s="95"/>
      <c r="F39" s="95"/>
      <c r="G39" s="95"/>
      <c r="H39" s="95"/>
    </row>
    <row r="40" spans="1:8" s="75" customFormat="1" ht="21" customHeight="1" x14ac:dyDescent="0.25">
      <c r="A40" s="78">
        <v>33</v>
      </c>
      <c r="B40" s="89" t="s">
        <v>456</v>
      </c>
      <c r="C40" s="94">
        <v>1</v>
      </c>
      <c r="D40" s="97">
        <v>38364.607297627852</v>
      </c>
      <c r="E40" s="95"/>
      <c r="F40" s="95"/>
      <c r="G40" s="95"/>
      <c r="H40" s="95"/>
    </row>
    <row r="41" spans="1:8" s="75" customFormat="1" ht="21" customHeight="1" x14ac:dyDescent="0.25">
      <c r="A41" s="78">
        <v>34</v>
      </c>
      <c r="B41" s="89" t="s">
        <v>921</v>
      </c>
      <c r="C41" s="94">
        <v>1</v>
      </c>
      <c r="D41" s="97">
        <v>204612.43571105995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922</v>
      </c>
      <c r="C42" s="94">
        <v>1</v>
      </c>
      <c r="D42" s="97">
        <v>128804.14001513051</v>
      </c>
      <c r="E42" s="95"/>
      <c r="F42" s="95"/>
      <c r="G42" s="95"/>
      <c r="H42" s="95"/>
    </row>
    <row r="43" spans="1:8" s="75" customFormat="1" ht="21" customHeight="1" x14ac:dyDescent="0.25">
      <c r="A43" s="78">
        <v>35</v>
      </c>
      <c r="B43" s="89" t="s">
        <v>457</v>
      </c>
      <c r="C43" s="94">
        <v>1</v>
      </c>
      <c r="D43" s="97">
        <v>217823.11583829444</v>
      </c>
      <c r="E43" s="95"/>
      <c r="F43" s="95"/>
      <c r="G43" s="95"/>
      <c r="H43" s="95"/>
    </row>
    <row r="44" spans="1:8" s="75" customFormat="1" ht="12.75" hidden="1" customHeight="1" x14ac:dyDescent="0.25">
      <c r="A44" s="77" t="s">
        <v>656</v>
      </c>
      <c r="B44" s="81" t="s">
        <v>458</v>
      </c>
      <c r="C44" s="91"/>
      <c r="D44" s="92"/>
      <c r="E44" s="92"/>
      <c r="F44" s="92"/>
      <c r="G44" s="93"/>
      <c r="H44" s="93"/>
    </row>
    <row r="45" spans="1:8" s="75" customFormat="1" ht="21" customHeight="1" x14ac:dyDescent="0.25">
      <c r="A45" s="78">
        <v>1</v>
      </c>
      <c r="B45" s="89" t="s">
        <v>459</v>
      </c>
      <c r="C45" s="94">
        <v>1</v>
      </c>
      <c r="D45" s="97">
        <v>564284.82809363725</v>
      </c>
      <c r="E45" s="95"/>
      <c r="F45" s="95"/>
      <c r="G45" s="95"/>
      <c r="H45" s="95"/>
    </row>
    <row r="46" spans="1:8" s="75" customFormat="1" ht="21" customHeight="1" x14ac:dyDescent="0.25">
      <c r="A46" s="78">
        <v>2</v>
      </c>
      <c r="B46" s="89" t="s">
        <v>923</v>
      </c>
      <c r="C46" s="94">
        <v>1</v>
      </c>
      <c r="D46" s="97">
        <v>558502.2973937575</v>
      </c>
      <c r="E46" s="95"/>
      <c r="F46" s="95"/>
      <c r="G46" s="95"/>
      <c r="H46" s="95"/>
    </row>
    <row r="47" spans="1:8" s="75" customFormat="1" ht="21" customHeight="1" x14ac:dyDescent="0.25">
      <c r="A47" s="78">
        <v>3</v>
      </c>
      <c r="B47" s="89" t="s">
        <v>460</v>
      </c>
      <c r="C47" s="94">
        <v>1</v>
      </c>
      <c r="D47" s="97">
        <v>457748.13923503517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924</v>
      </c>
      <c r="C48" s="94">
        <v>1</v>
      </c>
      <c r="D48" s="97">
        <v>457748.13923503517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925</v>
      </c>
      <c r="C49" s="94">
        <v>1</v>
      </c>
      <c r="D49" s="97">
        <v>588263.30782620097</v>
      </c>
      <c r="E49" s="95"/>
      <c r="F49" s="95"/>
      <c r="G49" s="95"/>
      <c r="H49" s="95"/>
    </row>
    <row r="50" spans="1:8" s="75" customFormat="1" ht="21" customHeight="1" x14ac:dyDescent="0.25">
      <c r="A50" s="78">
        <v>4</v>
      </c>
      <c r="B50" s="89" t="s">
        <v>461</v>
      </c>
      <c r="C50" s="94">
        <v>1</v>
      </c>
      <c r="D50" s="97">
        <v>588263.30782620097</v>
      </c>
      <c r="E50" s="95"/>
      <c r="F50" s="95"/>
      <c r="G50" s="95"/>
      <c r="H50" s="95"/>
    </row>
    <row r="51" spans="1:8" s="75" customFormat="1" ht="21" customHeight="1" x14ac:dyDescent="0.25">
      <c r="A51" s="78">
        <v>5</v>
      </c>
      <c r="B51" s="89" t="s">
        <v>462</v>
      </c>
      <c r="C51" s="94">
        <v>1</v>
      </c>
      <c r="D51" s="97">
        <v>223372.75746337342</v>
      </c>
      <c r="E51" s="95"/>
      <c r="F51" s="95"/>
      <c r="G51" s="95"/>
      <c r="H51" s="95"/>
    </row>
    <row r="52" spans="1:8" s="75" customFormat="1" ht="21" customHeight="1" x14ac:dyDescent="0.25">
      <c r="A52" s="78">
        <v>5</v>
      </c>
      <c r="B52" s="89" t="s">
        <v>926</v>
      </c>
      <c r="C52" s="94">
        <v>1</v>
      </c>
      <c r="D52" s="97">
        <v>874400.41264650715</v>
      </c>
      <c r="E52" s="95"/>
      <c r="F52" s="95"/>
      <c r="G52" s="95"/>
      <c r="H52" s="95"/>
    </row>
    <row r="53" spans="1:8" s="75" customFormat="1" ht="21" customHeight="1" x14ac:dyDescent="0.25">
      <c r="A53" s="78">
        <v>6</v>
      </c>
      <c r="B53" s="89" t="s">
        <v>927</v>
      </c>
      <c r="C53" s="94">
        <v>1</v>
      </c>
      <c r="D53" s="97">
        <v>394837.90480353427</v>
      </c>
      <c r="E53" s="95"/>
      <c r="F53" s="95"/>
      <c r="G53" s="95"/>
      <c r="H53" s="95"/>
    </row>
    <row r="54" spans="1:8" s="75" customFormat="1" ht="21" customHeight="1" x14ac:dyDescent="0.25">
      <c r="A54" s="78">
        <v>7</v>
      </c>
      <c r="B54" s="89" t="s">
        <v>463</v>
      </c>
      <c r="C54" s="94">
        <v>1</v>
      </c>
      <c r="D54" s="97">
        <v>644211.09121682588</v>
      </c>
      <c r="E54" s="95"/>
      <c r="F54" s="95"/>
      <c r="G54" s="95"/>
      <c r="H54" s="95"/>
    </row>
    <row r="55" spans="1:8" s="75" customFormat="1" ht="21" customHeight="1" x14ac:dyDescent="0.25">
      <c r="A55" s="78">
        <v>8</v>
      </c>
      <c r="B55" s="89" t="s">
        <v>464</v>
      </c>
      <c r="C55" s="94">
        <v>1</v>
      </c>
      <c r="D55" s="97">
        <v>91201.188662809494</v>
      </c>
      <c r="E55" s="95"/>
      <c r="F55" s="95"/>
      <c r="G55" s="95"/>
      <c r="H55" s="95"/>
    </row>
    <row r="56" spans="1:8" s="75" customFormat="1" ht="21" customHeight="1" x14ac:dyDescent="0.25">
      <c r="A56" s="78">
        <v>9</v>
      </c>
      <c r="B56" s="89" t="s">
        <v>929</v>
      </c>
      <c r="C56" s="94">
        <v>1</v>
      </c>
      <c r="D56" s="97">
        <v>91201.188662809494</v>
      </c>
      <c r="E56" s="95"/>
      <c r="F56" s="95"/>
      <c r="G56" s="95"/>
      <c r="H56" s="95"/>
    </row>
    <row r="57" spans="1:8" s="75" customFormat="1" ht="21" customHeight="1" x14ac:dyDescent="0.25">
      <c r="A57" s="78">
        <v>9</v>
      </c>
      <c r="B57" s="89" t="s">
        <v>942</v>
      </c>
      <c r="C57" s="94">
        <v>1</v>
      </c>
      <c r="D57" s="97">
        <v>91201.188662809494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932</v>
      </c>
      <c r="C58" s="94">
        <v>1</v>
      </c>
      <c r="D58" s="97">
        <v>91201.188662809494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930</v>
      </c>
      <c r="C59" s="94">
        <v>1</v>
      </c>
      <c r="D59" s="97">
        <v>384583.16412782902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931</v>
      </c>
      <c r="C60" s="94">
        <v>1</v>
      </c>
      <c r="D60" s="97">
        <v>735792.79543435934</v>
      </c>
      <c r="E60" s="95"/>
      <c r="F60" s="95"/>
      <c r="G60" s="95"/>
      <c r="H60" s="95"/>
    </row>
    <row r="61" spans="1:8" s="75" customFormat="1" ht="21" customHeight="1" x14ac:dyDescent="0.25">
      <c r="A61" s="78">
        <v>10</v>
      </c>
      <c r="B61" s="89" t="s">
        <v>465</v>
      </c>
      <c r="C61" s="94">
        <v>1</v>
      </c>
      <c r="D61" s="97">
        <v>1101305.1983941842</v>
      </c>
      <c r="E61" s="95"/>
      <c r="F61" s="95"/>
      <c r="G61" s="95"/>
      <c r="H61" s="95"/>
    </row>
    <row r="62" spans="1:8" s="75" customFormat="1" ht="21" customHeight="1" x14ac:dyDescent="0.25">
      <c r="A62" s="78">
        <v>11</v>
      </c>
      <c r="B62" s="89" t="s">
        <v>466</v>
      </c>
      <c r="C62" s="94">
        <v>1</v>
      </c>
      <c r="D62" s="97">
        <v>576197.30014968303</v>
      </c>
      <c r="E62" s="95"/>
      <c r="F62" s="95"/>
      <c r="G62" s="95"/>
      <c r="H62" s="95"/>
    </row>
    <row r="63" spans="1:8" s="75" customFormat="1" ht="21" customHeight="1" x14ac:dyDescent="0.25">
      <c r="A63" s="78">
        <v>12</v>
      </c>
      <c r="B63" s="89" t="s">
        <v>467</v>
      </c>
      <c r="C63" s="94">
        <v>1</v>
      </c>
      <c r="D63" s="97">
        <v>77871.784165937337</v>
      </c>
      <c r="E63" s="95"/>
      <c r="F63" s="95"/>
      <c r="G63" s="95"/>
      <c r="H63" s="95"/>
    </row>
    <row r="64" spans="1:8" s="75" customFormat="1" ht="21" customHeight="1" x14ac:dyDescent="0.25">
      <c r="A64" s="78">
        <v>13</v>
      </c>
      <c r="B64" s="89" t="s">
        <v>933</v>
      </c>
      <c r="C64" s="94">
        <v>1</v>
      </c>
      <c r="D64" s="97">
        <v>108711.81688606892</v>
      </c>
      <c r="E64" s="95"/>
      <c r="F64" s="95"/>
      <c r="G64" s="95"/>
      <c r="H64" s="95"/>
    </row>
    <row r="65" spans="1:8" s="75" customFormat="1" ht="21" customHeight="1" x14ac:dyDescent="0.25">
      <c r="A65" s="78">
        <v>13</v>
      </c>
      <c r="B65" s="89" t="s">
        <v>934</v>
      </c>
      <c r="C65" s="94">
        <v>1</v>
      </c>
      <c r="D65" s="97">
        <v>154590.22406909268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935</v>
      </c>
      <c r="C66" s="94">
        <v>1</v>
      </c>
      <c r="D66" s="97">
        <v>5661791.1735351617</v>
      </c>
      <c r="E66" s="95"/>
      <c r="F66" s="95"/>
      <c r="G66" s="95"/>
      <c r="H66" s="95"/>
    </row>
    <row r="67" spans="1:8" s="75" customFormat="1" ht="21" customHeight="1" x14ac:dyDescent="0.25">
      <c r="A67" s="78">
        <v>14</v>
      </c>
      <c r="B67" s="89" t="s">
        <v>469</v>
      </c>
      <c r="C67" s="94">
        <v>1</v>
      </c>
      <c r="D67" s="97">
        <v>770753.94565917063</v>
      </c>
      <c r="E67" s="95"/>
      <c r="F67" s="95"/>
      <c r="G67" s="95"/>
      <c r="H67" s="95"/>
    </row>
    <row r="68" spans="1:8" s="75" customFormat="1" ht="21" customHeight="1" x14ac:dyDescent="0.25">
      <c r="A68" s="78">
        <v>15</v>
      </c>
      <c r="B68" s="89" t="s">
        <v>470</v>
      </c>
      <c r="C68" s="94">
        <v>1</v>
      </c>
      <c r="D68" s="97">
        <v>770753.94565917063</v>
      </c>
      <c r="E68" s="95"/>
      <c r="F68" s="95"/>
      <c r="G68" s="95"/>
      <c r="H68" s="95"/>
    </row>
    <row r="69" spans="1:8" s="75" customFormat="1" ht="21" customHeight="1" x14ac:dyDescent="0.25">
      <c r="A69" s="78">
        <v>16</v>
      </c>
      <c r="B69" s="89" t="s">
        <v>471</v>
      </c>
      <c r="C69" s="94">
        <v>1</v>
      </c>
      <c r="D69" s="97">
        <v>1042505.8959320765</v>
      </c>
      <c r="E69" s="95"/>
      <c r="F69" s="95"/>
      <c r="G69" s="95"/>
      <c r="H69" s="95"/>
    </row>
    <row r="70" spans="1:8" s="75" customFormat="1" ht="21" customHeight="1" x14ac:dyDescent="0.25">
      <c r="A70" s="78">
        <v>17</v>
      </c>
      <c r="B70" s="89" t="s">
        <v>472</v>
      </c>
      <c r="C70" s="94">
        <v>1</v>
      </c>
      <c r="D70" s="97">
        <v>3108161.5572684407</v>
      </c>
      <c r="E70" s="95"/>
      <c r="F70" s="95"/>
      <c r="G70" s="95"/>
      <c r="H70" s="95"/>
    </row>
    <row r="71" spans="1:8" s="75" customFormat="1" ht="21" customHeight="1" x14ac:dyDescent="0.25">
      <c r="A71" s="78">
        <v>18</v>
      </c>
      <c r="B71" s="89" t="s">
        <v>936</v>
      </c>
      <c r="C71" s="94">
        <v>1</v>
      </c>
      <c r="D71" s="97">
        <v>866105.71911637695</v>
      </c>
      <c r="E71" s="95"/>
      <c r="F71" s="95"/>
      <c r="G71" s="95"/>
      <c r="H71" s="95"/>
    </row>
    <row r="72" spans="1:8" s="75" customFormat="1" ht="21" customHeight="1" x14ac:dyDescent="0.25">
      <c r="A72" s="78">
        <v>19</v>
      </c>
      <c r="B72" s="89" t="s">
        <v>937</v>
      </c>
      <c r="C72" s="94">
        <v>1</v>
      </c>
      <c r="D72" s="97">
        <v>1326969.895533408</v>
      </c>
      <c r="E72" s="95"/>
      <c r="F72" s="95"/>
      <c r="G72" s="95"/>
      <c r="H72" s="95"/>
    </row>
    <row r="73" spans="1:8" s="75" customFormat="1" ht="21" customHeight="1" x14ac:dyDescent="0.25">
      <c r="A73" s="78">
        <v>20</v>
      </c>
      <c r="B73" s="89" t="s">
        <v>938</v>
      </c>
      <c r="C73" s="94">
        <v>1</v>
      </c>
      <c r="D73" s="97">
        <v>336906.85965323629</v>
      </c>
      <c r="E73" s="95"/>
      <c r="F73" s="95"/>
      <c r="G73" s="95"/>
      <c r="H73" s="95"/>
    </row>
    <row r="74" spans="1:8" s="75" customFormat="1" ht="21" customHeight="1" x14ac:dyDescent="0.25">
      <c r="A74" s="78">
        <v>21</v>
      </c>
      <c r="B74" s="89" t="s">
        <v>473</v>
      </c>
      <c r="C74" s="94">
        <v>1</v>
      </c>
      <c r="D74" s="97">
        <v>201826.54490192689</v>
      </c>
      <c r="E74" s="95"/>
      <c r="F74" s="95"/>
      <c r="G74" s="95"/>
      <c r="H74" s="95"/>
    </row>
    <row r="75" spans="1:8" s="75" customFormat="1" ht="21" customHeight="1" x14ac:dyDescent="0.25">
      <c r="A75" s="78">
        <v>22</v>
      </c>
      <c r="B75" s="89" t="s">
        <v>939</v>
      </c>
      <c r="C75" s="94">
        <v>1</v>
      </c>
      <c r="D75" s="97">
        <v>118168.21827472601</v>
      </c>
      <c r="E75" s="95"/>
      <c r="F75" s="95"/>
      <c r="G75" s="95"/>
      <c r="H75" s="95"/>
    </row>
    <row r="76" spans="1:8" s="75" customFormat="1" ht="21" customHeight="1" x14ac:dyDescent="0.25">
      <c r="A76" s="78">
        <v>23</v>
      </c>
      <c r="B76" s="89" t="s">
        <v>940</v>
      </c>
      <c r="C76" s="94">
        <v>1</v>
      </c>
      <c r="D76" s="97">
        <v>90219.022015671566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941</v>
      </c>
      <c r="C77" s="94">
        <v>1</v>
      </c>
      <c r="D77" s="97">
        <v>102061.14558973481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943</v>
      </c>
      <c r="C78" s="94">
        <v>1</v>
      </c>
      <c r="D78" s="97">
        <v>452917.84717393882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1102</v>
      </c>
      <c r="C79" s="94">
        <v>1</v>
      </c>
      <c r="D79" s="97">
        <v>452917.84717393882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1103</v>
      </c>
      <c r="C80" s="94">
        <v>1</v>
      </c>
      <c r="D80" s="97">
        <v>1275672.8756904947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529198.85946314072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476</v>
      </c>
      <c r="C82" s="94">
        <v>1</v>
      </c>
      <c r="D82" s="97">
        <v>394117.11077443376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441792.579757047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222485.75896542342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691296.26462554629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878818.60393678141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168595.92045727983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545090.68245734496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974171.21288596711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144097.87808723899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951</v>
      </c>
      <c r="C91" s="94">
        <v>1</v>
      </c>
      <c r="D91" s="97">
        <v>144097.87808723899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952</v>
      </c>
      <c r="C92" s="94">
        <v>1</v>
      </c>
      <c r="D92" s="97">
        <v>75177.841362358973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352017.5733018312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948</v>
      </c>
      <c r="C94" s="94">
        <v>1</v>
      </c>
      <c r="D94" s="97">
        <v>352017.5733018312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949</v>
      </c>
      <c r="C95" s="94">
        <v>1</v>
      </c>
      <c r="D95" s="97">
        <v>625672.11028787028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953</v>
      </c>
      <c r="C96" s="94">
        <v>1</v>
      </c>
      <c r="D96" s="97">
        <v>625672.11028787028</v>
      </c>
      <c r="E96" s="95"/>
      <c r="F96" s="95"/>
      <c r="G96" s="95"/>
      <c r="H96" s="95"/>
    </row>
    <row r="97" spans="1:8" s="75" customFormat="1" ht="21" customHeight="1" x14ac:dyDescent="0.25">
      <c r="A97" s="78">
        <v>36</v>
      </c>
      <c r="B97" s="89" t="s">
        <v>954</v>
      </c>
      <c r="C97" s="94">
        <v>1</v>
      </c>
      <c r="D97" s="97">
        <v>96670.453792157641</v>
      </c>
      <c r="E97" s="95"/>
      <c r="F97" s="95"/>
      <c r="G97" s="95"/>
      <c r="H97" s="95"/>
    </row>
    <row r="98" spans="1:8" s="75" customFormat="1" ht="21" customHeight="1" x14ac:dyDescent="0.25">
      <c r="A98" s="78">
        <v>36</v>
      </c>
      <c r="B98" s="89" t="s">
        <v>950</v>
      </c>
      <c r="C98" s="94">
        <v>1</v>
      </c>
      <c r="D98" s="97">
        <v>247532.55865336413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956</v>
      </c>
      <c r="C99" s="94">
        <v>1</v>
      </c>
      <c r="D99" s="97">
        <v>247532.55865336413</v>
      </c>
      <c r="E99" s="95"/>
      <c r="F99" s="95"/>
      <c r="G99" s="95"/>
      <c r="H99" s="95"/>
    </row>
    <row r="100" spans="1:8" s="75" customFormat="1" ht="21" customHeight="1" x14ac:dyDescent="0.25">
      <c r="A100" s="78">
        <v>37</v>
      </c>
      <c r="B100" s="89" t="s">
        <v>955</v>
      </c>
      <c r="C100" s="94">
        <v>1</v>
      </c>
      <c r="D100" s="97">
        <v>354388.56948033045</v>
      </c>
      <c r="E100" s="95"/>
      <c r="F100" s="95"/>
      <c r="G100" s="95"/>
      <c r="H100" s="95"/>
    </row>
    <row r="101" spans="1:8" s="75" customFormat="1" ht="21" customHeight="1" x14ac:dyDescent="0.25">
      <c r="A101" s="78">
        <v>38</v>
      </c>
      <c r="B101" s="89" t="s">
        <v>484</v>
      </c>
      <c r="C101" s="94">
        <v>1</v>
      </c>
      <c r="D101" s="97">
        <v>3651544.8943899469</v>
      </c>
      <c r="E101" s="95"/>
      <c r="F101" s="95"/>
      <c r="G101" s="95"/>
      <c r="H101" s="95"/>
    </row>
    <row r="102" spans="1:8" s="75" customFormat="1" ht="21" customHeight="1" x14ac:dyDescent="0.25">
      <c r="A102" s="78">
        <v>39</v>
      </c>
      <c r="B102" s="89" t="s">
        <v>485</v>
      </c>
      <c r="C102" s="94">
        <v>1</v>
      </c>
      <c r="D102" s="97">
        <v>348332.16817823739</v>
      </c>
      <c r="E102" s="95"/>
      <c r="F102" s="95"/>
      <c r="G102" s="95"/>
      <c r="H102" s="95"/>
    </row>
    <row r="103" spans="1:8" s="75" customFormat="1" ht="21" customHeight="1" x14ac:dyDescent="0.25">
      <c r="A103" s="78">
        <v>40</v>
      </c>
      <c r="B103" s="89" t="s">
        <v>957</v>
      </c>
      <c r="C103" s="94">
        <v>1</v>
      </c>
      <c r="D103" s="97">
        <v>1928490.9059714824</v>
      </c>
      <c r="E103" s="95"/>
      <c r="F103" s="95"/>
      <c r="G103" s="95"/>
      <c r="H103" s="95"/>
    </row>
    <row r="104" spans="1:8" s="75" customFormat="1" ht="21" customHeight="1" x14ac:dyDescent="0.25">
      <c r="A104" s="78">
        <v>41</v>
      </c>
      <c r="B104" s="89" t="s">
        <v>958</v>
      </c>
      <c r="C104" s="94">
        <v>1</v>
      </c>
      <c r="D104" s="97">
        <v>1203013.4142615926</v>
      </c>
      <c r="E104" s="95"/>
      <c r="F104" s="95"/>
      <c r="G104" s="95"/>
      <c r="H104" s="95"/>
    </row>
    <row r="105" spans="1:8" s="75" customFormat="1" ht="21" customHeight="1" x14ac:dyDescent="0.25">
      <c r="A105" s="78">
        <v>42</v>
      </c>
      <c r="B105" s="89" t="s">
        <v>486</v>
      </c>
      <c r="C105" s="94">
        <v>1</v>
      </c>
      <c r="D105" s="97">
        <v>1096537.8073248924</v>
      </c>
      <c r="E105" s="95"/>
      <c r="F105" s="95"/>
      <c r="G105" s="95"/>
      <c r="H105" s="95"/>
    </row>
    <row r="106" spans="1:8" s="75" customFormat="1" ht="21" customHeight="1" x14ac:dyDescent="0.25">
      <c r="A106" s="78">
        <v>43</v>
      </c>
      <c r="B106" s="89" t="s">
        <v>487</v>
      </c>
      <c r="C106" s="94">
        <v>1</v>
      </c>
      <c r="D106" s="97">
        <v>953510.56488507288</v>
      </c>
      <c r="E106" s="95"/>
      <c r="F106" s="95"/>
      <c r="G106" s="95"/>
      <c r="H106" s="95"/>
    </row>
    <row r="107" spans="1:8" s="75" customFormat="1" ht="21" customHeight="1" x14ac:dyDescent="0.25">
      <c r="A107" s="78">
        <v>44</v>
      </c>
      <c r="B107" s="89" t="s">
        <v>488</v>
      </c>
      <c r="C107" s="94">
        <v>1</v>
      </c>
      <c r="D107" s="97">
        <v>1215726.2990819977</v>
      </c>
      <c r="E107" s="95"/>
      <c r="F107" s="95"/>
      <c r="G107" s="95"/>
      <c r="H107" s="95"/>
    </row>
    <row r="108" spans="1:8" s="75" customFormat="1" ht="21" customHeight="1" x14ac:dyDescent="0.25">
      <c r="A108" s="78">
        <v>45</v>
      </c>
      <c r="B108" s="89" t="s">
        <v>489</v>
      </c>
      <c r="C108" s="94">
        <v>1</v>
      </c>
      <c r="D108" s="97">
        <v>1226851.5664988891</v>
      </c>
      <c r="E108" s="95"/>
      <c r="F108" s="95"/>
      <c r="G108" s="95"/>
      <c r="H108" s="95"/>
    </row>
    <row r="109" spans="1:8" s="75" customFormat="1" ht="21" customHeight="1" x14ac:dyDescent="0.25">
      <c r="A109" s="78">
        <v>46</v>
      </c>
      <c r="B109" s="89" t="s">
        <v>490</v>
      </c>
      <c r="C109" s="94">
        <v>1</v>
      </c>
      <c r="D109" s="97">
        <v>1249099.8319032956</v>
      </c>
      <c r="E109" s="95"/>
      <c r="F109" s="95"/>
      <c r="G109" s="95"/>
      <c r="H109" s="95"/>
    </row>
    <row r="110" spans="1:8" s="75" customFormat="1" ht="21" customHeight="1" x14ac:dyDescent="0.25">
      <c r="A110" s="78">
        <v>47</v>
      </c>
      <c r="B110" s="89" t="s">
        <v>491</v>
      </c>
      <c r="C110" s="94">
        <v>1</v>
      </c>
      <c r="D110" s="97">
        <v>1242743.3894930938</v>
      </c>
      <c r="E110" s="95"/>
      <c r="F110" s="95"/>
      <c r="G110" s="95"/>
      <c r="H110" s="95"/>
    </row>
    <row r="111" spans="1:8" s="75" customFormat="1" ht="21" customHeight="1" x14ac:dyDescent="0.25">
      <c r="A111" s="78">
        <v>48</v>
      </c>
      <c r="B111" s="89" t="s">
        <v>492</v>
      </c>
      <c r="C111" s="94">
        <v>1</v>
      </c>
      <c r="D111" s="97">
        <v>1064754.1613364834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960</v>
      </c>
      <c r="C112" s="94">
        <v>1</v>
      </c>
      <c r="D112" s="97">
        <v>133322.10687292551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959</v>
      </c>
      <c r="C113" s="94">
        <v>1</v>
      </c>
      <c r="D113" s="97">
        <v>133322.10687292551</v>
      </c>
      <c r="E113" s="95"/>
      <c r="F113" s="95"/>
      <c r="G113" s="95"/>
      <c r="H113" s="95"/>
    </row>
    <row r="114" spans="1:8" s="75" customFormat="1" ht="21" customHeight="1" x14ac:dyDescent="0.25">
      <c r="A114" s="78">
        <v>49</v>
      </c>
      <c r="B114" s="89" t="s">
        <v>961</v>
      </c>
      <c r="C114" s="94">
        <v>1</v>
      </c>
      <c r="D114" s="97">
        <v>874052.04835946904</v>
      </c>
      <c r="E114" s="95"/>
      <c r="F114" s="95"/>
      <c r="G114" s="95"/>
      <c r="H114" s="95"/>
    </row>
    <row r="115" spans="1:8" s="75" customFormat="1" ht="21" customHeight="1" x14ac:dyDescent="0.25">
      <c r="A115" s="78">
        <v>50</v>
      </c>
      <c r="B115" s="89" t="s">
        <v>493</v>
      </c>
      <c r="C115" s="94">
        <v>1</v>
      </c>
      <c r="D115" s="97">
        <v>1741032.7485550754</v>
      </c>
      <c r="E115" s="95"/>
      <c r="F115" s="95"/>
      <c r="G115" s="95"/>
      <c r="H115" s="95"/>
    </row>
    <row r="116" spans="1:8" s="75" customFormat="1" ht="21" customHeight="1" x14ac:dyDescent="0.25">
      <c r="A116" s="78">
        <v>51</v>
      </c>
      <c r="B116" s="89" t="s">
        <v>494</v>
      </c>
      <c r="C116" s="94">
        <v>1</v>
      </c>
      <c r="D116" s="97">
        <v>908216.81716073607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1126</v>
      </c>
      <c r="C117" s="94">
        <v>1</v>
      </c>
      <c r="D117" s="97">
        <v>472450.2191775571</v>
      </c>
      <c r="E117" s="95"/>
      <c r="F117" s="95"/>
      <c r="G117" s="95"/>
      <c r="H117" s="95"/>
    </row>
    <row r="118" spans="1:8" s="75" customFormat="1" ht="21" customHeight="1" x14ac:dyDescent="0.25">
      <c r="A118" s="78">
        <v>52</v>
      </c>
      <c r="B118" s="89" t="s">
        <v>1127</v>
      </c>
      <c r="C118" s="94">
        <v>1</v>
      </c>
      <c r="D118" s="97">
        <v>203414.99779741914</v>
      </c>
      <c r="E118" s="95"/>
      <c r="F118" s="95"/>
      <c r="G118" s="95"/>
      <c r="H118" s="95"/>
    </row>
    <row r="119" spans="1:8" s="75" customFormat="1" ht="12.75" hidden="1" customHeight="1" x14ac:dyDescent="0.25">
      <c r="A119" s="77" t="s">
        <v>658</v>
      </c>
      <c r="B119" s="81" t="s">
        <v>495</v>
      </c>
      <c r="C119" s="91"/>
      <c r="D119" s="92"/>
      <c r="E119" s="92"/>
      <c r="F119" s="92"/>
      <c r="G119" s="93"/>
      <c r="H119" s="93"/>
    </row>
    <row r="120" spans="1:8" s="75" customFormat="1" ht="21" customHeight="1" x14ac:dyDescent="0.25">
      <c r="A120" s="78">
        <v>1</v>
      </c>
      <c r="B120" s="89" t="s">
        <v>496</v>
      </c>
      <c r="C120" s="94">
        <v>1</v>
      </c>
      <c r="D120" s="97">
        <v>120582.00236433611</v>
      </c>
      <c r="E120" s="95"/>
      <c r="F120" s="95"/>
      <c r="G120" s="95"/>
      <c r="H120" s="95"/>
    </row>
    <row r="121" spans="1:8" s="75" customFormat="1" ht="21" customHeight="1" x14ac:dyDescent="0.25">
      <c r="A121" s="78">
        <v>2</v>
      </c>
      <c r="B121" s="89" t="s">
        <v>962</v>
      </c>
      <c r="C121" s="94">
        <v>1</v>
      </c>
      <c r="D121" s="97">
        <v>134339.62578822573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963</v>
      </c>
      <c r="C122" s="94">
        <v>1</v>
      </c>
      <c r="D122" s="97">
        <v>180362.74575925129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964</v>
      </c>
      <c r="C123" s="94">
        <v>1</v>
      </c>
      <c r="D123" s="97">
        <v>140558.68616521129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965</v>
      </c>
      <c r="C124" s="94">
        <v>1</v>
      </c>
      <c r="D124" s="97">
        <v>134339.62578822573</v>
      </c>
      <c r="E124" s="95"/>
      <c r="F124" s="95"/>
      <c r="G124" s="95"/>
      <c r="H124" s="95"/>
    </row>
    <row r="125" spans="1:8" s="75" customFormat="1" ht="21" customHeight="1" x14ac:dyDescent="0.25">
      <c r="A125" s="78">
        <v>3</v>
      </c>
      <c r="B125" s="89" t="s">
        <v>966</v>
      </c>
      <c r="C125" s="94">
        <v>1</v>
      </c>
      <c r="D125" s="97">
        <v>98777.902797873685</v>
      </c>
      <c r="E125" s="95"/>
      <c r="F125" s="95"/>
      <c r="G125" s="95"/>
      <c r="H125" s="95"/>
    </row>
    <row r="126" spans="1:8" s="75" customFormat="1" ht="21" customHeight="1" x14ac:dyDescent="0.25">
      <c r="A126" s="78">
        <v>4</v>
      </c>
      <c r="B126" s="89" t="s">
        <v>967</v>
      </c>
      <c r="C126" s="94">
        <v>1</v>
      </c>
      <c r="D126" s="97">
        <v>2604260.2811246375</v>
      </c>
      <c r="E126" s="95"/>
      <c r="F126" s="95"/>
      <c r="G126" s="95"/>
      <c r="H126" s="95"/>
    </row>
    <row r="127" spans="1:8" s="75" customFormat="1" ht="21" customHeight="1" x14ac:dyDescent="0.25">
      <c r="A127" s="78">
        <v>4</v>
      </c>
      <c r="B127" s="89" t="s">
        <v>968</v>
      </c>
      <c r="C127" s="94">
        <v>1</v>
      </c>
      <c r="D127" s="97">
        <v>519663.47887913836</v>
      </c>
      <c r="E127" s="95"/>
      <c r="F127" s="95"/>
      <c r="G127" s="95"/>
      <c r="H127" s="95"/>
    </row>
    <row r="128" spans="1:8" s="75" customFormat="1" ht="12.75" hidden="1" customHeight="1" x14ac:dyDescent="0.25">
      <c r="A128" s="77" t="s">
        <v>659</v>
      </c>
      <c r="B128" s="81" t="s">
        <v>498</v>
      </c>
      <c r="C128" s="91"/>
      <c r="D128" s="92"/>
      <c r="E128" s="92"/>
      <c r="F128" s="92"/>
      <c r="G128" s="93"/>
      <c r="H128" s="93"/>
    </row>
    <row r="129" spans="1:8" s="75" customFormat="1" ht="21" customHeight="1" x14ac:dyDescent="0.25">
      <c r="A129" s="78">
        <v>1</v>
      </c>
      <c r="B129" s="89" t="s">
        <v>499</v>
      </c>
      <c r="C129" s="94">
        <v>1</v>
      </c>
      <c r="D129" s="97">
        <v>4226992.3448064718</v>
      </c>
      <c r="E129" s="95"/>
      <c r="F129" s="95"/>
      <c r="G129" s="95"/>
      <c r="H129" s="95"/>
    </row>
    <row r="130" spans="1:8" s="75" customFormat="1" ht="21" customHeight="1" x14ac:dyDescent="0.25">
      <c r="A130" s="78">
        <v>2</v>
      </c>
      <c r="B130" s="89" t="s">
        <v>500</v>
      </c>
      <c r="C130" s="94">
        <v>1</v>
      </c>
      <c r="D130" s="97">
        <v>511717.14963604655</v>
      </c>
      <c r="E130" s="95"/>
      <c r="F130" s="95"/>
      <c r="G130" s="95"/>
      <c r="H130" s="95"/>
    </row>
    <row r="131" spans="1:8" s="75" customFormat="1" ht="21" customHeight="1" x14ac:dyDescent="0.25">
      <c r="A131" s="78">
        <v>3</v>
      </c>
      <c r="B131" s="89" t="s">
        <v>501</v>
      </c>
      <c r="C131" s="94">
        <v>1</v>
      </c>
      <c r="D131" s="97">
        <v>1716320.4507305287</v>
      </c>
      <c r="E131" s="95"/>
      <c r="F131" s="95"/>
      <c r="G131" s="95"/>
      <c r="H131" s="95"/>
    </row>
    <row r="132" spans="1:8" s="75" customFormat="1" ht="21" customHeight="1" x14ac:dyDescent="0.25">
      <c r="A132" s="78">
        <v>4</v>
      </c>
      <c r="B132" s="89" t="s">
        <v>502</v>
      </c>
      <c r="C132" s="94">
        <v>1</v>
      </c>
      <c r="D132" s="97">
        <v>611836.31416254444</v>
      </c>
      <c r="E132" s="95"/>
      <c r="F132" s="95"/>
      <c r="G132" s="95"/>
      <c r="H132" s="95"/>
    </row>
    <row r="133" spans="1:8" s="75" customFormat="1" ht="21" customHeight="1" x14ac:dyDescent="0.25">
      <c r="A133" s="78">
        <v>5</v>
      </c>
      <c r="B133" s="89" t="s">
        <v>503</v>
      </c>
      <c r="C133" s="94">
        <v>1</v>
      </c>
      <c r="D133" s="97">
        <v>767576.44142276817</v>
      </c>
      <c r="E133" s="95"/>
      <c r="F133" s="95"/>
      <c r="G133" s="95"/>
      <c r="H133" s="95"/>
    </row>
    <row r="134" spans="1:8" s="75" customFormat="1" ht="21" customHeight="1" x14ac:dyDescent="0.25">
      <c r="A134" s="78">
        <v>6</v>
      </c>
      <c r="B134" s="89" t="s">
        <v>1111</v>
      </c>
      <c r="C134" s="94">
        <v>1</v>
      </c>
      <c r="D134" s="97">
        <v>149990.87797006668</v>
      </c>
      <c r="E134" s="95"/>
      <c r="F134" s="95"/>
      <c r="G134" s="95"/>
      <c r="H134" s="95"/>
    </row>
    <row r="135" spans="1:8" s="75" customFormat="1" ht="21" customHeight="1" x14ac:dyDescent="0.25">
      <c r="A135" s="78">
        <v>7</v>
      </c>
      <c r="B135" s="89" t="s">
        <v>969</v>
      </c>
      <c r="C135" s="94">
        <v>1</v>
      </c>
      <c r="D135" s="97">
        <v>386172.21546873916</v>
      </c>
      <c r="E135" s="95"/>
      <c r="F135" s="95"/>
      <c r="G135" s="95"/>
      <c r="H135" s="95"/>
    </row>
    <row r="136" spans="1:8" s="75" customFormat="1" ht="21" customHeight="1" x14ac:dyDescent="0.25">
      <c r="A136" s="78">
        <v>8</v>
      </c>
      <c r="B136" s="89" t="s">
        <v>970</v>
      </c>
      <c r="C136" s="94">
        <v>1</v>
      </c>
      <c r="D136" s="97">
        <v>157328.58015571604</v>
      </c>
      <c r="E136" s="95"/>
      <c r="F136" s="95"/>
      <c r="G136" s="95"/>
      <c r="H136" s="95"/>
    </row>
    <row r="137" spans="1:8" s="75" customFormat="1" ht="21" customHeight="1" x14ac:dyDescent="0.25">
      <c r="A137" s="78">
        <v>9</v>
      </c>
      <c r="B137" s="89" t="s">
        <v>1113</v>
      </c>
      <c r="C137" s="94">
        <v>1</v>
      </c>
      <c r="D137" s="97">
        <v>624549.19898294925</v>
      </c>
      <c r="E137" s="95"/>
      <c r="F137" s="95"/>
      <c r="G137" s="95"/>
      <c r="H137" s="95"/>
    </row>
    <row r="138" spans="1:8" s="75" customFormat="1" ht="21" customHeight="1" x14ac:dyDescent="0.25">
      <c r="A138" s="78">
        <v>9</v>
      </c>
      <c r="B138" s="89" t="s">
        <v>504</v>
      </c>
      <c r="C138" s="94">
        <v>1</v>
      </c>
      <c r="D138" s="97">
        <v>624549.19898294925</v>
      </c>
      <c r="E138" s="95"/>
      <c r="F138" s="95"/>
      <c r="G138" s="95"/>
      <c r="H138" s="95"/>
    </row>
    <row r="139" spans="1:8" s="75" customFormat="1" ht="21" customHeight="1" x14ac:dyDescent="0.25">
      <c r="A139" s="78">
        <v>10</v>
      </c>
      <c r="B139" s="89" t="s">
        <v>505</v>
      </c>
      <c r="C139" s="94">
        <v>1</v>
      </c>
      <c r="D139" s="97">
        <v>5069939.1555109983</v>
      </c>
      <c r="E139" s="95"/>
      <c r="F139" s="95"/>
      <c r="G139" s="95"/>
      <c r="H139" s="95"/>
    </row>
    <row r="140" spans="1:8" s="75" customFormat="1" ht="21" customHeight="1" x14ac:dyDescent="0.25">
      <c r="A140" s="78">
        <v>11</v>
      </c>
      <c r="B140" s="89" t="s">
        <v>506</v>
      </c>
      <c r="C140" s="94">
        <v>1</v>
      </c>
      <c r="D140" s="97">
        <v>354388.56948033045</v>
      </c>
      <c r="E140" s="95"/>
      <c r="F140" s="95"/>
      <c r="G140" s="95"/>
      <c r="H140" s="95"/>
    </row>
    <row r="141" spans="1:8" s="75" customFormat="1" ht="21" customHeight="1" x14ac:dyDescent="0.25">
      <c r="A141" s="78">
        <v>12</v>
      </c>
      <c r="B141" s="89" t="s">
        <v>507</v>
      </c>
      <c r="C141" s="94">
        <v>1</v>
      </c>
      <c r="D141" s="97">
        <v>465630.73199434328</v>
      </c>
      <c r="E141" s="95"/>
      <c r="F141" s="95"/>
      <c r="G141" s="95"/>
      <c r="H141" s="95"/>
    </row>
    <row r="142" spans="1:8" s="75" customFormat="1" ht="21" customHeight="1" x14ac:dyDescent="0.25">
      <c r="A142" s="78">
        <v>13</v>
      </c>
      <c r="B142" s="89" t="s">
        <v>508</v>
      </c>
      <c r="C142" s="94">
        <v>1</v>
      </c>
      <c r="D142" s="97">
        <v>222485.75896542342</v>
      </c>
      <c r="E142" s="95"/>
      <c r="F142" s="95"/>
      <c r="G142" s="95"/>
      <c r="H142" s="95"/>
    </row>
    <row r="143" spans="1:8" s="75" customFormat="1" ht="21" customHeight="1" x14ac:dyDescent="0.25">
      <c r="A143" s="78">
        <v>14</v>
      </c>
      <c r="B143" s="89" t="s">
        <v>509</v>
      </c>
      <c r="C143" s="94">
        <v>1</v>
      </c>
      <c r="D143" s="97">
        <v>136826.05335812762</v>
      </c>
      <c r="E143" s="95"/>
      <c r="F143" s="95"/>
      <c r="G143" s="95"/>
      <c r="H143" s="95"/>
    </row>
    <row r="144" spans="1:8" s="75" customFormat="1" ht="21" customHeight="1" x14ac:dyDescent="0.25">
      <c r="A144" s="78">
        <v>15</v>
      </c>
      <c r="B144" s="89" t="s">
        <v>510</v>
      </c>
      <c r="C144" s="94">
        <v>1</v>
      </c>
      <c r="D144" s="97">
        <v>105344.38838159596</v>
      </c>
      <c r="E144" s="95"/>
      <c r="F144" s="95"/>
      <c r="G144" s="95"/>
      <c r="H144" s="95"/>
    </row>
    <row r="145" spans="1:8" s="75" customFormat="1" ht="21" customHeight="1" x14ac:dyDescent="0.25">
      <c r="A145" s="78">
        <v>16</v>
      </c>
      <c r="B145" s="89" t="s">
        <v>918</v>
      </c>
      <c r="C145" s="94">
        <v>1</v>
      </c>
      <c r="D145" s="97">
        <v>489468.88423163956</v>
      </c>
      <c r="E145" s="95"/>
      <c r="F145" s="95"/>
      <c r="G145" s="95"/>
      <c r="H145" s="95"/>
    </row>
    <row r="146" spans="1:8" s="75" customFormat="1" ht="21" customHeight="1" x14ac:dyDescent="0.25">
      <c r="A146" s="78">
        <v>17</v>
      </c>
      <c r="B146" s="89" t="s">
        <v>919</v>
      </c>
      <c r="C146" s="94">
        <v>1</v>
      </c>
      <c r="D146" s="97">
        <v>521252.53022004862</v>
      </c>
      <c r="E146" s="95"/>
      <c r="F146" s="95"/>
      <c r="G146" s="95"/>
      <c r="H146" s="95"/>
    </row>
    <row r="147" spans="1:8" s="75" customFormat="1" ht="21" customHeight="1" x14ac:dyDescent="0.25">
      <c r="A147" s="78">
        <v>17</v>
      </c>
      <c r="B147" s="89" t="s">
        <v>1004</v>
      </c>
      <c r="C147" s="94">
        <v>1</v>
      </c>
      <c r="D147" s="97">
        <v>2455290.7504012915</v>
      </c>
      <c r="E147" s="95"/>
      <c r="F147" s="95"/>
      <c r="G147" s="95"/>
      <c r="H147" s="95"/>
    </row>
    <row r="148" spans="1:8" s="75" customFormat="1" ht="12.75" hidden="1" customHeight="1" x14ac:dyDescent="0.25">
      <c r="A148" s="77" t="s">
        <v>660</v>
      </c>
      <c r="B148" s="81" t="s">
        <v>511</v>
      </c>
      <c r="C148" s="91"/>
      <c r="D148" s="92"/>
      <c r="E148" s="92"/>
      <c r="F148" s="92"/>
      <c r="G148" s="93"/>
      <c r="H148" s="93"/>
    </row>
    <row r="149" spans="1:8" s="75" customFormat="1" ht="21" customHeight="1" x14ac:dyDescent="0.25">
      <c r="A149" s="78">
        <v>1</v>
      </c>
      <c r="B149" s="89" t="s">
        <v>971</v>
      </c>
      <c r="C149" s="94">
        <v>1</v>
      </c>
      <c r="D149" s="97">
        <v>723078.47667655768</v>
      </c>
      <c r="E149" s="95"/>
      <c r="F149" s="95"/>
      <c r="G149" s="95"/>
      <c r="H149" s="95"/>
    </row>
    <row r="150" spans="1:8" s="75" customFormat="1" ht="21" customHeight="1" x14ac:dyDescent="0.25">
      <c r="A150" s="78">
        <v>2</v>
      </c>
      <c r="B150" s="89" t="s">
        <v>512</v>
      </c>
      <c r="C150" s="94">
        <v>1</v>
      </c>
      <c r="D150" s="97">
        <v>1199834.4760877928</v>
      </c>
      <c r="E150" s="95"/>
      <c r="F150" s="95"/>
      <c r="G150" s="95"/>
      <c r="H150" s="95"/>
    </row>
    <row r="151" spans="1:8" s="75" customFormat="1" ht="21" customHeight="1" x14ac:dyDescent="0.25">
      <c r="A151" s="78">
        <v>3</v>
      </c>
      <c r="B151" s="89" t="s">
        <v>513</v>
      </c>
      <c r="C151" s="94">
        <v>1</v>
      </c>
      <c r="D151" s="97">
        <v>255859.29178672191</v>
      </c>
      <c r="E151" s="95"/>
      <c r="F151" s="95"/>
      <c r="G151" s="95"/>
      <c r="H151" s="95"/>
    </row>
    <row r="152" spans="1:8" s="75" customFormat="1" ht="21" customHeight="1" x14ac:dyDescent="0.25">
      <c r="A152" s="78">
        <v>4</v>
      </c>
      <c r="B152" s="89" t="s">
        <v>514</v>
      </c>
      <c r="C152" s="94">
        <v>1</v>
      </c>
      <c r="D152" s="97">
        <v>386172.21546873916</v>
      </c>
      <c r="E152" s="95"/>
      <c r="F152" s="95"/>
      <c r="G152" s="95"/>
      <c r="H152" s="95"/>
    </row>
    <row r="153" spans="1:8" s="75" customFormat="1" ht="21" customHeight="1" x14ac:dyDescent="0.25">
      <c r="A153" s="78">
        <v>5</v>
      </c>
      <c r="B153" s="89" t="s">
        <v>515</v>
      </c>
      <c r="C153" s="94">
        <v>1</v>
      </c>
      <c r="D153" s="97">
        <v>362334.89872342243</v>
      </c>
      <c r="E153" s="95"/>
      <c r="F153" s="95"/>
      <c r="G153" s="95"/>
      <c r="H153" s="95"/>
    </row>
    <row r="154" spans="1:8" s="75" customFormat="1" ht="21" customHeight="1" x14ac:dyDescent="0.25">
      <c r="A154" s="78">
        <v>6</v>
      </c>
      <c r="B154" s="89" t="s">
        <v>516</v>
      </c>
      <c r="C154" s="94">
        <v>1</v>
      </c>
      <c r="D154" s="97">
        <v>219306.82079162353</v>
      </c>
      <c r="E154" s="95"/>
      <c r="F154" s="95"/>
      <c r="G154" s="95"/>
      <c r="H154" s="95"/>
    </row>
    <row r="155" spans="1:8" s="75" customFormat="1" ht="21" customHeight="1" x14ac:dyDescent="0.25">
      <c r="A155" s="78">
        <v>7</v>
      </c>
      <c r="B155" s="89" t="s">
        <v>517</v>
      </c>
      <c r="C155" s="94">
        <v>1</v>
      </c>
      <c r="D155" s="97">
        <v>273338.73218443908</v>
      </c>
      <c r="E155" s="95"/>
      <c r="F155" s="95"/>
      <c r="G155" s="95"/>
      <c r="H155" s="95"/>
    </row>
    <row r="156" spans="1:8" s="75" customFormat="1" ht="21" customHeight="1" x14ac:dyDescent="0.25">
      <c r="A156" s="78">
        <v>8</v>
      </c>
      <c r="B156" s="89" t="s">
        <v>518</v>
      </c>
      <c r="C156" s="94">
        <v>1</v>
      </c>
      <c r="D156" s="97">
        <v>460864.17641703086</v>
      </c>
      <c r="E156" s="95"/>
      <c r="F156" s="95"/>
      <c r="G156" s="95"/>
      <c r="H156" s="95"/>
    </row>
    <row r="157" spans="1:8" s="75" customFormat="1" ht="21" customHeight="1" x14ac:dyDescent="0.25">
      <c r="A157" s="78">
        <v>9</v>
      </c>
      <c r="B157" s="89" t="s">
        <v>519</v>
      </c>
      <c r="C157" s="94">
        <v>1</v>
      </c>
      <c r="D157" s="97">
        <v>2340869.6497134776</v>
      </c>
      <c r="E157" s="95"/>
      <c r="F157" s="95"/>
      <c r="G157" s="95"/>
      <c r="H157" s="95"/>
    </row>
    <row r="158" spans="1:8" s="75" customFormat="1" ht="21" customHeight="1" x14ac:dyDescent="0.25">
      <c r="A158" s="78">
        <v>10</v>
      </c>
      <c r="B158" s="89" t="s">
        <v>520</v>
      </c>
      <c r="C158" s="94">
        <v>1</v>
      </c>
      <c r="D158" s="97">
        <v>715133.58137086267</v>
      </c>
      <c r="E158" s="95"/>
      <c r="F158" s="95"/>
      <c r="G158" s="95"/>
      <c r="H158" s="95"/>
    </row>
    <row r="159" spans="1:8" s="75" customFormat="1" ht="12.75" hidden="1" customHeight="1" x14ac:dyDescent="0.25">
      <c r="A159" s="77" t="s">
        <v>661</v>
      </c>
      <c r="B159" s="81" t="s">
        <v>521</v>
      </c>
      <c r="C159" s="91"/>
      <c r="D159" s="92"/>
      <c r="E159" s="92"/>
      <c r="F159" s="92"/>
      <c r="G159" s="93"/>
      <c r="H159" s="93"/>
    </row>
    <row r="160" spans="1:8" s="75" customFormat="1" ht="21" customHeight="1" x14ac:dyDescent="0.25">
      <c r="A160" s="78">
        <v>1</v>
      </c>
      <c r="B160" s="89" t="s">
        <v>522</v>
      </c>
      <c r="C160" s="94">
        <v>1</v>
      </c>
      <c r="D160" s="97">
        <v>306712.26500573754</v>
      </c>
      <c r="E160" s="95"/>
      <c r="F160" s="95"/>
      <c r="G160" s="95"/>
      <c r="H160" s="95"/>
    </row>
    <row r="161" spans="1:8" s="75" customFormat="1" ht="21" customHeight="1" x14ac:dyDescent="0.25">
      <c r="A161" s="78">
        <v>2</v>
      </c>
      <c r="B161" s="89" t="s">
        <v>523</v>
      </c>
      <c r="C161" s="94">
        <v>1</v>
      </c>
      <c r="D161" s="97">
        <v>942386.73140557855</v>
      </c>
      <c r="E161" s="95"/>
      <c r="F161" s="95"/>
      <c r="G161" s="95"/>
      <c r="H161" s="95"/>
    </row>
    <row r="162" spans="1:8" s="75" customFormat="1" ht="21" customHeight="1" x14ac:dyDescent="0.25">
      <c r="A162" s="78">
        <v>3</v>
      </c>
      <c r="B162" s="89" t="s">
        <v>524</v>
      </c>
      <c r="C162" s="94">
        <v>1</v>
      </c>
      <c r="D162" s="97">
        <v>881998.37760256091</v>
      </c>
      <c r="E162" s="95"/>
      <c r="F162" s="95"/>
      <c r="G162" s="95"/>
      <c r="H162" s="95"/>
    </row>
    <row r="163" spans="1:8" s="75" customFormat="1" ht="21" customHeight="1" x14ac:dyDescent="0.25">
      <c r="A163" s="78">
        <v>4</v>
      </c>
      <c r="B163" s="89" t="s">
        <v>525</v>
      </c>
      <c r="C163" s="94">
        <v>1</v>
      </c>
      <c r="D163" s="97">
        <v>331551.39816956752</v>
      </c>
      <c r="E163" s="95"/>
      <c r="F163" s="95"/>
      <c r="G163" s="95"/>
      <c r="H163" s="95"/>
    </row>
    <row r="164" spans="1:8" s="75" customFormat="1" ht="21" customHeight="1" x14ac:dyDescent="0.25">
      <c r="A164" s="78">
        <v>5</v>
      </c>
      <c r="B164" s="89" t="s">
        <v>526</v>
      </c>
      <c r="C164" s="94">
        <v>1</v>
      </c>
      <c r="D164" s="97">
        <v>331551.39816956752</v>
      </c>
      <c r="E164" s="95"/>
      <c r="F164" s="95"/>
      <c r="G164" s="95"/>
      <c r="H164" s="95"/>
    </row>
    <row r="165" spans="1:8" s="75" customFormat="1" ht="21" customHeight="1" x14ac:dyDescent="0.25">
      <c r="A165" s="78">
        <v>6</v>
      </c>
      <c r="B165" s="89" t="s">
        <v>527</v>
      </c>
      <c r="C165" s="94">
        <v>1</v>
      </c>
      <c r="D165" s="97">
        <v>427882.10774598503</v>
      </c>
      <c r="E165" s="95"/>
      <c r="F165" s="95"/>
      <c r="G165" s="95"/>
      <c r="H165" s="95"/>
    </row>
    <row r="166" spans="1:8" s="75" customFormat="1" ht="21" customHeight="1" x14ac:dyDescent="0.25">
      <c r="A166" s="78">
        <v>7</v>
      </c>
      <c r="B166" s="89" t="s">
        <v>972</v>
      </c>
      <c r="C166" s="94">
        <v>1</v>
      </c>
      <c r="D166" s="97">
        <v>572183.72470267757</v>
      </c>
      <c r="E166" s="95"/>
      <c r="F166" s="95"/>
      <c r="G166" s="95"/>
      <c r="H166" s="95"/>
    </row>
    <row r="167" spans="1:8" s="75" customFormat="1" ht="21" customHeight="1" x14ac:dyDescent="0.25">
      <c r="A167" s="78">
        <v>8</v>
      </c>
      <c r="B167" s="89" t="s">
        <v>973</v>
      </c>
      <c r="C167" s="94">
        <v>1</v>
      </c>
      <c r="D167" s="97">
        <v>661101.66997804737</v>
      </c>
      <c r="E167" s="95"/>
      <c r="F167" s="95"/>
      <c r="G167" s="95"/>
      <c r="H167" s="95"/>
    </row>
    <row r="168" spans="1:8" s="75" customFormat="1" ht="21" customHeight="1" x14ac:dyDescent="0.25">
      <c r="A168" s="78">
        <v>7</v>
      </c>
      <c r="B168" s="89" t="s">
        <v>974</v>
      </c>
      <c r="C168" s="94">
        <v>1</v>
      </c>
      <c r="D168" s="97">
        <v>211360.49154853175</v>
      </c>
      <c r="E168" s="95"/>
      <c r="F168" s="95"/>
      <c r="G168" s="95"/>
      <c r="H168" s="95"/>
    </row>
    <row r="169" spans="1:8" s="75" customFormat="1" ht="21" customHeight="1" x14ac:dyDescent="0.25">
      <c r="A169" s="78">
        <v>8</v>
      </c>
      <c r="B169" s="89" t="s">
        <v>975</v>
      </c>
      <c r="C169" s="94">
        <v>1</v>
      </c>
      <c r="D169" s="97">
        <v>354388.56948033045</v>
      </c>
      <c r="E169" s="95"/>
      <c r="F169" s="95"/>
      <c r="G169" s="95"/>
      <c r="H169" s="95"/>
    </row>
    <row r="170" spans="1:8" s="75" customFormat="1" ht="21" customHeight="1" x14ac:dyDescent="0.25">
      <c r="A170" s="78">
        <v>9</v>
      </c>
      <c r="B170" s="89" t="s">
        <v>976</v>
      </c>
      <c r="C170" s="94">
        <v>1</v>
      </c>
      <c r="D170" s="97">
        <v>2383777.1291813818</v>
      </c>
      <c r="E170" s="95"/>
      <c r="F170" s="95"/>
      <c r="G170" s="95"/>
      <c r="H170" s="95"/>
    </row>
    <row r="171" spans="1:8" s="75" customFormat="1" ht="21" customHeight="1" x14ac:dyDescent="0.25">
      <c r="A171" s="78">
        <v>9</v>
      </c>
      <c r="B171" s="89" t="s">
        <v>528</v>
      </c>
      <c r="C171" s="94">
        <v>1</v>
      </c>
      <c r="D171" s="97">
        <v>797771.03607026732</v>
      </c>
      <c r="E171" s="95"/>
      <c r="F171" s="95"/>
      <c r="G171" s="95"/>
      <c r="H171" s="95"/>
    </row>
    <row r="172" spans="1:8" s="75" customFormat="1" ht="21" customHeight="1" x14ac:dyDescent="0.25">
      <c r="A172" s="78">
        <v>10</v>
      </c>
      <c r="B172" s="89" t="s">
        <v>529</v>
      </c>
      <c r="C172" s="94">
        <v>1</v>
      </c>
      <c r="D172" s="97">
        <v>607068.92309325258</v>
      </c>
      <c r="E172" s="95"/>
      <c r="F172" s="95"/>
      <c r="G172" s="95"/>
      <c r="H172" s="95"/>
    </row>
    <row r="173" spans="1:8" s="75" customFormat="1" ht="21" customHeight="1" x14ac:dyDescent="0.25">
      <c r="A173" s="78">
        <v>11</v>
      </c>
      <c r="B173" s="89" t="s">
        <v>530</v>
      </c>
      <c r="C173" s="94">
        <v>1</v>
      </c>
      <c r="D173" s="97">
        <v>1994426.5739842602</v>
      </c>
      <c r="E173" s="95"/>
      <c r="F173" s="95"/>
      <c r="G173" s="95"/>
      <c r="H173" s="95"/>
    </row>
    <row r="174" spans="1:8" s="75" customFormat="1" ht="21" customHeight="1" x14ac:dyDescent="0.25">
      <c r="A174" s="78">
        <v>12</v>
      </c>
      <c r="B174" s="89" t="s">
        <v>679</v>
      </c>
      <c r="C174" s="94">
        <v>1</v>
      </c>
      <c r="D174" s="97">
        <v>171632.7857464077</v>
      </c>
      <c r="E174" s="95"/>
      <c r="F174" s="95"/>
      <c r="G174" s="95"/>
      <c r="H174" s="95"/>
    </row>
    <row r="175" spans="1:8" s="75" customFormat="1" ht="12.75" hidden="1" customHeight="1" x14ac:dyDescent="0.25">
      <c r="A175" s="77" t="s">
        <v>662</v>
      </c>
      <c r="B175" s="81" t="s">
        <v>531</v>
      </c>
      <c r="C175" s="91"/>
      <c r="D175" s="92"/>
      <c r="E175" s="92"/>
      <c r="F175" s="92"/>
      <c r="G175" s="93"/>
      <c r="H175" s="93"/>
    </row>
    <row r="176" spans="1:8" s="75" customFormat="1" ht="21" customHeight="1" x14ac:dyDescent="0.25">
      <c r="A176" s="78">
        <v>1</v>
      </c>
      <c r="B176" s="89" t="s">
        <v>1114</v>
      </c>
      <c r="C176" s="94">
        <v>1</v>
      </c>
      <c r="D176" s="97">
        <v>362334.89872342243</v>
      </c>
      <c r="E176" s="95"/>
      <c r="F176" s="95"/>
      <c r="G176" s="95"/>
      <c r="H176" s="95"/>
    </row>
    <row r="177" spans="1:8" s="75" customFormat="1" ht="21" customHeight="1" x14ac:dyDescent="0.25">
      <c r="A177" s="78">
        <v>2</v>
      </c>
      <c r="B177" s="89" t="s">
        <v>977</v>
      </c>
      <c r="C177" s="94">
        <v>1</v>
      </c>
      <c r="D177" s="97">
        <v>371868.00987804763</v>
      </c>
      <c r="E177" s="95"/>
      <c r="F177" s="95"/>
      <c r="G177" s="95"/>
      <c r="H177" s="95"/>
    </row>
    <row r="178" spans="1:8" s="75" customFormat="1" ht="21" customHeight="1" x14ac:dyDescent="0.25">
      <c r="A178" s="78">
        <v>3</v>
      </c>
      <c r="B178" s="89" t="s">
        <v>978</v>
      </c>
      <c r="C178" s="94">
        <v>1</v>
      </c>
      <c r="D178" s="97">
        <v>22248.265404406702</v>
      </c>
      <c r="E178" s="95"/>
      <c r="F178" s="95"/>
      <c r="G178" s="95"/>
      <c r="H178" s="95"/>
    </row>
    <row r="179" spans="1:8" s="75" customFormat="1" ht="21" customHeight="1" x14ac:dyDescent="0.25">
      <c r="A179" s="78">
        <v>4</v>
      </c>
      <c r="B179" s="89" t="s">
        <v>979</v>
      </c>
      <c r="C179" s="94">
        <v>1</v>
      </c>
      <c r="D179" s="97">
        <v>246323.91120271984</v>
      </c>
      <c r="E179" s="95"/>
      <c r="F179" s="95"/>
      <c r="G179" s="95"/>
      <c r="H179" s="95"/>
    </row>
    <row r="180" spans="1:8" s="75" customFormat="1" ht="21" customHeight="1" x14ac:dyDescent="0.25">
      <c r="A180" s="78">
        <v>5</v>
      </c>
      <c r="B180" s="89" t="s">
        <v>676</v>
      </c>
      <c r="C180" s="94">
        <v>1</v>
      </c>
      <c r="D180" s="97">
        <v>22248.265404406702</v>
      </c>
      <c r="E180" s="95"/>
      <c r="F180" s="95"/>
      <c r="G180" s="95"/>
      <c r="H180" s="95"/>
    </row>
    <row r="181" spans="1:8" s="75" customFormat="1" ht="21" customHeight="1" x14ac:dyDescent="0.25">
      <c r="A181" s="78">
        <v>6</v>
      </c>
      <c r="B181" s="89" t="s">
        <v>677</v>
      </c>
      <c r="C181" s="94">
        <v>1</v>
      </c>
      <c r="D181" s="97">
        <v>273338.73218443908</v>
      </c>
      <c r="E181" s="95"/>
      <c r="F181" s="95"/>
      <c r="G181" s="95"/>
      <c r="H181" s="95"/>
    </row>
    <row r="182" spans="1:8" s="75" customFormat="1" ht="21" customHeight="1" x14ac:dyDescent="0.25">
      <c r="A182" s="78">
        <v>7</v>
      </c>
      <c r="B182" s="89" t="s">
        <v>532</v>
      </c>
      <c r="C182" s="94">
        <v>1</v>
      </c>
      <c r="D182" s="97">
        <v>1598720.4118689157</v>
      </c>
      <c r="E182" s="95"/>
      <c r="F182" s="95"/>
      <c r="G182" s="95"/>
      <c r="H182" s="95"/>
    </row>
    <row r="183" spans="1:8" s="75" customFormat="1" ht="21" customHeight="1" x14ac:dyDescent="0.25">
      <c r="A183" s="78">
        <v>8</v>
      </c>
      <c r="B183" s="89" t="s">
        <v>533</v>
      </c>
      <c r="C183" s="94">
        <v>1</v>
      </c>
      <c r="D183" s="97">
        <v>1871507.0457264022</v>
      </c>
      <c r="E183" s="95"/>
      <c r="F183" s="95"/>
      <c r="G183" s="95"/>
      <c r="H183" s="95"/>
    </row>
    <row r="184" spans="1:8" s="75" customFormat="1" ht="21" customHeight="1" x14ac:dyDescent="0.25">
      <c r="A184" s="78">
        <v>9</v>
      </c>
      <c r="B184" s="89" t="s">
        <v>534</v>
      </c>
      <c r="C184" s="94">
        <v>1</v>
      </c>
      <c r="D184" s="97">
        <v>937617.90639888891</v>
      </c>
      <c r="E184" s="95"/>
      <c r="F184" s="95"/>
      <c r="G184" s="95"/>
      <c r="H184" s="95"/>
    </row>
    <row r="185" spans="1:8" s="75" customFormat="1" ht="21" customHeight="1" x14ac:dyDescent="0.25">
      <c r="A185" s="78">
        <v>10</v>
      </c>
      <c r="B185" s="89" t="s">
        <v>535</v>
      </c>
      <c r="C185" s="94">
        <v>1</v>
      </c>
      <c r="D185" s="97">
        <v>270162.06344001612</v>
      </c>
      <c r="E185" s="95"/>
      <c r="F185" s="95"/>
      <c r="G185" s="95"/>
      <c r="H185" s="95"/>
    </row>
    <row r="186" spans="1:8" s="75" customFormat="1" ht="21" customHeight="1" x14ac:dyDescent="0.25">
      <c r="A186" s="78">
        <v>11</v>
      </c>
      <c r="B186" s="89" t="s">
        <v>536</v>
      </c>
      <c r="C186" s="94">
        <v>1</v>
      </c>
      <c r="D186" s="97">
        <v>392528.65787894151</v>
      </c>
      <c r="E186" s="95"/>
      <c r="F186" s="95"/>
      <c r="G186" s="95"/>
      <c r="H186" s="95"/>
    </row>
    <row r="187" spans="1:8" s="75" customFormat="1" ht="21" customHeight="1" x14ac:dyDescent="0.25">
      <c r="A187" s="78">
        <v>12</v>
      </c>
      <c r="B187" s="89" t="s">
        <v>537</v>
      </c>
      <c r="C187" s="94">
        <v>1</v>
      </c>
      <c r="D187" s="97">
        <v>346442.24023723835</v>
      </c>
      <c r="E187" s="95"/>
      <c r="F187" s="95"/>
      <c r="G187" s="95"/>
      <c r="H187" s="95"/>
    </row>
    <row r="188" spans="1:8" s="75" customFormat="1" ht="21" customHeight="1" x14ac:dyDescent="0.25">
      <c r="A188" s="78">
        <v>13</v>
      </c>
      <c r="B188" s="89" t="s">
        <v>980</v>
      </c>
      <c r="C188" s="94">
        <v>1</v>
      </c>
      <c r="D188" s="97">
        <v>31783.645988408833</v>
      </c>
      <c r="E188" s="95"/>
      <c r="F188" s="95"/>
      <c r="G188" s="95"/>
      <c r="H188" s="95"/>
    </row>
    <row r="189" spans="1:8" s="75" customFormat="1" ht="21" customHeight="1" x14ac:dyDescent="0.25">
      <c r="A189" s="78">
        <v>14</v>
      </c>
      <c r="B189" s="89" t="s">
        <v>981</v>
      </c>
      <c r="C189" s="94">
        <v>1</v>
      </c>
      <c r="D189" s="97">
        <v>95351.773457206</v>
      </c>
      <c r="E189" s="95"/>
      <c r="F189" s="95"/>
      <c r="G189" s="95"/>
      <c r="H189" s="95"/>
    </row>
    <row r="190" spans="1:8" s="75" customFormat="1" ht="21" customHeight="1" x14ac:dyDescent="0.25">
      <c r="A190" s="78">
        <v>15</v>
      </c>
      <c r="B190" s="89" t="s">
        <v>538</v>
      </c>
      <c r="C190" s="94">
        <v>1</v>
      </c>
      <c r="D190" s="97">
        <v>273338.73218443908</v>
      </c>
      <c r="E190" s="95"/>
      <c r="F190" s="95"/>
      <c r="G190" s="95"/>
      <c r="H190" s="95"/>
    </row>
    <row r="191" spans="1:8" s="75" customFormat="1" ht="21" customHeight="1" x14ac:dyDescent="0.25">
      <c r="A191" s="78">
        <v>16</v>
      </c>
      <c r="B191" s="89" t="s">
        <v>539</v>
      </c>
      <c r="C191" s="94">
        <v>1</v>
      </c>
      <c r="D191" s="97">
        <v>224075.64579831314</v>
      </c>
      <c r="E191" s="95"/>
      <c r="F191" s="95"/>
      <c r="G191" s="95"/>
      <c r="H191" s="95"/>
    </row>
    <row r="192" spans="1:8" s="75" customFormat="1" ht="21" customHeight="1" x14ac:dyDescent="0.25">
      <c r="A192" s="78">
        <v>17</v>
      </c>
      <c r="B192" s="89" t="s">
        <v>540</v>
      </c>
      <c r="C192" s="94">
        <v>1</v>
      </c>
      <c r="D192" s="97">
        <v>376636.83488473704</v>
      </c>
      <c r="E192" s="95"/>
      <c r="F192" s="95"/>
      <c r="G192" s="95"/>
      <c r="H192" s="95"/>
    </row>
    <row r="193" spans="1:8" s="75" customFormat="1" ht="21" customHeight="1" x14ac:dyDescent="0.25">
      <c r="A193" s="78">
        <v>18</v>
      </c>
      <c r="B193" s="89" t="s">
        <v>541</v>
      </c>
      <c r="C193" s="94">
        <v>1</v>
      </c>
      <c r="D193" s="97">
        <v>280534.85632680205</v>
      </c>
      <c r="E193" s="95"/>
      <c r="F193" s="95"/>
      <c r="G193" s="95"/>
      <c r="H193" s="95"/>
    </row>
    <row r="194" spans="1:8" s="75" customFormat="1" ht="21" customHeight="1" x14ac:dyDescent="0.25">
      <c r="A194" s="78">
        <v>19</v>
      </c>
      <c r="B194" s="89" t="s">
        <v>678</v>
      </c>
      <c r="C194" s="94">
        <v>1</v>
      </c>
      <c r="D194" s="97">
        <v>616602.86973985704</v>
      </c>
      <c r="E194" s="95"/>
      <c r="F194" s="95"/>
      <c r="G194" s="95"/>
      <c r="H194" s="95"/>
    </row>
    <row r="195" spans="1:8" s="75" customFormat="1" ht="21" customHeight="1" x14ac:dyDescent="0.25">
      <c r="A195" s="78">
        <v>20</v>
      </c>
      <c r="B195" s="89" t="s">
        <v>982</v>
      </c>
      <c r="C195" s="94">
        <v>1</v>
      </c>
      <c r="D195" s="97">
        <v>1247509.945070406</v>
      </c>
      <c r="E195" s="95"/>
      <c r="F195" s="95"/>
      <c r="G195" s="95"/>
      <c r="H195" s="95"/>
    </row>
    <row r="196" spans="1:8" s="75" customFormat="1" ht="21" customHeight="1" x14ac:dyDescent="0.25">
      <c r="A196" s="78">
        <v>21</v>
      </c>
      <c r="B196" s="89" t="s">
        <v>983</v>
      </c>
      <c r="C196" s="94">
        <v>1</v>
      </c>
      <c r="D196" s="97">
        <v>127653.60222372934</v>
      </c>
      <c r="E196" s="95"/>
      <c r="F196" s="95"/>
      <c r="G196" s="95"/>
      <c r="H196" s="95"/>
    </row>
    <row r="197" spans="1:8" s="75" customFormat="1" ht="21" customHeight="1" x14ac:dyDescent="0.25">
      <c r="A197" s="78">
        <v>22</v>
      </c>
      <c r="B197" s="89" t="s">
        <v>984</v>
      </c>
      <c r="C197" s="94">
        <v>1</v>
      </c>
      <c r="D197" s="97">
        <v>260625.8473640345</v>
      </c>
      <c r="E197" s="95"/>
      <c r="F197" s="95"/>
      <c r="G197" s="95"/>
      <c r="H197" s="95"/>
    </row>
    <row r="198" spans="1:8" s="75" customFormat="1" ht="21" customHeight="1" x14ac:dyDescent="0.25">
      <c r="A198" s="78">
        <v>23</v>
      </c>
      <c r="B198" s="89" t="s">
        <v>985</v>
      </c>
      <c r="C198" s="94">
        <v>1</v>
      </c>
      <c r="D198" s="97">
        <v>402062.60452554614</v>
      </c>
      <c r="E198" s="95"/>
      <c r="F198" s="95"/>
      <c r="G198" s="95"/>
      <c r="H198" s="95"/>
    </row>
    <row r="199" spans="1:8" s="75" customFormat="1" ht="21" customHeight="1" x14ac:dyDescent="0.25">
      <c r="A199" s="78">
        <v>23</v>
      </c>
      <c r="B199" s="89" t="s">
        <v>986</v>
      </c>
      <c r="C199" s="94">
        <v>1</v>
      </c>
      <c r="D199" s="97">
        <v>263805.62102981389</v>
      </c>
      <c r="E199" s="95"/>
      <c r="F199" s="95"/>
      <c r="G199" s="95"/>
      <c r="H199" s="95"/>
    </row>
    <row r="200" spans="1:8" s="75" customFormat="1" ht="21" customHeight="1" x14ac:dyDescent="0.25">
      <c r="A200" s="78">
        <v>24</v>
      </c>
      <c r="B200" s="89" t="s">
        <v>545</v>
      </c>
      <c r="C200" s="94">
        <v>1</v>
      </c>
      <c r="D200" s="97">
        <v>81047.56786651435</v>
      </c>
      <c r="E200" s="95"/>
      <c r="F200" s="95"/>
      <c r="G200" s="95"/>
      <c r="H200" s="95"/>
    </row>
    <row r="201" spans="1:8" s="75" customFormat="1" ht="21" customHeight="1" x14ac:dyDescent="0.25">
      <c r="A201" s="78">
        <v>25</v>
      </c>
      <c r="B201" s="89" t="s">
        <v>546</v>
      </c>
      <c r="C201" s="94">
        <v>1</v>
      </c>
      <c r="D201" s="97">
        <v>505360.70722584409</v>
      </c>
      <c r="E201" s="95"/>
      <c r="F201" s="95"/>
      <c r="G201" s="95"/>
      <c r="H201" s="95"/>
    </row>
    <row r="202" spans="1:8" s="75" customFormat="1" ht="21" customHeight="1" x14ac:dyDescent="0.25">
      <c r="A202" s="78">
        <v>25</v>
      </c>
      <c r="B202" s="89" t="s">
        <v>987</v>
      </c>
      <c r="C202" s="94">
        <v>1</v>
      </c>
      <c r="D202" s="97">
        <v>419544.31435264053</v>
      </c>
      <c r="E202" s="95"/>
      <c r="F202" s="95"/>
      <c r="G202" s="95"/>
      <c r="H202" s="95"/>
    </row>
    <row r="203" spans="1:8" s="75" customFormat="1" ht="21" customHeight="1" x14ac:dyDescent="0.25">
      <c r="A203" s="78">
        <v>26</v>
      </c>
      <c r="B203" s="89" t="s">
        <v>547</v>
      </c>
      <c r="C203" s="94">
        <v>1</v>
      </c>
      <c r="D203" s="97">
        <v>457684.40275125124</v>
      </c>
      <c r="E203" s="95"/>
      <c r="F203" s="95"/>
      <c r="G203" s="95"/>
      <c r="H203" s="95"/>
    </row>
    <row r="204" spans="1:8" s="75" customFormat="1" ht="21" customHeight="1" x14ac:dyDescent="0.25">
      <c r="A204" s="78">
        <v>27</v>
      </c>
      <c r="B204" s="89" t="s">
        <v>548</v>
      </c>
      <c r="C204" s="94">
        <v>1</v>
      </c>
      <c r="D204" s="97">
        <v>211360.49154853175</v>
      </c>
      <c r="E204" s="95"/>
      <c r="F204" s="95"/>
      <c r="G204" s="95"/>
      <c r="H204" s="95"/>
    </row>
    <row r="205" spans="1:8" s="75" customFormat="1" ht="21" customHeight="1" x14ac:dyDescent="0.25">
      <c r="A205" s="78">
        <v>28</v>
      </c>
      <c r="B205" s="89" t="s">
        <v>549</v>
      </c>
      <c r="C205" s="94">
        <v>1</v>
      </c>
      <c r="D205" s="97">
        <v>174809.45449083069</v>
      </c>
      <c r="E205" s="95"/>
      <c r="F205" s="95"/>
      <c r="G205" s="95"/>
      <c r="H205" s="95"/>
    </row>
    <row r="206" spans="1:8" s="75" customFormat="1" ht="21" customHeight="1" x14ac:dyDescent="0.25">
      <c r="A206" s="78">
        <v>29</v>
      </c>
      <c r="B206" s="89" t="s">
        <v>550</v>
      </c>
      <c r="C206" s="94">
        <v>1</v>
      </c>
      <c r="D206" s="97">
        <v>1314255.5767756053</v>
      </c>
      <c r="E206" s="95"/>
      <c r="F206" s="95"/>
      <c r="G206" s="95"/>
      <c r="H206" s="95"/>
    </row>
    <row r="207" spans="1:8" s="75" customFormat="1" ht="21" customHeight="1" x14ac:dyDescent="0.25">
      <c r="A207" s="78">
        <v>30</v>
      </c>
      <c r="B207" s="89" t="s">
        <v>551</v>
      </c>
      <c r="C207" s="94">
        <v>1</v>
      </c>
      <c r="D207" s="97">
        <v>489468.88423163956</v>
      </c>
      <c r="E207" s="95"/>
      <c r="F207" s="95"/>
      <c r="G207" s="95"/>
      <c r="H207" s="95"/>
    </row>
    <row r="208" spans="1:8" s="75" customFormat="1" ht="21" customHeight="1" x14ac:dyDescent="0.25">
      <c r="A208" s="78">
        <v>31</v>
      </c>
      <c r="B208" s="89" t="s">
        <v>552</v>
      </c>
      <c r="C208" s="94">
        <v>1</v>
      </c>
      <c r="D208" s="97">
        <v>224495.23363153101</v>
      </c>
      <c r="E208" s="95"/>
      <c r="F208" s="95"/>
      <c r="G208" s="95"/>
      <c r="H208" s="95"/>
    </row>
    <row r="209" spans="1:8" s="75" customFormat="1" ht="21" customHeight="1" x14ac:dyDescent="0.25">
      <c r="A209" s="78">
        <v>32</v>
      </c>
      <c r="B209" s="89" t="s">
        <v>553</v>
      </c>
      <c r="C209" s="94">
        <v>1</v>
      </c>
      <c r="D209" s="97">
        <v>185934.72190772247</v>
      </c>
      <c r="E209" s="95"/>
      <c r="F209" s="95"/>
      <c r="G209" s="95"/>
      <c r="H209" s="95"/>
    </row>
    <row r="210" spans="1:8" s="75" customFormat="1" ht="21" customHeight="1" x14ac:dyDescent="0.25">
      <c r="A210" s="78">
        <v>33</v>
      </c>
      <c r="B210" s="89" t="s">
        <v>554</v>
      </c>
      <c r="C210" s="94">
        <v>1</v>
      </c>
      <c r="D210" s="97">
        <v>103295.83327092104</v>
      </c>
      <c r="E210" s="95"/>
      <c r="F210" s="95"/>
      <c r="G210" s="95"/>
      <c r="H210" s="95"/>
    </row>
    <row r="211" spans="1:8" s="75" customFormat="1" ht="21" customHeight="1" x14ac:dyDescent="0.25">
      <c r="A211" s="78">
        <v>34</v>
      </c>
      <c r="B211" s="89" t="s">
        <v>555</v>
      </c>
      <c r="C211" s="94">
        <v>1</v>
      </c>
      <c r="D211" s="97">
        <v>103295.83327092104</v>
      </c>
      <c r="E211" s="95"/>
      <c r="F211" s="95"/>
      <c r="G211" s="95"/>
      <c r="H211" s="95"/>
    </row>
    <row r="212" spans="1:8" s="75" customFormat="1" ht="21" customHeight="1" x14ac:dyDescent="0.25">
      <c r="A212" s="78">
        <v>35</v>
      </c>
      <c r="B212" s="89" t="s">
        <v>556</v>
      </c>
      <c r="C212" s="94">
        <v>1</v>
      </c>
      <c r="D212" s="97">
        <v>103295.83327092104</v>
      </c>
      <c r="E212" s="95"/>
      <c r="F212" s="95"/>
      <c r="G212" s="95"/>
      <c r="H212" s="95"/>
    </row>
    <row r="213" spans="1:8" s="75" customFormat="1" ht="21" customHeight="1" x14ac:dyDescent="0.25">
      <c r="A213" s="78">
        <v>36</v>
      </c>
      <c r="B213" s="89" t="s">
        <v>988</v>
      </c>
      <c r="C213" s="94">
        <v>1</v>
      </c>
      <c r="D213" s="97">
        <v>912011.88662809506</v>
      </c>
      <c r="E213" s="95"/>
      <c r="F213" s="95"/>
      <c r="G213" s="95"/>
      <c r="H213" s="95"/>
    </row>
    <row r="214" spans="1:8" s="75" customFormat="1" ht="21" customHeight="1" x14ac:dyDescent="0.25">
      <c r="A214" s="78">
        <v>36</v>
      </c>
      <c r="B214" s="89" t="s">
        <v>990</v>
      </c>
      <c r="C214" s="94">
        <v>1</v>
      </c>
      <c r="D214" s="97">
        <v>98216.664713794846</v>
      </c>
      <c r="E214" s="95"/>
      <c r="F214" s="95"/>
      <c r="G214" s="95"/>
      <c r="H214" s="95"/>
    </row>
    <row r="215" spans="1:8" s="75" customFormat="1" ht="21" customHeight="1" x14ac:dyDescent="0.25">
      <c r="A215" s="78">
        <v>37</v>
      </c>
      <c r="B215" s="89" t="s">
        <v>989</v>
      </c>
      <c r="C215" s="94">
        <v>1</v>
      </c>
      <c r="D215" s="97">
        <v>224495.23363153101</v>
      </c>
      <c r="E215" s="95"/>
      <c r="F215" s="95"/>
      <c r="G215" s="95"/>
      <c r="H215" s="95"/>
    </row>
    <row r="216" spans="1:8" s="75" customFormat="1" ht="21" customHeight="1" x14ac:dyDescent="0.25">
      <c r="A216" s="78">
        <v>38</v>
      </c>
      <c r="B216" s="89" t="s">
        <v>557</v>
      </c>
      <c r="C216" s="94">
        <v>1</v>
      </c>
      <c r="D216" s="97">
        <v>224495.23363153101</v>
      </c>
      <c r="E216" s="95"/>
      <c r="F216" s="95"/>
      <c r="G216" s="95"/>
      <c r="H216" s="95"/>
    </row>
    <row r="217" spans="1:8" s="75" customFormat="1" ht="21" customHeight="1" x14ac:dyDescent="0.25">
      <c r="A217" s="78">
        <v>39</v>
      </c>
      <c r="B217" s="89" t="s">
        <v>558</v>
      </c>
      <c r="C217" s="94">
        <v>1</v>
      </c>
      <c r="D217" s="97">
        <v>224495.23363153101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559</v>
      </c>
      <c r="C218" s="94">
        <v>1</v>
      </c>
      <c r="D218" s="97">
        <v>1279294.4265507939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1031</v>
      </c>
      <c r="C219" s="94">
        <v>1</v>
      </c>
      <c r="D219" s="97">
        <v>3272841.9715148532</v>
      </c>
      <c r="E219" s="95"/>
      <c r="F219" s="95"/>
      <c r="G219" s="95"/>
      <c r="H219" s="95"/>
    </row>
    <row r="220" spans="1:8" s="75" customFormat="1" ht="21" customHeight="1" x14ac:dyDescent="0.25">
      <c r="A220" s="78">
        <v>40</v>
      </c>
      <c r="B220" s="89" t="s">
        <v>1034</v>
      </c>
      <c r="C220" s="94">
        <v>1</v>
      </c>
      <c r="D220" s="97">
        <v>187522.33931123524</v>
      </c>
      <c r="E220" s="95"/>
      <c r="F220" s="95"/>
      <c r="G220" s="95"/>
      <c r="H220" s="95"/>
    </row>
    <row r="221" spans="1:8" s="75" customFormat="1" ht="21" customHeight="1" x14ac:dyDescent="0.25">
      <c r="A221" s="78">
        <v>40</v>
      </c>
      <c r="B221" s="89" t="s">
        <v>1035</v>
      </c>
      <c r="C221" s="94">
        <v>1</v>
      </c>
      <c r="D221" s="97">
        <v>219306.82079162353</v>
      </c>
      <c r="E221" s="95"/>
      <c r="F221" s="95"/>
      <c r="G221" s="95"/>
      <c r="H221" s="95"/>
    </row>
    <row r="222" spans="1:8" s="75" customFormat="1" ht="21" customHeight="1" x14ac:dyDescent="0.25">
      <c r="A222" s="78">
        <v>40</v>
      </c>
      <c r="B222" s="89" t="s">
        <v>1095</v>
      </c>
      <c r="C222" s="94">
        <v>1</v>
      </c>
      <c r="D222" s="97">
        <v>362334.89872342243</v>
      </c>
      <c r="E222" s="95"/>
      <c r="F222" s="95"/>
      <c r="G222" s="95"/>
      <c r="H222" s="95"/>
    </row>
    <row r="223" spans="1:8" s="75" customFormat="1" ht="21" customHeight="1" x14ac:dyDescent="0.25">
      <c r="A223" s="78">
        <v>40</v>
      </c>
      <c r="B223" s="89" t="s">
        <v>1241</v>
      </c>
      <c r="C223" s="94">
        <v>1</v>
      </c>
      <c r="D223" s="97">
        <v>274928.61901732883</v>
      </c>
      <c r="E223" s="95"/>
      <c r="F223" s="95"/>
      <c r="G223" s="95"/>
      <c r="H223" s="95"/>
    </row>
    <row r="224" spans="1:8" s="75" customFormat="1" ht="12.75" hidden="1" customHeight="1" x14ac:dyDescent="0.25">
      <c r="A224" s="77" t="s">
        <v>663</v>
      </c>
      <c r="B224" s="81" t="s">
        <v>560</v>
      </c>
      <c r="C224" s="91"/>
      <c r="D224" s="92"/>
      <c r="E224" s="92"/>
      <c r="F224" s="92"/>
      <c r="G224" s="93"/>
      <c r="H224" s="93"/>
    </row>
    <row r="225" spans="1:8" s="75" customFormat="1" ht="21" customHeight="1" x14ac:dyDescent="0.25">
      <c r="A225" s="78">
        <v>1</v>
      </c>
      <c r="B225" s="89" t="s">
        <v>561</v>
      </c>
      <c r="C225" s="94">
        <v>1</v>
      </c>
      <c r="D225" s="97">
        <v>74633.302190941293</v>
      </c>
      <c r="E225" s="95"/>
      <c r="F225" s="95"/>
      <c r="G225" s="95"/>
      <c r="H225" s="95"/>
    </row>
    <row r="226" spans="1:8" s="75" customFormat="1" ht="21" customHeight="1" x14ac:dyDescent="0.25">
      <c r="A226" s="78">
        <v>2</v>
      </c>
      <c r="B226" s="89" t="s">
        <v>562</v>
      </c>
      <c r="C226" s="94">
        <v>1</v>
      </c>
      <c r="D226" s="97">
        <v>95351.773457206</v>
      </c>
      <c r="E226" s="95"/>
      <c r="F226" s="95"/>
      <c r="G226" s="95"/>
      <c r="H226" s="95"/>
    </row>
    <row r="227" spans="1:8" s="75" customFormat="1" ht="21" customHeight="1" x14ac:dyDescent="0.25">
      <c r="A227" s="78">
        <v>3</v>
      </c>
      <c r="B227" s="89" t="s">
        <v>563</v>
      </c>
      <c r="C227" s="94">
        <v>1</v>
      </c>
      <c r="D227" s="97">
        <v>63567.291976817665</v>
      </c>
      <c r="E227" s="95"/>
      <c r="F227" s="95"/>
      <c r="G227" s="95"/>
      <c r="H227" s="95"/>
    </row>
    <row r="228" spans="1:8" s="75" customFormat="1" ht="21" customHeight="1" x14ac:dyDescent="0.25">
      <c r="A228" s="78">
        <v>4</v>
      </c>
      <c r="B228" s="89" t="s">
        <v>564</v>
      </c>
      <c r="C228" s="94">
        <v>1</v>
      </c>
      <c r="D228" s="97">
        <v>460864.17641703086</v>
      </c>
      <c r="E228" s="95"/>
      <c r="F228" s="95"/>
      <c r="G228" s="95"/>
      <c r="H228" s="95"/>
    </row>
    <row r="229" spans="1:8" s="75" customFormat="1" ht="21" customHeight="1" x14ac:dyDescent="0.25">
      <c r="A229" s="78">
        <v>5</v>
      </c>
      <c r="B229" s="89" t="s">
        <v>565</v>
      </c>
      <c r="C229" s="94">
        <v>1</v>
      </c>
      <c r="D229" s="97">
        <v>672224.66796556243</v>
      </c>
      <c r="E229" s="95"/>
      <c r="F229" s="95"/>
      <c r="G229" s="95"/>
      <c r="H229" s="95"/>
    </row>
    <row r="230" spans="1:8" s="75" customFormat="1" ht="21" customHeight="1" x14ac:dyDescent="0.25">
      <c r="A230" s="78">
        <v>6</v>
      </c>
      <c r="B230" s="89" t="s">
        <v>566</v>
      </c>
      <c r="C230" s="94">
        <v>1</v>
      </c>
      <c r="D230" s="97">
        <v>274928.61901732883</v>
      </c>
      <c r="E230" s="95"/>
      <c r="F230" s="95"/>
      <c r="G230" s="95"/>
      <c r="H230" s="95"/>
    </row>
    <row r="231" spans="1:8" s="75" customFormat="1" ht="21" customHeight="1" x14ac:dyDescent="0.25">
      <c r="A231" s="78">
        <v>7</v>
      </c>
      <c r="B231" s="89" t="s">
        <v>567</v>
      </c>
      <c r="C231" s="94">
        <v>1</v>
      </c>
      <c r="D231" s="97">
        <v>203414.99779741914</v>
      </c>
      <c r="E231" s="95"/>
      <c r="F231" s="95"/>
      <c r="G231" s="95"/>
      <c r="H231" s="95"/>
    </row>
    <row r="232" spans="1:8" s="75" customFormat="1" ht="21" customHeight="1" x14ac:dyDescent="0.25">
      <c r="A232" s="78">
        <v>7</v>
      </c>
      <c r="B232" s="89" t="s">
        <v>991</v>
      </c>
      <c r="C232" s="94">
        <v>1</v>
      </c>
      <c r="D232" s="97">
        <v>1032970.5153480746</v>
      </c>
      <c r="E232" s="95"/>
      <c r="F232" s="95"/>
      <c r="G232" s="95"/>
      <c r="H232" s="95"/>
    </row>
    <row r="233" spans="1:8" s="75" customFormat="1" ht="12.75" hidden="1" customHeight="1" x14ac:dyDescent="0.25">
      <c r="A233" s="77" t="s">
        <v>664</v>
      </c>
      <c r="B233" s="81" t="s">
        <v>568</v>
      </c>
      <c r="C233" s="91"/>
      <c r="D233" s="92"/>
      <c r="E233" s="92"/>
      <c r="F233" s="92"/>
      <c r="G233" s="93"/>
      <c r="H233" s="93"/>
    </row>
    <row r="234" spans="1:8" s="75" customFormat="1" ht="21" customHeight="1" x14ac:dyDescent="0.25">
      <c r="A234" s="78">
        <v>1</v>
      </c>
      <c r="B234" s="89" t="s">
        <v>992</v>
      </c>
      <c r="C234" s="94">
        <v>1</v>
      </c>
      <c r="D234" s="97">
        <v>402062.60452554614</v>
      </c>
      <c r="E234" s="95"/>
      <c r="F234" s="95"/>
      <c r="G234" s="95"/>
      <c r="H234" s="95"/>
    </row>
    <row r="235" spans="1:8" s="75" customFormat="1" ht="21" customHeight="1" x14ac:dyDescent="0.25">
      <c r="A235" s="78">
        <v>2</v>
      </c>
      <c r="B235" s="89" t="s">
        <v>569</v>
      </c>
      <c r="C235" s="94">
        <v>1</v>
      </c>
      <c r="D235" s="97">
        <v>349619.74447364081</v>
      </c>
      <c r="E235" s="95"/>
      <c r="F235" s="95"/>
      <c r="G235" s="95"/>
      <c r="H235" s="95"/>
    </row>
    <row r="236" spans="1:8" s="75" customFormat="1" ht="12.75" hidden="1" customHeight="1" x14ac:dyDescent="0.25">
      <c r="A236" s="77" t="s">
        <v>665</v>
      </c>
      <c r="B236" s="81" t="s">
        <v>570</v>
      </c>
      <c r="C236" s="91"/>
      <c r="D236" s="92"/>
      <c r="E236" s="92"/>
      <c r="F236" s="92"/>
      <c r="G236" s="93"/>
      <c r="H236" s="93"/>
    </row>
    <row r="237" spans="1:8" s="75" customFormat="1" ht="21" customHeight="1" x14ac:dyDescent="0.25">
      <c r="A237" s="78">
        <v>1</v>
      </c>
      <c r="B237" s="89" t="s">
        <v>571</v>
      </c>
      <c r="C237" s="94">
        <v>1</v>
      </c>
      <c r="D237" s="97">
        <v>79459.950463001587</v>
      </c>
      <c r="E237" s="95"/>
      <c r="F237" s="95"/>
      <c r="G237" s="95"/>
      <c r="H237" s="95"/>
    </row>
    <row r="238" spans="1:8" s="75" customFormat="1" ht="21" customHeight="1" x14ac:dyDescent="0.25">
      <c r="A238" s="78">
        <v>2</v>
      </c>
      <c r="B238" s="89" t="s">
        <v>572</v>
      </c>
      <c r="C238" s="94">
        <v>1</v>
      </c>
      <c r="D238" s="97">
        <v>79459.950463001587</v>
      </c>
      <c r="E238" s="95"/>
      <c r="F238" s="95"/>
      <c r="G238" s="95"/>
      <c r="H238" s="95"/>
    </row>
    <row r="239" spans="1:8" s="75" customFormat="1" ht="21" customHeight="1" x14ac:dyDescent="0.25">
      <c r="A239" s="78">
        <v>3</v>
      </c>
      <c r="B239" s="89" t="s">
        <v>573</v>
      </c>
      <c r="C239" s="94">
        <v>1</v>
      </c>
      <c r="D239" s="97">
        <v>79459.950463001587</v>
      </c>
      <c r="E239" s="95"/>
      <c r="F239" s="95"/>
      <c r="G239" s="95"/>
      <c r="H239" s="95"/>
    </row>
    <row r="240" spans="1:8" s="75" customFormat="1" ht="21" customHeight="1" x14ac:dyDescent="0.25">
      <c r="A240" s="78">
        <v>4</v>
      </c>
      <c r="B240" s="89" t="s">
        <v>574</v>
      </c>
      <c r="C240" s="94">
        <v>1</v>
      </c>
      <c r="D240" s="97">
        <v>79459.950463001587</v>
      </c>
      <c r="E240" s="95"/>
      <c r="F240" s="95"/>
      <c r="G240" s="95"/>
      <c r="H240" s="95"/>
    </row>
    <row r="241" spans="1:8" s="75" customFormat="1" ht="21" customHeight="1" x14ac:dyDescent="0.25">
      <c r="A241" s="78">
        <v>5</v>
      </c>
      <c r="B241" s="89" t="s">
        <v>993</v>
      </c>
      <c r="C241" s="94">
        <v>1</v>
      </c>
      <c r="D241" s="97">
        <v>282874.9482604207</v>
      </c>
      <c r="E241" s="95"/>
      <c r="F241" s="95"/>
      <c r="G241" s="95"/>
      <c r="H241" s="95"/>
    </row>
    <row r="242" spans="1:8" s="75" customFormat="1" ht="21" customHeight="1" x14ac:dyDescent="0.25">
      <c r="A242" s="78">
        <v>5</v>
      </c>
      <c r="B242" s="89" t="s">
        <v>994</v>
      </c>
      <c r="C242" s="94">
        <v>1</v>
      </c>
      <c r="D242" s="97">
        <v>433847.08600593451</v>
      </c>
      <c r="E242" s="95"/>
      <c r="F242" s="95"/>
      <c r="G242" s="95"/>
      <c r="H242" s="95"/>
    </row>
    <row r="243" spans="1:8" s="75" customFormat="1" ht="21" customHeight="1" x14ac:dyDescent="0.25">
      <c r="A243" s="78">
        <v>6</v>
      </c>
      <c r="B243" s="89" t="s">
        <v>575</v>
      </c>
      <c r="C243" s="94">
        <v>1</v>
      </c>
      <c r="D243" s="97">
        <v>511717.14963604655</v>
      </c>
      <c r="E243" s="95"/>
      <c r="F243" s="95"/>
      <c r="G243" s="95"/>
      <c r="H243" s="95"/>
    </row>
    <row r="244" spans="1:8" s="75" customFormat="1" ht="21" customHeight="1" x14ac:dyDescent="0.25">
      <c r="A244" s="78">
        <v>7</v>
      </c>
      <c r="B244" s="89" t="s">
        <v>576</v>
      </c>
      <c r="C244" s="94">
        <v>1</v>
      </c>
      <c r="D244" s="97">
        <v>371304.47636687791</v>
      </c>
      <c r="E244" s="95"/>
      <c r="F244" s="95"/>
      <c r="G244" s="95"/>
      <c r="H244" s="95"/>
    </row>
    <row r="245" spans="1:8" s="75" customFormat="1" ht="21" customHeight="1" x14ac:dyDescent="0.25">
      <c r="A245" s="78">
        <v>8</v>
      </c>
      <c r="B245" s="89" t="s">
        <v>577</v>
      </c>
      <c r="C245" s="94">
        <v>1</v>
      </c>
      <c r="D245" s="97">
        <v>470399.55700103275</v>
      </c>
      <c r="E245" s="95"/>
      <c r="F245" s="95"/>
      <c r="G245" s="95"/>
      <c r="H245" s="95"/>
    </row>
    <row r="246" spans="1:8" s="75" customFormat="1" ht="21" customHeight="1" x14ac:dyDescent="0.25">
      <c r="A246" s="78">
        <v>9</v>
      </c>
      <c r="B246" s="89" t="s">
        <v>578</v>
      </c>
      <c r="C246" s="94">
        <v>1</v>
      </c>
      <c r="D246" s="97">
        <v>198647.60672812708</v>
      </c>
      <c r="E246" s="95"/>
      <c r="F246" s="95"/>
      <c r="G246" s="95"/>
      <c r="H246" s="95"/>
    </row>
    <row r="247" spans="1:8" s="75" customFormat="1" ht="21" customHeight="1" x14ac:dyDescent="0.25">
      <c r="A247" s="78">
        <v>10</v>
      </c>
      <c r="B247" s="89" t="s">
        <v>1117</v>
      </c>
      <c r="C247" s="94">
        <v>1</v>
      </c>
      <c r="D247" s="97">
        <v>290625.73442302528</v>
      </c>
      <c r="E247" s="95"/>
      <c r="F247" s="95"/>
      <c r="G247" s="95"/>
      <c r="H247" s="95"/>
    </row>
    <row r="248" spans="1:8" s="75" customFormat="1" ht="21" customHeight="1" x14ac:dyDescent="0.25">
      <c r="A248" s="78">
        <v>11</v>
      </c>
      <c r="B248" s="89" t="s">
        <v>580</v>
      </c>
      <c r="C248" s="94">
        <v>1</v>
      </c>
      <c r="D248" s="97">
        <v>290625.73442302528</v>
      </c>
      <c r="E248" s="95"/>
      <c r="F248" s="95"/>
      <c r="G248" s="95"/>
      <c r="H248" s="95"/>
    </row>
    <row r="249" spans="1:8" s="75" customFormat="1" ht="21" customHeight="1" x14ac:dyDescent="0.25">
      <c r="A249" s="78">
        <v>12</v>
      </c>
      <c r="B249" s="89" t="s">
        <v>995</v>
      </c>
      <c r="C249" s="94">
        <v>1</v>
      </c>
      <c r="D249" s="97">
        <v>166863.9607397182</v>
      </c>
      <c r="E249" s="95"/>
      <c r="F249" s="95"/>
      <c r="G249" s="95"/>
      <c r="H249" s="95"/>
    </row>
    <row r="250" spans="1:8" s="75" customFormat="1" ht="12.75" hidden="1" customHeight="1" x14ac:dyDescent="0.25">
      <c r="A250" s="77" t="s">
        <v>666</v>
      </c>
      <c r="B250" s="81" t="s">
        <v>582</v>
      </c>
      <c r="C250" s="91"/>
      <c r="D250" s="92"/>
      <c r="E250" s="92"/>
      <c r="F250" s="92"/>
      <c r="G250" s="93"/>
      <c r="H250" s="93"/>
    </row>
    <row r="251" spans="1:8" s="75" customFormat="1" ht="21" customHeight="1" x14ac:dyDescent="0.25">
      <c r="A251" s="78">
        <v>1</v>
      </c>
      <c r="B251" s="89" t="s">
        <v>583</v>
      </c>
      <c r="C251" s="94">
        <v>1</v>
      </c>
      <c r="D251" s="97">
        <v>1601899.3500427161</v>
      </c>
      <c r="E251" s="95"/>
      <c r="F251" s="95"/>
      <c r="G251" s="95"/>
      <c r="H251" s="95"/>
    </row>
    <row r="252" spans="1:8" s="75" customFormat="1" ht="21" customHeight="1" x14ac:dyDescent="0.25">
      <c r="A252" s="78">
        <v>2</v>
      </c>
      <c r="B252" s="89" t="s">
        <v>1005</v>
      </c>
      <c r="C252" s="94">
        <v>1</v>
      </c>
      <c r="D252" s="97">
        <v>2297228.2377476492</v>
      </c>
      <c r="E252" s="95"/>
      <c r="F252" s="95"/>
      <c r="G252" s="95"/>
      <c r="H252" s="95"/>
    </row>
    <row r="253" spans="1:8" s="75" customFormat="1" ht="21" customHeight="1" x14ac:dyDescent="0.25">
      <c r="A253" s="78">
        <v>3</v>
      </c>
      <c r="B253" s="89" t="s">
        <v>584</v>
      </c>
      <c r="C253" s="94">
        <v>1</v>
      </c>
      <c r="D253" s="97">
        <v>89798.093452612433</v>
      </c>
      <c r="E253" s="95"/>
      <c r="F253" s="95"/>
      <c r="G253" s="95"/>
      <c r="H253" s="95"/>
    </row>
    <row r="254" spans="1:8" s="75" customFormat="1" ht="21" customHeight="1" x14ac:dyDescent="0.25">
      <c r="A254" s="78">
        <v>4</v>
      </c>
      <c r="B254" s="89" t="s">
        <v>700</v>
      </c>
      <c r="C254" s="94">
        <v>1</v>
      </c>
      <c r="D254" s="97">
        <v>89798.093452612433</v>
      </c>
      <c r="E254" s="95"/>
      <c r="F254" s="95"/>
      <c r="G254" s="95"/>
      <c r="H254" s="95"/>
    </row>
    <row r="255" spans="1:8" s="75" customFormat="1" ht="21" customHeight="1" x14ac:dyDescent="0.25">
      <c r="A255" s="78">
        <v>5</v>
      </c>
      <c r="B255" s="89" t="s">
        <v>1006</v>
      </c>
      <c r="C255" s="94">
        <v>1</v>
      </c>
      <c r="D255" s="97">
        <v>422723.25252644019</v>
      </c>
      <c r="E255" s="95"/>
      <c r="F255" s="95"/>
      <c r="G255" s="95"/>
      <c r="H255" s="95"/>
    </row>
    <row r="256" spans="1:8" s="75" customFormat="1" ht="21" customHeight="1" x14ac:dyDescent="0.25">
      <c r="A256" s="78">
        <v>6</v>
      </c>
      <c r="B256" s="89" t="s">
        <v>1007</v>
      </c>
      <c r="C256" s="94">
        <v>1</v>
      </c>
      <c r="D256" s="97">
        <v>482514.26498728152</v>
      </c>
      <c r="E256" s="95"/>
      <c r="F256" s="95"/>
      <c r="G256" s="95"/>
      <c r="H256" s="95"/>
    </row>
    <row r="257" spans="1:9" s="75" customFormat="1" ht="21" customHeight="1" x14ac:dyDescent="0.25">
      <c r="A257" s="78">
        <v>5</v>
      </c>
      <c r="B257" s="89" t="s">
        <v>1008</v>
      </c>
      <c r="C257" s="94">
        <v>1</v>
      </c>
      <c r="D257" s="97">
        <v>1763550.7934019896</v>
      </c>
      <c r="E257" s="95"/>
      <c r="F257" s="95"/>
      <c r="G257" s="95"/>
      <c r="H257" s="95"/>
    </row>
    <row r="258" spans="1:9" s="75" customFormat="1" ht="21" customHeight="1" x14ac:dyDescent="0.25">
      <c r="A258" s="78">
        <v>6</v>
      </c>
      <c r="B258" s="89" t="s">
        <v>1009</v>
      </c>
      <c r="C258" s="94">
        <v>1</v>
      </c>
      <c r="D258" s="97">
        <v>2162152.0221518837</v>
      </c>
      <c r="E258" s="95"/>
      <c r="F258" s="95"/>
      <c r="G258" s="95"/>
      <c r="H258" s="95"/>
    </row>
    <row r="259" spans="1:9" s="75" customFormat="1" ht="12.75" hidden="1" customHeight="1" x14ac:dyDescent="0.25">
      <c r="A259" s="77" t="s">
        <v>667</v>
      </c>
      <c r="B259" s="81" t="s">
        <v>586</v>
      </c>
      <c r="C259" s="91"/>
      <c r="D259" s="92"/>
      <c r="E259" s="92"/>
      <c r="F259" s="92"/>
      <c r="G259" s="93"/>
      <c r="H259" s="93"/>
    </row>
    <row r="260" spans="1:9" s="75" customFormat="1" ht="21" customHeight="1" x14ac:dyDescent="0.25">
      <c r="A260" s="78">
        <v>1</v>
      </c>
      <c r="B260" s="89" t="s">
        <v>587</v>
      </c>
      <c r="C260" s="94">
        <v>1</v>
      </c>
      <c r="D260" s="97">
        <v>89798.093452612433</v>
      </c>
      <c r="E260" s="95"/>
      <c r="F260" s="95"/>
      <c r="G260" s="95"/>
      <c r="H260" s="95"/>
    </row>
    <row r="261" spans="1:9" s="75" customFormat="1" ht="21" customHeight="1" x14ac:dyDescent="0.25">
      <c r="A261" s="78">
        <v>2</v>
      </c>
      <c r="B261" s="89" t="s">
        <v>588</v>
      </c>
      <c r="C261" s="94">
        <v>1</v>
      </c>
      <c r="D261" s="97">
        <v>544819.09376749827</v>
      </c>
      <c r="E261" s="95"/>
      <c r="F261" s="95"/>
      <c r="G261" s="95"/>
      <c r="H261" s="95"/>
      <c r="I261" s="75" t="s">
        <v>1010</v>
      </c>
    </row>
    <row r="262" spans="1:9" s="75" customFormat="1" ht="21" customHeight="1" x14ac:dyDescent="0.25">
      <c r="A262" s="78">
        <v>3</v>
      </c>
      <c r="B262" s="89" t="s">
        <v>589</v>
      </c>
      <c r="C262" s="94">
        <v>1</v>
      </c>
      <c r="D262" s="97">
        <v>544819.09376749827</v>
      </c>
      <c r="E262" s="95"/>
      <c r="F262" s="95"/>
      <c r="G262" s="95"/>
      <c r="H262" s="95"/>
    </row>
    <row r="263" spans="1:9" s="75" customFormat="1" ht="12.75" hidden="1" customHeight="1" x14ac:dyDescent="0.25">
      <c r="A263" s="77" t="s">
        <v>668</v>
      </c>
      <c r="B263" s="81" t="s">
        <v>590</v>
      </c>
      <c r="C263" s="91"/>
      <c r="D263" s="92"/>
      <c r="E263" s="92"/>
      <c r="F263" s="92"/>
      <c r="G263" s="93"/>
      <c r="H263" s="93"/>
    </row>
    <row r="264" spans="1:9" s="75" customFormat="1" ht="21" customHeight="1" x14ac:dyDescent="0.25">
      <c r="A264" s="78">
        <v>1</v>
      </c>
      <c r="B264" s="89" t="s">
        <v>1012</v>
      </c>
      <c r="C264" s="94">
        <v>1</v>
      </c>
      <c r="D264" s="97">
        <v>89798.093452612433</v>
      </c>
      <c r="E264" s="95"/>
      <c r="F264" s="95"/>
      <c r="G264" s="95"/>
      <c r="H264" s="95"/>
    </row>
    <row r="265" spans="1:9" s="75" customFormat="1" ht="21" customHeight="1" x14ac:dyDescent="0.25">
      <c r="A265" s="78">
        <v>1</v>
      </c>
      <c r="B265" s="89" t="s">
        <v>1011</v>
      </c>
      <c r="C265" s="94">
        <v>1</v>
      </c>
      <c r="D265" s="97">
        <v>696062.82020285865</v>
      </c>
      <c r="E265" s="95"/>
      <c r="F265" s="95"/>
      <c r="G265" s="95"/>
      <c r="H265" s="95"/>
    </row>
    <row r="266" spans="1:9" s="75" customFormat="1" ht="21" customHeight="1" x14ac:dyDescent="0.25">
      <c r="A266" s="78">
        <v>2</v>
      </c>
      <c r="B266" s="89" t="s">
        <v>1013</v>
      </c>
      <c r="C266" s="94">
        <v>1</v>
      </c>
      <c r="D266" s="97">
        <v>419544.31435264053</v>
      </c>
      <c r="E266" s="95"/>
      <c r="F266" s="95"/>
      <c r="G266" s="95"/>
      <c r="H266" s="95"/>
    </row>
    <row r="267" spans="1:9" s="75" customFormat="1" ht="21" customHeight="1" x14ac:dyDescent="0.25">
      <c r="A267" s="78">
        <v>2</v>
      </c>
      <c r="B267" s="89" t="s">
        <v>592</v>
      </c>
      <c r="C267" s="94">
        <v>1</v>
      </c>
      <c r="D267" s="97">
        <v>1037737.0709253873</v>
      </c>
      <c r="E267" s="95"/>
      <c r="F267" s="95"/>
      <c r="G267" s="95"/>
      <c r="H267" s="95"/>
    </row>
    <row r="268" spans="1:9" s="75" customFormat="1" ht="21" customHeight="1" x14ac:dyDescent="0.25">
      <c r="A268" s="78">
        <v>3</v>
      </c>
      <c r="B268" s="89" t="s">
        <v>1014</v>
      </c>
      <c r="C268" s="94">
        <v>1</v>
      </c>
      <c r="D268" s="97">
        <v>371868.00987804763</v>
      </c>
      <c r="E268" s="95"/>
      <c r="F268" s="95"/>
      <c r="G268" s="95"/>
      <c r="H268" s="95"/>
    </row>
    <row r="269" spans="1:9" s="75" customFormat="1" ht="21" customHeight="1" x14ac:dyDescent="0.25">
      <c r="A269" s="78">
        <v>4</v>
      </c>
      <c r="B269" s="89" t="s">
        <v>1015</v>
      </c>
      <c r="C269" s="94">
        <v>1</v>
      </c>
      <c r="D269" s="97">
        <v>291066.82078470383</v>
      </c>
      <c r="E269" s="95"/>
      <c r="F269" s="95"/>
      <c r="G269" s="95"/>
      <c r="H269" s="95"/>
    </row>
    <row r="270" spans="1:9" s="75" customFormat="1" ht="21" customHeight="1" x14ac:dyDescent="0.25">
      <c r="A270" s="78">
        <v>5</v>
      </c>
      <c r="B270" s="89" t="s">
        <v>1016</v>
      </c>
      <c r="C270" s="94">
        <v>1</v>
      </c>
      <c r="D270" s="97">
        <v>1773529.8663597465</v>
      </c>
      <c r="E270" s="95"/>
      <c r="F270" s="95"/>
      <c r="G270" s="95"/>
      <c r="H270" s="95"/>
    </row>
    <row r="271" spans="1:9" s="75" customFormat="1" ht="21" customHeight="1" x14ac:dyDescent="0.25">
      <c r="A271" s="78">
        <v>5</v>
      </c>
      <c r="B271" s="89" t="s">
        <v>1017</v>
      </c>
      <c r="C271" s="94">
        <v>1</v>
      </c>
      <c r="D271" s="97">
        <v>291066.82078470383</v>
      </c>
      <c r="E271" s="95"/>
      <c r="F271" s="95"/>
      <c r="G271" s="95"/>
      <c r="H271" s="95"/>
    </row>
    <row r="272" spans="1:9" s="75" customFormat="1" ht="21" customHeight="1" x14ac:dyDescent="0.25">
      <c r="A272" s="78">
        <v>5</v>
      </c>
      <c r="B272" s="89" t="s">
        <v>1028</v>
      </c>
      <c r="C272" s="94">
        <v>1</v>
      </c>
      <c r="D272" s="97">
        <v>291066.82078470383</v>
      </c>
      <c r="E272" s="95"/>
      <c r="F272" s="95"/>
      <c r="G272" s="95"/>
      <c r="H272" s="95"/>
    </row>
    <row r="273" spans="1:8" s="75" customFormat="1" ht="21" customHeight="1" x14ac:dyDescent="0.25">
      <c r="A273" s="78">
        <v>5</v>
      </c>
      <c r="B273" s="89" t="s">
        <v>1018</v>
      </c>
      <c r="C273" s="94">
        <v>1</v>
      </c>
      <c r="D273" s="97">
        <v>839503.20667649945</v>
      </c>
      <c r="E273" s="95"/>
      <c r="F273" s="95"/>
      <c r="G273" s="95"/>
      <c r="H273" s="95"/>
    </row>
    <row r="274" spans="1:8" s="75" customFormat="1" ht="21" customHeight="1" x14ac:dyDescent="0.25">
      <c r="A274" s="78">
        <v>5</v>
      </c>
      <c r="B274" s="89" t="s">
        <v>1020</v>
      </c>
      <c r="C274" s="94">
        <v>1</v>
      </c>
      <c r="D274" s="97">
        <v>548268.1866937473</v>
      </c>
      <c r="E274" s="95"/>
      <c r="F274" s="95"/>
      <c r="G274" s="95"/>
      <c r="H274" s="95"/>
    </row>
    <row r="275" spans="1:8" s="75" customFormat="1" ht="21" customHeight="1" x14ac:dyDescent="0.25">
      <c r="A275" s="78">
        <v>5</v>
      </c>
      <c r="B275" s="89" t="s">
        <v>1019</v>
      </c>
      <c r="C275" s="94">
        <v>1</v>
      </c>
      <c r="D275" s="97">
        <v>364456.34800824721</v>
      </c>
      <c r="E275" s="95"/>
      <c r="F275" s="95"/>
      <c r="G275" s="95"/>
      <c r="H275" s="95"/>
    </row>
    <row r="276" spans="1:8" s="75" customFormat="1" ht="21" customHeight="1" x14ac:dyDescent="0.25">
      <c r="A276" s="78">
        <v>5</v>
      </c>
      <c r="B276" s="89" t="s">
        <v>1021</v>
      </c>
      <c r="C276" s="94">
        <v>1</v>
      </c>
      <c r="D276" s="97">
        <v>222485.75896542342</v>
      </c>
      <c r="E276" s="95"/>
      <c r="F276" s="95"/>
      <c r="G276" s="95"/>
      <c r="H276" s="95"/>
    </row>
    <row r="277" spans="1:8" s="75" customFormat="1" ht="21" customHeight="1" x14ac:dyDescent="0.25">
      <c r="A277" s="78">
        <v>6</v>
      </c>
      <c r="B277" s="89" t="s">
        <v>593</v>
      </c>
      <c r="C277" s="94">
        <v>1</v>
      </c>
      <c r="D277" s="97">
        <v>220895.87213253372</v>
      </c>
      <c r="E277" s="95"/>
      <c r="F277" s="95"/>
      <c r="G277" s="95"/>
      <c r="H277" s="95"/>
    </row>
    <row r="278" spans="1:8" s="75" customFormat="1" ht="21" customHeight="1" x14ac:dyDescent="0.25">
      <c r="A278" s="78">
        <v>7</v>
      </c>
      <c r="B278" s="89" t="s">
        <v>1025</v>
      </c>
      <c r="C278" s="94">
        <v>1</v>
      </c>
      <c r="D278" s="97">
        <v>220895.87213253372</v>
      </c>
      <c r="E278" s="95"/>
      <c r="F278" s="95"/>
      <c r="G278" s="95"/>
      <c r="H278" s="95"/>
    </row>
    <row r="279" spans="1:8" s="75" customFormat="1" ht="21" customHeight="1" x14ac:dyDescent="0.25">
      <c r="A279" s="78">
        <v>8</v>
      </c>
      <c r="B279" s="89" t="s">
        <v>1022</v>
      </c>
      <c r="C279" s="94">
        <v>1</v>
      </c>
      <c r="D279" s="97">
        <v>217719.20338811088</v>
      </c>
      <c r="E279" s="95"/>
      <c r="F279" s="95"/>
      <c r="G279" s="95"/>
      <c r="H279" s="95"/>
    </row>
    <row r="280" spans="1:8" s="75" customFormat="1" ht="21" customHeight="1" x14ac:dyDescent="0.25">
      <c r="A280" s="78">
        <v>9</v>
      </c>
      <c r="B280" s="89" t="s">
        <v>1036</v>
      </c>
      <c r="C280" s="94">
        <v>1</v>
      </c>
      <c r="D280" s="97">
        <v>158917.63149662624</v>
      </c>
      <c r="E280" s="95"/>
      <c r="F280" s="95"/>
      <c r="G280" s="95"/>
      <c r="H280" s="95"/>
    </row>
    <row r="281" spans="1:8" s="75" customFormat="1" ht="21" customHeight="1" x14ac:dyDescent="0.25">
      <c r="A281" s="78">
        <v>9</v>
      </c>
      <c r="B281" s="89" t="s">
        <v>1037</v>
      </c>
      <c r="C281" s="94">
        <v>1</v>
      </c>
      <c r="D281" s="97">
        <v>187522.33931123524</v>
      </c>
      <c r="E281" s="95"/>
      <c r="F281" s="95"/>
      <c r="G281" s="95"/>
      <c r="H281" s="95"/>
    </row>
    <row r="282" spans="1:8" s="75" customFormat="1" ht="21" customHeight="1" x14ac:dyDescent="0.25">
      <c r="A282" s="78">
        <v>10</v>
      </c>
      <c r="B282" s="89" t="s">
        <v>1023</v>
      </c>
      <c r="C282" s="94">
        <v>1</v>
      </c>
      <c r="D282" s="97">
        <v>364456.34800824721</v>
      </c>
      <c r="E282" s="95"/>
      <c r="F282" s="95"/>
      <c r="G282" s="95"/>
      <c r="H282" s="95"/>
    </row>
    <row r="283" spans="1:8" s="75" customFormat="1" ht="21" customHeight="1" x14ac:dyDescent="0.25">
      <c r="A283" s="78">
        <v>10</v>
      </c>
      <c r="B283" s="89" t="s">
        <v>1024</v>
      </c>
      <c r="C283" s="94">
        <v>1</v>
      </c>
      <c r="D283" s="97">
        <v>4474597.7573088612</v>
      </c>
      <c r="E283" s="95"/>
      <c r="F283" s="95"/>
      <c r="G283" s="95"/>
      <c r="H283" s="95"/>
    </row>
    <row r="284" spans="1:8" s="75" customFormat="1" ht="21" customHeight="1" x14ac:dyDescent="0.25">
      <c r="A284" s="78">
        <v>10</v>
      </c>
      <c r="B284" s="89" t="s">
        <v>1026</v>
      </c>
      <c r="C284" s="94">
        <v>1</v>
      </c>
      <c r="D284" s="97">
        <v>465630.73199434328</v>
      </c>
      <c r="E284" s="95"/>
      <c r="F284" s="95"/>
      <c r="G284" s="95"/>
      <c r="H284" s="95"/>
    </row>
    <row r="285" spans="1:8" s="75" customFormat="1" ht="21" customHeight="1" x14ac:dyDescent="0.25">
      <c r="A285" s="78">
        <v>11</v>
      </c>
      <c r="B285" s="89" t="s">
        <v>1027</v>
      </c>
      <c r="C285" s="94">
        <v>1</v>
      </c>
      <c r="D285" s="97">
        <v>448149.02216724935</v>
      </c>
      <c r="E285" s="95"/>
      <c r="F285" s="95"/>
      <c r="G285" s="95"/>
      <c r="H285" s="95"/>
    </row>
    <row r="286" spans="1:8" s="75" customFormat="1" ht="12.75" hidden="1" customHeight="1" x14ac:dyDescent="0.25">
      <c r="A286" s="77" t="s">
        <v>669</v>
      </c>
      <c r="B286" s="81" t="s">
        <v>594</v>
      </c>
      <c r="C286" s="91"/>
      <c r="D286" s="92"/>
      <c r="E286" s="92"/>
      <c r="F286" s="92"/>
      <c r="G286" s="93"/>
      <c r="H286" s="93"/>
    </row>
    <row r="287" spans="1:8" s="75" customFormat="1" ht="21" customHeight="1" x14ac:dyDescent="0.25">
      <c r="A287" s="78">
        <v>1</v>
      </c>
      <c r="B287" s="89" t="s">
        <v>1029</v>
      </c>
      <c r="C287" s="94">
        <v>1</v>
      </c>
      <c r="D287" s="97">
        <v>484701.4931623477</v>
      </c>
      <c r="E287" s="95"/>
      <c r="F287" s="95"/>
      <c r="G287" s="95"/>
      <c r="H287" s="95"/>
    </row>
    <row r="288" spans="1:8" s="75" customFormat="1" ht="21" customHeight="1" x14ac:dyDescent="0.25">
      <c r="A288" s="78">
        <v>1</v>
      </c>
      <c r="B288" s="89" t="s">
        <v>1030</v>
      </c>
      <c r="C288" s="94">
        <v>1</v>
      </c>
      <c r="D288" s="97">
        <v>154240.76742657629</v>
      </c>
      <c r="E288" s="95"/>
      <c r="F288" s="95"/>
      <c r="G288" s="95"/>
      <c r="H288" s="95"/>
    </row>
    <row r="289" spans="1:8" s="75" customFormat="1" ht="21" customHeight="1" x14ac:dyDescent="0.25">
      <c r="A289" s="78">
        <v>2</v>
      </c>
      <c r="B289" s="89" t="s">
        <v>596</v>
      </c>
      <c r="C289" s="94">
        <v>1</v>
      </c>
      <c r="D289" s="97">
        <v>254269.40495383219</v>
      </c>
      <c r="E289" s="95"/>
      <c r="F289" s="95"/>
      <c r="G289" s="95"/>
      <c r="H289" s="95"/>
    </row>
    <row r="290" spans="1:8" s="75" customFormat="1" ht="21" customHeight="1" x14ac:dyDescent="0.25">
      <c r="A290" s="78">
        <v>3</v>
      </c>
      <c r="B290" s="89" t="s">
        <v>597</v>
      </c>
      <c r="C290" s="94">
        <v>1</v>
      </c>
      <c r="D290" s="97">
        <v>154240.76742657629</v>
      </c>
      <c r="E290" s="95"/>
      <c r="F290" s="95"/>
      <c r="G290" s="95"/>
      <c r="H290" s="95"/>
    </row>
    <row r="291" spans="1:8" s="75" customFormat="1" ht="21" customHeight="1" x14ac:dyDescent="0.25">
      <c r="A291" s="78">
        <v>4</v>
      </c>
      <c r="B291" s="89" t="s">
        <v>598</v>
      </c>
      <c r="C291" s="94">
        <v>1</v>
      </c>
      <c r="D291" s="97">
        <v>154240.76742657629</v>
      </c>
      <c r="E291" s="95"/>
      <c r="F291" s="95"/>
      <c r="G291" s="95"/>
      <c r="H291" s="95"/>
    </row>
    <row r="292" spans="1:8" s="75" customFormat="1" ht="21" customHeight="1" x14ac:dyDescent="0.25">
      <c r="A292" s="78">
        <v>5</v>
      </c>
      <c r="B292" s="89" t="s">
        <v>599</v>
      </c>
      <c r="C292" s="94">
        <v>1</v>
      </c>
      <c r="D292" s="97">
        <v>354388.56948033045</v>
      </c>
      <c r="E292" s="95"/>
      <c r="F292" s="95"/>
      <c r="G292" s="95"/>
      <c r="H292" s="95"/>
    </row>
    <row r="293" spans="1:8" s="75" customFormat="1" ht="21" customHeight="1" x14ac:dyDescent="0.25">
      <c r="A293" s="78">
        <v>6</v>
      </c>
      <c r="B293" s="89" t="s">
        <v>600</v>
      </c>
      <c r="C293" s="94">
        <v>1</v>
      </c>
      <c r="D293" s="97">
        <v>402062.60452554614</v>
      </c>
      <c r="E293" s="95"/>
      <c r="F293" s="95"/>
      <c r="G293" s="95"/>
      <c r="H293" s="95"/>
    </row>
    <row r="294" spans="1:8" s="75" customFormat="1" ht="21" customHeight="1" x14ac:dyDescent="0.25">
      <c r="A294" s="78">
        <v>7</v>
      </c>
      <c r="B294" s="89" t="s">
        <v>601</v>
      </c>
      <c r="C294" s="94">
        <v>1</v>
      </c>
      <c r="D294" s="97">
        <v>154240.76742657629</v>
      </c>
      <c r="E294" s="95"/>
      <c r="F294" s="95"/>
      <c r="G294" s="95"/>
      <c r="H294" s="95"/>
    </row>
    <row r="295" spans="1:8" s="75" customFormat="1" ht="21" customHeight="1" x14ac:dyDescent="0.25">
      <c r="A295" s="78">
        <v>7</v>
      </c>
      <c r="B295" s="89" t="s">
        <v>1094</v>
      </c>
      <c r="C295" s="94">
        <v>1</v>
      </c>
      <c r="D295" s="97">
        <v>154240.76742657629</v>
      </c>
      <c r="E295" s="95"/>
      <c r="F295" s="95"/>
      <c r="G295" s="95"/>
      <c r="H295" s="95"/>
    </row>
    <row r="296" spans="1:8" s="75" customFormat="1" ht="12.75" hidden="1" customHeight="1" x14ac:dyDescent="0.25">
      <c r="A296" s="77" t="s">
        <v>670</v>
      </c>
      <c r="B296" s="81" t="s">
        <v>602</v>
      </c>
      <c r="C296" s="91"/>
      <c r="D296" s="92"/>
      <c r="E296" s="92"/>
      <c r="F296" s="92"/>
      <c r="G296" s="93"/>
      <c r="H296" s="93"/>
    </row>
    <row r="297" spans="1:8" s="75" customFormat="1" ht="21" customHeight="1" x14ac:dyDescent="0.25">
      <c r="A297" s="78">
        <v>1</v>
      </c>
      <c r="B297" s="89" t="s">
        <v>603</v>
      </c>
      <c r="C297" s="94">
        <v>1</v>
      </c>
      <c r="D297" s="97">
        <v>154240.76742657629</v>
      </c>
      <c r="E297" s="95"/>
      <c r="F297" s="95"/>
      <c r="G297" s="95"/>
      <c r="H297" s="95"/>
    </row>
    <row r="298" spans="1:8" s="75" customFormat="1" ht="21" customHeight="1" x14ac:dyDescent="0.25">
      <c r="A298" s="78">
        <v>2</v>
      </c>
      <c r="B298" s="89" t="s">
        <v>604</v>
      </c>
      <c r="C298" s="94">
        <v>1</v>
      </c>
      <c r="D298" s="97">
        <v>154240.76742657629</v>
      </c>
      <c r="E298" s="95"/>
      <c r="F298" s="95"/>
      <c r="G298" s="95"/>
      <c r="H298" s="95"/>
    </row>
    <row r="299" spans="1:8" s="75" customFormat="1" ht="21" customHeight="1" x14ac:dyDescent="0.25">
      <c r="A299" s="78">
        <v>3</v>
      </c>
      <c r="B299" s="89" t="s">
        <v>605</v>
      </c>
      <c r="C299" s="94">
        <v>1</v>
      </c>
      <c r="D299" s="97">
        <v>153833.23083646173</v>
      </c>
      <c r="E299" s="95"/>
      <c r="F299" s="95"/>
      <c r="G299" s="95"/>
      <c r="H299" s="95"/>
    </row>
    <row r="300" spans="1:8" s="75" customFormat="1" ht="21" customHeight="1" x14ac:dyDescent="0.25">
      <c r="A300" s="78">
        <v>4</v>
      </c>
      <c r="B300" s="89" t="s">
        <v>606</v>
      </c>
      <c r="C300" s="94">
        <v>1</v>
      </c>
      <c r="D300" s="97">
        <v>153833.23083646173</v>
      </c>
      <c r="E300" s="95"/>
      <c r="F300" s="95"/>
      <c r="G300" s="95"/>
      <c r="H300" s="95"/>
    </row>
    <row r="301" spans="1:8" s="75" customFormat="1" ht="21" customHeight="1" x14ac:dyDescent="0.25">
      <c r="A301" s="78">
        <v>5</v>
      </c>
      <c r="B301" s="89" t="s">
        <v>996</v>
      </c>
      <c r="C301" s="94">
        <v>1</v>
      </c>
      <c r="D301" s="97">
        <v>153833.23083646173</v>
      </c>
      <c r="E301" s="95"/>
      <c r="F301" s="95"/>
      <c r="G301" s="95"/>
      <c r="H301" s="95"/>
    </row>
    <row r="302" spans="1:8" s="75" customFormat="1" ht="21" customHeight="1" x14ac:dyDescent="0.25">
      <c r="A302" s="78">
        <v>5</v>
      </c>
      <c r="B302" s="89" t="s">
        <v>1073</v>
      </c>
      <c r="C302" s="94">
        <v>1</v>
      </c>
      <c r="D302" s="97">
        <v>153833.23083646173</v>
      </c>
      <c r="E302" s="95"/>
      <c r="F302" s="95"/>
      <c r="G302" s="95"/>
      <c r="H302" s="95"/>
    </row>
    <row r="303" spans="1:8" s="75" customFormat="1" ht="21" customHeight="1" x14ac:dyDescent="0.25">
      <c r="A303" s="78">
        <v>6</v>
      </c>
      <c r="B303" s="89" t="s">
        <v>607</v>
      </c>
      <c r="C303" s="94">
        <v>1</v>
      </c>
      <c r="D303" s="97">
        <v>153833.23083646173</v>
      </c>
      <c r="E303" s="95"/>
      <c r="F303" s="95"/>
      <c r="G303" s="95"/>
      <c r="H303" s="95"/>
    </row>
    <row r="304" spans="1:8" s="75" customFormat="1" ht="21" customHeight="1" x14ac:dyDescent="0.25">
      <c r="A304" s="78">
        <v>6</v>
      </c>
      <c r="B304" s="89" t="s">
        <v>1032</v>
      </c>
      <c r="C304" s="94">
        <v>1</v>
      </c>
      <c r="D304" s="97">
        <v>321924.81140657014</v>
      </c>
      <c r="E304" s="95"/>
      <c r="F304" s="95"/>
      <c r="G304" s="95"/>
      <c r="H304" s="95"/>
    </row>
    <row r="305" spans="1:8" s="75" customFormat="1" ht="21" customHeight="1" x14ac:dyDescent="0.25">
      <c r="A305" s="78">
        <v>6</v>
      </c>
      <c r="B305" s="89" t="s">
        <v>1033</v>
      </c>
      <c r="C305" s="94">
        <v>1</v>
      </c>
      <c r="D305" s="97">
        <v>92047.091852070356</v>
      </c>
      <c r="E305" s="95"/>
      <c r="F305" s="95"/>
      <c r="G305" s="95"/>
      <c r="H305" s="95"/>
    </row>
    <row r="306" spans="1:8" s="75" customFormat="1" ht="21" customHeight="1" x14ac:dyDescent="0.25">
      <c r="A306" s="78">
        <v>7</v>
      </c>
      <c r="B306" s="89" t="s">
        <v>608</v>
      </c>
      <c r="C306" s="94">
        <v>1</v>
      </c>
      <c r="D306" s="97">
        <v>407864.14246901462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609</v>
      </c>
      <c r="C307" s="94">
        <v>1</v>
      </c>
      <c r="D307" s="97">
        <v>545934.78024712019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1084</v>
      </c>
      <c r="C308" s="94">
        <v>1</v>
      </c>
      <c r="D308" s="97">
        <v>203137.49630004668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1085</v>
      </c>
      <c r="C309" s="94">
        <v>1</v>
      </c>
      <c r="D309" s="97">
        <v>203137.49630004668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1087</v>
      </c>
      <c r="C310" s="94">
        <v>1</v>
      </c>
      <c r="D310" s="97">
        <v>190441.95456944275</v>
      </c>
      <c r="E310" s="95"/>
      <c r="F310" s="95"/>
      <c r="G310" s="95"/>
      <c r="H310" s="95"/>
    </row>
    <row r="311" spans="1:8" s="75" customFormat="1" ht="21" customHeight="1" x14ac:dyDescent="0.25">
      <c r="A311" s="78">
        <v>8</v>
      </c>
      <c r="B311" s="89" t="s">
        <v>1086</v>
      </c>
      <c r="C311" s="94">
        <v>1</v>
      </c>
      <c r="D311" s="97">
        <v>190441.95456944275</v>
      </c>
      <c r="E311" s="95"/>
      <c r="F311" s="95"/>
      <c r="G311" s="95"/>
      <c r="H311" s="95"/>
    </row>
    <row r="312" spans="1:8" s="75" customFormat="1" ht="21" customHeight="1" x14ac:dyDescent="0.25">
      <c r="A312" s="78">
        <v>8</v>
      </c>
      <c r="B312" s="89" t="s">
        <v>1088</v>
      </c>
      <c r="C312" s="94">
        <v>1</v>
      </c>
      <c r="D312" s="97">
        <v>357078.27723200741</v>
      </c>
      <c r="E312" s="95"/>
      <c r="F312" s="95"/>
      <c r="G312" s="95"/>
      <c r="H312" s="95"/>
    </row>
    <row r="313" spans="1:8" s="75" customFormat="1" ht="21" customHeight="1" x14ac:dyDescent="0.25">
      <c r="A313" s="78">
        <v>8</v>
      </c>
      <c r="B313" s="89" t="s">
        <v>1089</v>
      </c>
      <c r="C313" s="94">
        <v>1</v>
      </c>
      <c r="D313" s="97">
        <v>353905.10778995696</v>
      </c>
      <c r="E313" s="95"/>
      <c r="F313" s="95"/>
      <c r="G313" s="95"/>
      <c r="H313" s="95"/>
    </row>
    <row r="314" spans="1:8" s="75" customFormat="1" ht="21" customHeight="1" x14ac:dyDescent="0.25">
      <c r="A314" s="78">
        <v>8</v>
      </c>
      <c r="B314" s="89" t="s">
        <v>1090</v>
      </c>
      <c r="C314" s="94">
        <v>1</v>
      </c>
      <c r="D314" s="97">
        <v>203137.49630004668</v>
      </c>
      <c r="E314" s="95"/>
      <c r="F314" s="95"/>
      <c r="G314" s="95"/>
      <c r="H314" s="95"/>
    </row>
    <row r="315" spans="1:8" s="75" customFormat="1" ht="21" customHeight="1" x14ac:dyDescent="0.25">
      <c r="A315" s="78">
        <v>8</v>
      </c>
      <c r="B315" s="89" t="s">
        <v>1091</v>
      </c>
      <c r="C315" s="94">
        <v>1</v>
      </c>
      <c r="D315" s="97">
        <v>3730331.4632413341</v>
      </c>
      <c r="E315" s="95"/>
      <c r="F315" s="95"/>
      <c r="G315" s="95"/>
      <c r="H315" s="95"/>
    </row>
    <row r="316" spans="1:8" s="75" customFormat="1" ht="21" customHeight="1" x14ac:dyDescent="0.25">
      <c r="A316" s="78">
        <v>8</v>
      </c>
      <c r="B316" s="89" t="s">
        <v>1092</v>
      </c>
      <c r="C316" s="94">
        <v>1</v>
      </c>
      <c r="D316" s="97">
        <v>3353872.6141692316</v>
      </c>
      <c r="E316" s="95"/>
      <c r="F316" s="95"/>
      <c r="G316" s="95"/>
      <c r="H316" s="95"/>
    </row>
    <row r="317" spans="1:8" s="75" customFormat="1" ht="21" customHeight="1" x14ac:dyDescent="0.25">
      <c r="A317" s="78">
        <v>8</v>
      </c>
      <c r="B317" s="89" t="s">
        <v>1093</v>
      </c>
      <c r="C317" s="94">
        <v>1</v>
      </c>
      <c r="D317" s="97">
        <v>345969.61903693411</v>
      </c>
      <c r="E317" s="95"/>
      <c r="F317" s="95"/>
      <c r="G317" s="95"/>
      <c r="H317" s="95"/>
    </row>
    <row r="318" spans="1:8" s="75" customFormat="1" ht="21" customHeight="1" x14ac:dyDescent="0.25">
      <c r="A318" s="78">
        <v>9</v>
      </c>
      <c r="B318" s="89" t="s">
        <v>997</v>
      </c>
      <c r="C318" s="94">
        <v>1</v>
      </c>
      <c r="D318" s="97">
        <v>606240.75143929</v>
      </c>
      <c r="E318" s="95"/>
      <c r="F318" s="95"/>
      <c r="G318" s="95"/>
      <c r="H318" s="95"/>
    </row>
    <row r="319" spans="1:8" s="75" customFormat="1" ht="21" customHeight="1" x14ac:dyDescent="0.25">
      <c r="A319" s="78">
        <v>11</v>
      </c>
      <c r="B319" s="89" t="s">
        <v>610</v>
      </c>
      <c r="C319" s="94">
        <v>1</v>
      </c>
      <c r="D319" s="97">
        <v>266618.06891546783</v>
      </c>
      <c r="E319" s="95"/>
      <c r="F319" s="95"/>
      <c r="G319" s="95"/>
      <c r="H319" s="95"/>
    </row>
    <row r="320" spans="1:8" s="75" customFormat="1" ht="12.75" hidden="1" customHeight="1" x14ac:dyDescent="0.25">
      <c r="A320" s="77" t="s">
        <v>671</v>
      </c>
      <c r="B320" s="81" t="s">
        <v>611</v>
      </c>
      <c r="C320" s="91"/>
      <c r="D320" s="92"/>
      <c r="E320" s="92"/>
      <c r="F320" s="92"/>
      <c r="G320" s="93"/>
      <c r="H320" s="93"/>
    </row>
    <row r="321" spans="1:8" s="75" customFormat="1" ht="21" customHeight="1" x14ac:dyDescent="0.25">
      <c r="A321" s="78">
        <v>1</v>
      </c>
      <c r="B321" s="89" t="s">
        <v>612</v>
      </c>
      <c r="C321" s="94">
        <v>1</v>
      </c>
      <c r="D321" s="97">
        <v>809378.24773933645</v>
      </c>
      <c r="E321" s="95"/>
      <c r="F321" s="95"/>
      <c r="G321" s="95"/>
      <c r="H321" s="95"/>
    </row>
    <row r="322" spans="1:8" s="75" customFormat="1" ht="21" customHeight="1" x14ac:dyDescent="0.25">
      <c r="A322" s="78">
        <v>2</v>
      </c>
      <c r="B322" s="89" t="s">
        <v>1038</v>
      </c>
      <c r="C322" s="94">
        <v>1</v>
      </c>
      <c r="D322" s="97">
        <v>993472.43144347775</v>
      </c>
      <c r="E322" s="95"/>
      <c r="F322" s="95"/>
      <c r="G322" s="95"/>
      <c r="H322" s="95"/>
    </row>
    <row r="323" spans="1:8" s="75" customFormat="1" ht="21" customHeight="1" x14ac:dyDescent="0.25">
      <c r="A323" s="78">
        <v>3</v>
      </c>
      <c r="B323" s="89" t="s">
        <v>1039</v>
      </c>
      <c r="C323" s="94">
        <v>1</v>
      </c>
      <c r="D323" s="97">
        <v>912535.42976768082</v>
      </c>
      <c r="E323" s="95"/>
      <c r="F323" s="95"/>
      <c r="G323" s="95"/>
      <c r="H323" s="95"/>
    </row>
    <row r="324" spans="1:8" s="75" customFormat="1" ht="21" customHeight="1" x14ac:dyDescent="0.25">
      <c r="A324" s="78">
        <v>4</v>
      </c>
      <c r="B324" s="89" t="s">
        <v>1040</v>
      </c>
      <c r="C324" s="94">
        <v>1</v>
      </c>
      <c r="D324" s="97">
        <v>368188.36740828143</v>
      </c>
      <c r="E324" s="95"/>
      <c r="F324" s="95"/>
      <c r="G324" s="95"/>
      <c r="H324" s="95"/>
    </row>
    <row r="325" spans="1:8" s="75" customFormat="1" ht="21" customHeight="1" x14ac:dyDescent="0.25">
      <c r="A325" s="78">
        <v>5</v>
      </c>
      <c r="B325" s="89" t="s">
        <v>1041</v>
      </c>
      <c r="C325" s="94">
        <v>1</v>
      </c>
      <c r="D325" s="97">
        <v>363426.04809730942</v>
      </c>
      <c r="E325" s="95"/>
      <c r="F325" s="95"/>
      <c r="G325" s="95"/>
      <c r="H325" s="95"/>
    </row>
    <row r="326" spans="1:8" s="75" customFormat="1" ht="21" customHeight="1" x14ac:dyDescent="0.25">
      <c r="A326" s="78">
        <v>6</v>
      </c>
      <c r="B326" s="89" t="s">
        <v>1042</v>
      </c>
      <c r="C326" s="94">
        <v>1</v>
      </c>
      <c r="D326" s="97">
        <v>1255331.2817335536</v>
      </c>
      <c r="E326" s="95"/>
      <c r="F326" s="95"/>
      <c r="G326" s="95"/>
      <c r="H326" s="95"/>
    </row>
    <row r="327" spans="1:8" s="75" customFormat="1" ht="21" customHeight="1" x14ac:dyDescent="0.25">
      <c r="A327" s="78">
        <v>7</v>
      </c>
      <c r="B327" s="89" t="s">
        <v>613</v>
      </c>
      <c r="C327" s="94">
        <v>1</v>
      </c>
      <c r="D327" s="97">
        <v>663372.95556039864</v>
      </c>
      <c r="E327" s="95"/>
      <c r="F327" s="95"/>
      <c r="G327" s="95"/>
      <c r="H327" s="95"/>
    </row>
    <row r="328" spans="1:8" s="75" customFormat="1" ht="21" customHeight="1" x14ac:dyDescent="0.25">
      <c r="A328" s="78">
        <v>8</v>
      </c>
      <c r="B328" s="89" t="s">
        <v>614</v>
      </c>
      <c r="C328" s="94">
        <v>1</v>
      </c>
      <c r="D328" s="97">
        <v>487213.42625709053</v>
      </c>
      <c r="E328" s="95"/>
      <c r="F328" s="95"/>
      <c r="G328" s="95"/>
      <c r="H328" s="95"/>
    </row>
    <row r="329" spans="1:8" s="75" customFormat="1" ht="21" customHeight="1" x14ac:dyDescent="0.25">
      <c r="A329" s="78">
        <v>9</v>
      </c>
      <c r="B329" s="89" t="s">
        <v>1043</v>
      </c>
      <c r="C329" s="94">
        <v>1</v>
      </c>
      <c r="D329" s="97">
        <v>268205.7868031885</v>
      </c>
      <c r="E329" s="95"/>
      <c r="F329" s="95"/>
      <c r="G329" s="95"/>
      <c r="H329" s="95"/>
    </row>
    <row r="330" spans="1:8" s="75" customFormat="1" ht="21" customHeight="1" x14ac:dyDescent="0.25">
      <c r="A330" s="78">
        <v>10</v>
      </c>
      <c r="B330" s="89" t="s">
        <v>615</v>
      </c>
      <c r="C330" s="94">
        <v>1</v>
      </c>
      <c r="D330" s="97">
        <v>195202.007547024</v>
      </c>
      <c r="E330" s="95"/>
      <c r="F330" s="95"/>
      <c r="G330" s="95"/>
      <c r="H330" s="95"/>
    </row>
    <row r="331" spans="1:8" s="75" customFormat="1" ht="21" customHeight="1" x14ac:dyDescent="0.25">
      <c r="A331" s="78">
        <v>11</v>
      </c>
      <c r="B331" s="89" t="s">
        <v>616</v>
      </c>
      <c r="C331" s="94">
        <v>1</v>
      </c>
      <c r="D331" s="97">
        <v>214725.06909855461</v>
      </c>
      <c r="E331" s="95"/>
      <c r="F331" s="95"/>
      <c r="G331" s="95"/>
      <c r="H331" s="95"/>
    </row>
    <row r="332" spans="1:8" s="75" customFormat="1" ht="21" customHeight="1" x14ac:dyDescent="0.25">
      <c r="A332" s="78">
        <v>12</v>
      </c>
      <c r="B332" s="89" t="s">
        <v>617</v>
      </c>
      <c r="C332" s="94">
        <v>1</v>
      </c>
      <c r="D332" s="97">
        <v>495148.91501011292</v>
      </c>
      <c r="E332" s="95"/>
      <c r="F332" s="95"/>
      <c r="G332" s="95"/>
      <c r="H332" s="95"/>
    </row>
    <row r="333" spans="1:8" s="75" customFormat="1" ht="21" customHeight="1" x14ac:dyDescent="0.25">
      <c r="A333" s="78">
        <v>13</v>
      </c>
      <c r="B333" s="89" t="s">
        <v>618</v>
      </c>
      <c r="C333" s="94">
        <v>1</v>
      </c>
      <c r="D333" s="97">
        <v>184094.18370414071</v>
      </c>
      <c r="E333" s="95"/>
      <c r="F333" s="95"/>
      <c r="G333" s="95"/>
      <c r="H333" s="95"/>
    </row>
    <row r="334" spans="1:8" s="75" customFormat="1" ht="21" customHeight="1" x14ac:dyDescent="0.25">
      <c r="A334" s="78">
        <v>14</v>
      </c>
      <c r="B334" s="89" t="s">
        <v>619</v>
      </c>
      <c r="C334" s="94">
        <v>1</v>
      </c>
      <c r="D334" s="97">
        <v>439602.99679552473</v>
      </c>
      <c r="E334" s="95"/>
      <c r="F334" s="95"/>
      <c r="G334" s="95"/>
      <c r="H334" s="95"/>
    </row>
    <row r="335" spans="1:8" s="75" customFormat="1" ht="21" customHeight="1" x14ac:dyDescent="0.25">
      <c r="A335" s="78">
        <v>15</v>
      </c>
      <c r="B335" s="89" t="s">
        <v>620</v>
      </c>
      <c r="C335" s="94">
        <v>1</v>
      </c>
      <c r="D335" s="97">
        <v>153833.23083646173</v>
      </c>
      <c r="E335" s="95"/>
      <c r="F335" s="95"/>
      <c r="G335" s="95"/>
      <c r="H335" s="95"/>
    </row>
    <row r="336" spans="1:8" s="75" customFormat="1" ht="21" customHeight="1" x14ac:dyDescent="0.25">
      <c r="A336" s="78">
        <v>16</v>
      </c>
      <c r="B336" s="89" t="s">
        <v>621</v>
      </c>
      <c r="C336" s="94">
        <v>1</v>
      </c>
      <c r="D336" s="97">
        <v>130135.14902508288</v>
      </c>
      <c r="E336" s="95"/>
      <c r="F336" s="95"/>
      <c r="G336" s="95"/>
      <c r="H336" s="95"/>
    </row>
    <row r="337" spans="1:8" s="75" customFormat="1" ht="21" customHeight="1" x14ac:dyDescent="0.25">
      <c r="A337" s="78">
        <v>17</v>
      </c>
      <c r="B337" s="89" t="s">
        <v>622</v>
      </c>
      <c r="C337" s="94">
        <v>1</v>
      </c>
      <c r="D337" s="97">
        <v>225356.84230040465</v>
      </c>
      <c r="E337" s="95"/>
      <c r="F337" s="95"/>
      <c r="G337" s="95"/>
      <c r="H337" s="95"/>
    </row>
    <row r="338" spans="1:8" s="75" customFormat="1" ht="21" customHeight="1" x14ac:dyDescent="0.25">
      <c r="A338" s="78">
        <v>18</v>
      </c>
      <c r="B338" s="89" t="s">
        <v>623</v>
      </c>
      <c r="C338" s="94">
        <v>1</v>
      </c>
      <c r="D338" s="97">
        <v>196789.72543474473</v>
      </c>
      <c r="E338" s="95"/>
      <c r="F338" s="95"/>
      <c r="G338" s="95"/>
      <c r="H338" s="95"/>
    </row>
    <row r="339" spans="1:8" s="75" customFormat="1" ht="12.75" hidden="1" customHeight="1" x14ac:dyDescent="0.25">
      <c r="A339" s="77" t="s">
        <v>672</v>
      </c>
      <c r="B339" s="81" t="s">
        <v>1051</v>
      </c>
      <c r="C339" s="91"/>
      <c r="D339" s="92"/>
      <c r="E339" s="92"/>
      <c r="F339" s="92"/>
      <c r="G339" s="93"/>
      <c r="H339" s="93"/>
    </row>
    <row r="340" spans="1:8" s="75" customFormat="1" ht="21" customHeight="1" x14ac:dyDescent="0.25">
      <c r="A340" s="78">
        <v>1</v>
      </c>
      <c r="B340" s="89" t="s">
        <v>1046</v>
      </c>
      <c r="C340" s="94">
        <v>1</v>
      </c>
      <c r="D340" s="97">
        <v>2652142.1136677796</v>
      </c>
      <c r="E340" s="95"/>
      <c r="F340" s="95"/>
      <c r="G340" s="95"/>
      <c r="H340" s="95"/>
    </row>
    <row r="341" spans="1:8" s="75" customFormat="1" ht="21" customHeight="1" x14ac:dyDescent="0.25">
      <c r="A341" s="78">
        <v>2</v>
      </c>
      <c r="B341" s="89" t="s">
        <v>624</v>
      </c>
      <c r="C341" s="94">
        <v>1</v>
      </c>
      <c r="D341" s="97">
        <v>452299.9705073291</v>
      </c>
      <c r="E341" s="95"/>
      <c r="F341" s="95"/>
      <c r="G341" s="95"/>
      <c r="H341" s="95"/>
    </row>
    <row r="342" spans="1:8" s="75" customFormat="1" ht="21" customHeight="1" x14ac:dyDescent="0.25">
      <c r="A342" s="78">
        <v>3</v>
      </c>
      <c r="B342" s="89" t="s">
        <v>1044</v>
      </c>
      <c r="C342" s="94">
        <v>1</v>
      </c>
      <c r="D342" s="97">
        <v>856989.51155309263</v>
      </c>
      <c r="E342" s="95"/>
      <c r="F342" s="95"/>
      <c r="G342" s="95"/>
      <c r="H342" s="95"/>
    </row>
    <row r="343" spans="1:8" s="75" customFormat="1" ht="21" customHeight="1" x14ac:dyDescent="0.25">
      <c r="A343" s="78">
        <v>4</v>
      </c>
      <c r="B343" s="89" t="s">
        <v>625</v>
      </c>
      <c r="C343" s="94">
        <v>1</v>
      </c>
      <c r="D343" s="97">
        <v>856989.51155309263</v>
      </c>
      <c r="E343" s="95"/>
      <c r="F343" s="95"/>
      <c r="G343" s="95"/>
      <c r="H343" s="95"/>
    </row>
    <row r="344" spans="1:8" s="75" customFormat="1" ht="21" customHeight="1" x14ac:dyDescent="0.25">
      <c r="A344" s="78">
        <v>5</v>
      </c>
      <c r="B344" s="89" t="s">
        <v>1045</v>
      </c>
      <c r="C344" s="94">
        <v>1</v>
      </c>
      <c r="D344" s="97">
        <v>1345790.6556979036</v>
      </c>
      <c r="E344" s="95"/>
      <c r="F344" s="95"/>
      <c r="G344" s="95"/>
      <c r="H344" s="95"/>
    </row>
    <row r="345" spans="1:8" s="75" customFormat="1" ht="21" customHeight="1" x14ac:dyDescent="0.25">
      <c r="A345" s="78">
        <v>6</v>
      </c>
      <c r="B345" s="89" t="s">
        <v>626</v>
      </c>
      <c r="C345" s="94">
        <v>1</v>
      </c>
      <c r="D345" s="97">
        <v>703048.73062113172</v>
      </c>
      <c r="E345" s="95"/>
      <c r="F345" s="95"/>
      <c r="G345" s="95"/>
      <c r="H345" s="95"/>
    </row>
    <row r="346" spans="1:8" s="75" customFormat="1" ht="21" customHeight="1" x14ac:dyDescent="0.25">
      <c r="A346" s="78">
        <v>7</v>
      </c>
      <c r="B346" s="89" t="s">
        <v>627</v>
      </c>
      <c r="C346" s="94">
        <v>1</v>
      </c>
      <c r="D346" s="97">
        <v>188854.23668172205</v>
      </c>
      <c r="E346" s="95"/>
      <c r="F346" s="95"/>
      <c r="G346" s="95"/>
      <c r="H346" s="95"/>
    </row>
    <row r="347" spans="1:8" s="75" customFormat="1" ht="21" customHeight="1" x14ac:dyDescent="0.25">
      <c r="A347" s="78">
        <v>1</v>
      </c>
      <c r="B347" s="89" t="s">
        <v>1120</v>
      </c>
      <c r="C347" s="94">
        <v>1</v>
      </c>
      <c r="D347" s="97">
        <v>377710.73969683482</v>
      </c>
      <c r="E347" s="95"/>
      <c r="F347" s="95"/>
      <c r="G347" s="95"/>
      <c r="H347" s="95"/>
    </row>
    <row r="348" spans="1:8" s="75" customFormat="1" ht="21" customHeight="1" x14ac:dyDescent="0.25">
      <c r="A348" s="78">
        <v>8</v>
      </c>
      <c r="B348" s="89" t="s">
        <v>1047</v>
      </c>
      <c r="C348" s="94">
        <v>1</v>
      </c>
      <c r="D348" s="97">
        <v>182506.4658164201</v>
      </c>
      <c r="E348" s="95"/>
      <c r="F348" s="95"/>
      <c r="G348" s="95"/>
      <c r="H348" s="95"/>
    </row>
    <row r="349" spans="1:8" s="75" customFormat="1" ht="21" customHeight="1" x14ac:dyDescent="0.25">
      <c r="A349" s="78">
        <v>9</v>
      </c>
      <c r="B349" s="89" t="s">
        <v>928</v>
      </c>
      <c r="C349" s="94">
        <v>1</v>
      </c>
      <c r="D349" s="97">
        <v>196789.72543474473</v>
      </c>
      <c r="E349" s="95"/>
      <c r="F349" s="95"/>
      <c r="G349" s="95"/>
      <c r="H349" s="95"/>
    </row>
    <row r="350" spans="1:8" s="75" customFormat="1" ht="21" customHeight="1" x14ac:dyDescent="0.25">
      <c r="A350" s="78">
        <v>10</v>
      </c>
      <c r="B350" s="89" t="s">
        <v>1048</v>
      </c>
      <c r="C350" s="94">
        <v>1</v>
      </c>
      <c r="D350" s="97">
        <v>471343.28310323524</v>
      </c>
      <c r="E350" s="95"/>
      <c r="F350" s="95"/>
      <c r="G350" s="95"/>
      <c r="H350" s="95"/>
    </row>
    <row r="351" spans="1:8" s="75" customFormat="1" ht="21" customHeight="1" x14ac:dyDescent="0.25">
      <c r="A351" s="78">
        <v>11</v>
      </c>
      <c r="B351" s="89" t="s">
        <v>1049</v>
      </c>
      <c r="C351" s="94">
        <v>1</v>
      </c>
      <c r="D351" s="97">
        <v>153833.23083646173</v>
      </c>
      <c r="E351" s="95"/>
      <c r="F351" s="95"/>
      <c r="G351" s="95"/>
      <c r="H351" s="95"/>
    </row>
    <row r="352" spans="1:8" s="75" customFormat="1" ht="21" customHeight="1" x14ac:dyDescent="0.25">
      <c r="A352" s="78">
        <v>11</v>
      </c>
      <c r="B352" s="89" t="s">
        <v>630</v>
      </c>
      <c r="C352" s="94">
        <v>1</v>
      </c>
      <c r="D352" s="97">
        <v>153833.23083646173</v>
      </c>
      <c r="E352" s="95"/>
      <c r="F352" s="95"/>
      <c r="G352" s="95"/>
      <c r="H352" s="95"/>
    </row>
    <row r="353" spans="1:8" s="75" customFormat="1" ht="21" customHeight="1" x14ac:dyDescent="0.25">
      <c r="A353" s="78">
        <v>12</v>
      </c>
      <c r="B353" s="89" t="s">
        <v>631</v>
      </c>
      <c r="C353" s="94">
        <v>1</v>
      </c>
      <c r="D353" s="97">
        <v>168223.2061980954</v>
      </c>
      <c r="E353" s="95"/>
      <c r="F353" s="95"/>
      <c r="G353" s="95"/>
      <c r="H353" s="95"/>
    </row>
    <row r="354" spans="1:8" s="75" customFormat="1" ht="21" customHeight="1" x14ac:dyDescent="0.25">
      <c r="A354" s="78">
        <v>13</v>
      </c>
      <c r="B354" s="89" t="s">
        <v>632</v>
      </c>
      <c r="C354" s="94">
        <v>1</v>
      </c>
      <c r="D354" s="97">
        <v>338034.9646361015</v>
      </c>
      <c r="E354" s="95"/>
      <c r="F354" s="95"/>
      <c r="G354" s="95"/>
      <c r="H354" s="95"/>
    </row>
    <row r="355" spans="1:8" s="75" customFormat="1" ht="21" customHeight="1" x14ac:dyDescent="0.25">
      <c r="A355" s="78">
        <v>14</v>
      </c>
      <c r="B355" s="89" t="s">
        <v>633</v>
      </c>
      <c r="C355" s="94">
        <v>1</v>
      </c>
      <c r="D355" s="97">
        <v>153833.23083646173</v>
      </c>
      <c r="E355" s="95"/>
      <c r="F355" s="95"/>
      <c r="G355" s="95"/>
      <c r="H355" s="95"/>
    </row>
    <row r="356" spans="1:8" s="75" customFormat="1" ht="21" customHeight="1" x14ac:dyDescent="0.25">
      <c r="A356" s="78">
        <v>15</v>
      </c>
      <c r="B356" s="89" t="s">
        <v>1050</v>
      </c>
      <c r="C356" s="94">
        <v>1</v>
      </c>
      <c r="D356" s="97">
        <v>219007.63945390191</v>
      </c>
      <c r="E356" s="95"/>
      <c r="F356" s="95"/>
      <c r="G356" s="95"/>
      <c r="H356" s="95"/>
    </row>
    <row r="357" spans="1:8" s="75" customFormat="1" ht="12.75" hidden="1" customHeight="1" x14ac:dyDescent="0.25">
      <c r="A357" s="77" t="s">
        <v>673</v>
      </c>
      <c r="B357" s="81" t="s">
        <v>634</v>
      </c>
      <c r="C357" s="91"/>
      <c r="D357" s="92"/>
      <c r="E357" s="92"/>
      <c r="F357" s="92"/>
      <c r="G357" s="93"/>
      <c r="H357" s="93"/>
    </row>
    <row r="358" spans="1:8" s="75" customFormat="1" ht="21" customHeight="1" x14ac:dyDescent="0.25">
      <c r="A358" s="78">
        <v>1</v>
      </c>
      <c r="B358" s="89" t="s">
        <v>635</v>
      </c>
      <c r="C358" s="94">
        <v>1</v>
      </c>
      <c r="D358" s="97">
        <v>426907.45506492053</v>
      </c>
      <c r="E358" s="95"/>
      <c r="F358" s="95"/>
      <c r="G358" s="95"/>
      <c r="H358" s="95"/>
    </row>
    <row r="359" spans="1:8" s="75" customFormat="1" ht="21" customHeight="1" x14ac:dyDescent="0.25">
      <c r="A359" s="78">
        <v>2</v>
      </c>
      <c r="B359" s="89" t="s">
        <v>998</v>
      </c>
      <c r="C359" s="94">
        <v>1</v>
      </c>
      <c r="D359" s="97">
        <v>293598.30224559695</v>
      </c>
      <c r="E359" s="95"/>
      <c r="F359" s="95"/>
      <c r="G359" s="95"/>
      <c r="H359" s="95"/>
    </row>
    <row r="360" spans="1:8" s="75" customFormat="1" ht="21" customHeight="1" x14ac:dyDescent="0.25">
      <c r="A360" s="78">
        <v>3</v>
      </c>
      <c r="B360" s="89" t="s">
        <v>999</v>
      </c>
      <c r="C360" s="94">
        <v>1</v>
      </c>
      <c r="D360" s="97">
        <v>50783.598903616527</v>
      </c>
      <c r="E360" s="95"/>
      <c r="F360" s="95"/>
      <c r="G360" s="95"/>
      <c r="H360" s="95"/>
    </row>
    <row r="361" spans="1:8" s="75" customFormat="1" ht="21" customHeight="1" x14ac:dyDescent="0.25">
      <c r="A361" s="78">
        <v>4</v>
      </c>
      <c r="B361" s="89" t="s">
        <v>638</v>
      </c>
      <c r="C361" s="94">
        <v>1</v>
      </c>
      <c r="D361" s="97">
        <v>71416.061368443712</v>
      </c>
      <c r="E361" s="95"/>
      <c r="F361" s="95"/>
      <c r="G361" s="95"/>
      <c r="H361" s="95"/>
    </row>
    <row r="362" spans="1:8" s="75" customFormat="1" ht="21" customHeight="1" x14ac:dyDescent="0.25">
      <c r="A362" s="78">
        <v>5</v>
      </c>
      <c r="B362" s="89" t="s">
        <v>639</v>
      </c>
      <c r="C362" s="94">
        <v>1</v>
      </c>
      <c r="D362" s="97">
        <v>93001.574245925716</v>
      </c>
      <c r="E362" s="95"/>
      <c r="F362" s="95"/>
      <c r="G362" s="95"/>
      <c r="H362" s="95"/>
    </row>
    <row r="363" spans="1:8" s="75" customFormat="1" ht="21" customHeight="1" x14ac:dyDescent="0.25">
      <c r="A363" s="78">
        <v>6</v>
      </c>
      <c r="B363" s="89" t="s">
        <v>640</v>
      </c>
      <c r="C363" s="94">
        <v>1</v>
      </c>
      <c r="D363" s="97">
        <v>215834.47001185123</v>
      </c>
      <c r="E363" s="95"/>
      <c r="F363" s="95"/>
      <c r="G363" s="95"/>
      <c r="H363" s="95"/>
    </row>
    <row r="364" spans="1:8" s="75" customFormat="1" ht="21" customHeight="1" x14ac:dyDescent="0.25">
      <c r="A364" s="78">
        <v>7</v>
      </c>
      <c r="B364" s="89" t="s">
        <v>641</v>
      </c>
      <c r="C364" s="94">
        <v>1</v>
      </c>
      <c r="D364" s="97">
        <v>88871.656076629035</v>
      </c>
      <c r="E364" s="95"/>
      <c r="F364" s="95"/>
      <c r="G364" s="95"/>
      <c r="H364" s="95"/>
    </row>
    <row r="365" spans="1:8" s="75" customFormat="1" ht="21" customHeight="1" x14ac:dyDescent="0.25">
      <c r="A365" s="78">
        <v>8</v>
      </c>
      <c r="B365" s="89" t="s">
        <v>1000</v>
      </c>
      <c r="C365" s="94">
        <v>1</v>
      </c>
      <c r="D365" s="97">
        <v>103154.9156949537</v>
      </c>
      <c r="E365" s="95"/>
      <c r="F365" s="95"/>
      <c r="G365" s="95"/>
      <c r="H365" s="95"/>
    </row>
    <row r="366" spans="1:8" s="75" customFormat="1" ht="21" customHeight="1" x14ac:dyDescent="0.25">
      <c r="A366" s="78">
        <v>9</v>
      </c>
      <c r="B366" s="89" t="s">
        <v>1001</v>
      </c>
      <c r="C366" s="94">
        <v>1</v>
      </c>
      <c r="D366" s="97">
        <v>76176.114346025061</v>
      </c>
      <c r="E366" s="95"/>
      <c r="F366" s="95"/>
      <c r="G366" s="95"/>
      <c r="H366" s="95"/>
    </row>
    <row r="367" spans="1:8" s="75" customFormat="1" ht="21" customHeight="1" x14ac:dyDescent="0.25">
      <c r="A367" s="78">
        <v>10</v>
      </c>
      <c r="B367" s="89" t="s">
        <v>1052</v>
      </c>
      <c r="C367" s="94">
        <v>1</v>
      </c>
      <c r="D367" s="97">
        <v>25188.982868964915</v>
      </c>
      <c r="E367" s="95"/>
      <c r="F367" s="95"/>
      <c r="G367" s="95"/>
      <c r="H367" s="95"/>
    </row>
    <row r="368" spans="1:8" s="75" customFormat="1" ht="21" customHeight="1" x14ac:dyDescent="0.25">
      <c r="A368" s="78">
        <v>10</v>
      </c>
      <c r="B368" s="89" t="s">
        <v>1002</v>
      </c>
      <c r="C368" s="94">
        <v>1</v>
      </c>
      <c r="D368" s="97">
        <v>106329.29999999999</v>
      </c>
      <c r="E368" s="95"/>
      <c r="F368" s="95"/>
      <c r="G368" s="95"/>
      <c r="H368" s="95"/>
    </row>
    <row r="369" spans="1:8" s="75" customFormat="1" ht="21" customHeight="1" x14ac:dyDescent="0.25">
      <c r="A369" s="78">
        <v>10</v>
      </c>
      <c r="B369" s="89" t="s">
        <v>1003</v>
      </c>
      <c r="C369" s="94">
        <v>1</v>
      </c>
      <c r="D369" s="97">
        <v>106329.51711820503</v>
      </c>
      <c r="E369" s="95"/>
      <c r="F369" s="95"/>
      <c r="G369" s="95"/>
      <c r="H369" s="95"/>
    </row>
    <row r="370" spans="1:8" s="75" customFormat="1" ht="21" customHeight="1" x14ac:dyDescent="0.25">
      <c r="A370" s="78">
        <v>11</v>
      </c>
      <c r="B370" s="89" t="s">
        <v>1053</v>
      </c>
      <c r="C370" s="94">
        <v>1</v>
      </c>
      <c r="D370" s="97">
        <v>106329.51711820503</v>
      </c>
      <c r="E370" s="95"/>
      <c r="F370" s="95"/>
      <c r="G370" s="95"/>
      <c r="H370" s="95"/>
    </row>
    <row r="371" spans="1:8" s="75" customFormat="1" ht="21" customHeight="1" x14ac:dyDescent="0.25">
      <c r="A371" s="78">
        <v>12</v>
      </c>
      <c r="B371" s="89" t="s">
        <v>1054</v>
      </c>
      <c r="C371" s="94">
        <v>1</v>
      </c>
      <c r="D371" s="97">
        <v>77763.832233745721</v>
      </c>
      <c r="E371" s="95"/>
      <c r="F371" s="95"/>
      <c r="G371" s="95"/>
      <c r="H371" s="95"/>
    </row>
    <row r="372" spans="1:8" s="75" customFormat="1" ht="21" customHeight="1" x14ac:dyDescent="0.25">
      <c r="A372" s="78">
        <v>12</v>
      </c>
      <c r="B372" s="89" t="s">
        <v>1055</v>
      </c>
      <c r="C372" s="94">
        <v>1</v>
      </c>
      <c r="D372" s="97">
        <v>703048.73062113172</v>
      </c>
      <c r="E372" s="95"/>
      <c r="F372" s="95"/>
      <c r="G372" s="95"/>
      <c r="H372" s="95"/>
    </row>
    <row r="373" spans="1:8" s="75" customFormat="1" ht="21" customHeight="1" x14ac:dyDescent="0.25">
      <c r="A373" s="78">
        <v>13</v>
      </c>
      <c r="B373" s="89" t="s">
        <v>1056</v>
      </c>
      <c r="C373" s="94">
        <v>1</v>
      </c>
      <c r="D373" s="97">
        <v>188854.23668172205</v>
      </c>
      <c r="E373" s="95"/>
      <c r="F373" s="95"/>
      <c r="G373" s="95"/>
      <c r="H373" s="95"/>
    </row>
    <row r="374" spans="1:8" s="75" customFormat="1" ht="12.75" hidden="1" customHeight="1" x14ac:dyDescent="0.25">
      <c r="A374" s="77" t="s">
        <v>674</v>
      </c>
      <c r="B374" s="81" t="s">
        <v>645</v>
      </c>
      <c r="C374" s="91"/>
      <c r="D374" s="92"/>
      <c r="E374" s="92"/>
      <c r="F374" s="92"/>
      <c r="G374" s="93"/>
      <c r="H374" s="93"/>
    </row>
    <row r="375" spans="1:8" s="75" customFormat="1" ht="21" customHeight="1" x14ac:dyDescent="0.25">
      <c r="A375" s="78">
        <v>1</v>
      </c>
      <c r="B375" s="89" t="s">
        <v>1057</v>
      </c>
      <c r="C375" s="94">
        <v>1</v>
      </c>
      <c r="D375" s="97">
        <v>182506.4658164201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646</v>
      </c>
      <c r="C376" s="94">
        <v>1</v>
      </c>
      <c r="D376" s="97">
        <v>196789.72543474473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647</v>
      </c>
      <c r="C377" s="94">
        <v>1</v>
      </c>
      <c r="D377" s="97">
        <v>471343.28310323524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648</v>
      </c>
      <c r="C378" s="94">
        <v>1</v>
      </c>
      <c r="D378" s="97">
        <v>153833.23083646173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1058</v>
      </c>
      <c r="C379" s="94">
        <v>1</v>
      </c>
      <c r="D379" s="97">
        <v>153833.23083646173</v>
      </c>
      <c r="E379" s="95"/>
      <c r="F379" s="95"/>
      <c r="G379" s="95"/>
      <c r="H379" s="95"/>
    </row>
    <row r="380" spans="1:8" s="75" customFormat="1" ht="12.75" hidden="1" customHeight="1" x14ac:dyDescent="0.25">
      <c r="A380" s="77" t="s">
        <v>675</v>
      </c>
      <c r="B380" s="81" t="s">
        <v>649</v>
      </c>
      <c r="C380" s="91"/>
      <c r="D380" s="92"/>
      <c r="E380" s="92"/>
      <c r="F380" s="92"/>
      <c r="G380" s="93"/>
      <c r="H380" s="93"/>
    </row>
    <row r="381" spans="1:8" s="75" customFormat="1" ht="21" customHeight="1" x14ac:dyDescent="0.25">
      <c r="A381" s="78">
        <v>1</v>
      </c>
      <c r="B381" s="89" t="s">
        <v>1059</v>
      </c>
      <c r="C381" s="94">
        <v>1</v>
      </c>
      <c r="D381" s="97">
        <v>338034.9646361015</v>
      </c>
      <c r="E381" s="95"/>
      <c r="F381" s="95"/>
      <c r="G381" s="95"/>
      <c r="H381" s="95"/>
    </row>
    <row r="382" spans="1:8" s="75" customFormat="1" ht="21" customHeight="1" x14ac:dyDescent="0.25">
      <c r="A382" s="78">
        <v>2</v>
      </c>
      <c r="B382" s="89" t="s">
        <v>1060</v>
      </c>
      <c r="C382" s="94">
        <v>1</v>
      </c>
      <c r="D382" s="97">
        <v>153833.23083646173</v>
      </c>
      <c r="E382" s="95"/>
      <c r="F382" s="95"/>
      <c r="G382" s="95"/>
      <c r="H382" s="95"/>
    </row>
    <row r="383" spans="1:8" s="75" customFormat="1" ht="21" customHeight="1" x14ac:dyDescent="0.25">
      <c r="A383" s="78">
        <v>3</v>
      </c>
      <c r="B383" s="89" t="s">
        <v>650</v>
      </c>
      <c r="C383" s="94">
        <v>1</v>
      </c>
      <c r="D383" s="97">
        <v>219007.63945390191</v>
      </c>
      <c r="E383" s="95"/>
      <c r="F383" s="95"/>
      <c r="G383" s="95"/>
      <c r="H383" s="95"/>
    </row>
    <row r="384" spans="1:8" s="75" customFormat="1" ht="21" customHeight="1" x14ac:dyDescent="0.25">
      <c r="A384" s="78">
        <v>4</v>
      </c>
      <c r="B384" s="89" t="s">
        <v>651</v>
      </c>
      <c r="C384" s="94">
        <v>1</v>
      </c>
      <c r="D384" s="97">
        <v>301533.79099861963</v>
      </c>
      <c r="E384" s="95"/>
      <c r="F384" s="95"/>
      <c r="G384" s="95"/>
      <c r="H384" s="95"/>
    </row>
    <row r="385" spans="1:8" s="75" customFormat="1" ht="21" customHeight="1" x14ac:dyDescent="0.25">
      <c r="A385" s="78">
        <v>5</v>
      </c>
      <c r="B385" s="89" t="s">
        <v>652</v>
      </c>
      <c r="C385" s="94">
        <v>1</v>
      </c>
      <c r="D385" s="97">
        <v>426907.45506492053</v>
      </c>
      <c r="E385" s="95"/>
      <c r="F385" s="95"/>
      <c r="G385" s="95"/>
      <c r="H385" s="95"/>
    </row>
    <row r="386" spans="1:8" s="75" customFormat="1" ht="21" customHeight="1" x14ac:dyDescent="0.25">
      <c r="A386" s="78">
        <v>6</v>
      </c>
      <c r="B386" s="89" t="s">
        <v>1061</v>
      </c>
      <c r="C386" s="94">
        <v>1</v>
      </c>
      <c r="D386" s="97">
        <v>293598.30224559695</v>
      </c>
      <c r="E386" s="95"/>
      <c r="F386" s="95"/>
      <c r="G386" s="95"/>
      <c r="H386" s="95"/>
    </row>
    <row r="387" spans="1:8" s="75" customFormat="1" ht="21" customHeight="1" x14ac:dyDescent="0.25">
      <c r="A387" s="78">
        <v>6</v>
      </c>
      <c r="B387" s="89" t="s">
        <v>1063</v>
      </c>
      <c r="C387" s="94">
        <v>1</v>
      </c>
      <c r="D387" s="97">
        <v>50783.598903616527</v>
      </c>
      <c r="E387" s="95"/>
      <c r="F387" s="95"/>
      <c r="G387" s="95"/>
      <c r="H387" s="95"/>
    </row>
    <row r="388" spans="1:8" s="75" customFormat="1" ht="21" customHeight="1" x14ac:dyDescent="0.25">
      <c r="A388" s="78">
        <v>7</v>
      </c>
      <c r="B388" s="89" t="s">
        <v>1062</v>
      </c>
      <c r="C388" s="94">
        <v>1</v>
      </c>
      <c r="D388" s="97">
        <v>71416.061368443712</v>
      </c>
      <c r="E388" s="95"/>
      <c r="F388" s="95"/>
      <c r="G388" s="95"/>
      <c r="H388" s="95"/>
    </row>
    <row r="389" spans="1:8" s="75" customFormat="1" ht="21" customHeight="1" x14ac:dyDescent="0.25">
      <c r="A389" s="78">
        <v>8</v>
      </c>
      <c r="B389" s="89" t="s">
        <v>654</v>
      </c>
      <c r="C389" s="94">
        <v>1</v>
      </c>
      <c r="D389" s="97">
        <v>93001.574245925716</v>
      </c>
      <c r="E389" s="95"/>
      <c r="F389" s="95"/>
      <c r="G389" s="95"/>
      <c r="H389" s="95"/>
    </row>
    <row r="390" spans="1:8" s="75" customFormat="1" ht="21" customHeight="1" x14ac:dyDescent="0.25">
      <c r="A390" s="78">
        <v>9</v>
      </c>
      <c r="B390" s="89" t="s">
        <v>655</v>
      </c>
      <c r="C390" s="94">
        <v>1</v>
      </c>
      <c r="D390" s="97">
        <v>215834.47001185123</v>
      </c>
      <c r="E390" s="95"/>
      <c r="F390" s="95"/>
      <c r="G390" s="95"/>
      <c r="H390" s="95"/>
    </row>
  </sheetData>
  <autoFilter ref="A1:I390" xr:uid="{238228E1-3C9F-41BE-A5E5-91CFAD8352F9}">
    <filterColumn colId="2">
      <colorFilter dxfId="0"/>
    </filterColumn>
  </autoFilter>
  <mergeCells count="8">
    <mergeCell ref="F1:F3"/>
    <mergeCell ref="G1:G3"/>
    <mergeCell ref="H1:H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A1:I390"/>
  <sheetViews>
    <sheetView zoomScale="90" zoomScaleNormal="90" workbookViewId="0">
      <selection activeCell="D5" sqref="D5:D390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7109375" style="100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6" t="s">
        <v>906</v>
      </c>
      <c r="D1" s="147" t="s">
        <v>1242</v>
      </c>
      <c r="E1" s="146" t="s">
        <v>1243</v>
      </c>
      <c r="F1" s="146" t="s">
        <v>908</v>
      </c>
      <c r="G1" s="146" t="s">
        <v>909</v>
      </c>
      <c r="H1" s="146" t="s">
        <v>910</v>
      </c>
    </row>
    <row r="2" spans="1:8" s="75" customFormat="1" ht="22.5" customHeight="1" x14ac:dyDescent="0.25">
      <c r="A2" s="144"/>
      <c r="B2" s="141"/>
      <c r="C2" s="146"/>
      <c r="D2" s="147"/>
      <c r="E2" s="146"/>
      <c r="F2" s="146"/>
      <c r="G2" s="146"/>
      <c r="H2" s="146"/>
    </row>
    <row r="3" spans="1:8" s="75" customFormat="1" x14ac:dyDescent="0.25">
      <c r="A3" s="145"/>
      <c r="B3" s="142"/>
      <c r="C3" s="146"/>
      <c r="D3" s="147"/>
      <c r="E3" s="146"/>
      <c r="F3" s="146"/>
      <c r="G3" s="146"/>
      <c r="H3" s="146"/>
    </row>
    <row r="4" spans="1:8" s="75" customFormat="1" ht="21" customHeight="1" x14ac:dyDescent="0.25">
      <c r="A4" s="77" t="s">
        <v>657</v>
      </c>
      <c r="B4" s="81" t="s">
        <v>427</v>
      </c>
      <c r="C4" s="79"/>
      <c r="D4" s="98"/>
      <c r="E4" s="79"/>
      <c r="F4" s="79"/>
      <c r="G4" s="86"/>
      <c r="H4" s="86"/>
    </row>
    <row r="5" spans="1:8" s="75" customFormat="1" ht="21" customHeight="1" x14ac:dyDescent="0.25">
      <c r="A5" s="78">
        <v>1</v>
      </c>
      <c r="B5" s="89" t="s">
        <v>428</v>
      </c>
      <c r="C5" s="84">
        <v>1</v>
      </c>
      <c r="D5" s="99">
        <v>566118.59314254415</v>
      </c>
      <c r="E5" s="85"/>
      <c r="F5" s="85"/>
      <c r="G5" s="85"/>
      <c r="H5" s="85"/>
    </row>
    <row r="6" spans="1:8" s="75" customFormat="1" ht="21" customHeight="1" x14ac:dyDescent="0.25">
      <c r="A6" s="78">
        <v>2</v>
      </c>
      <c r="B6" s="89" t="s">
        <v>912</v>
      </c>
      <c r="C6" s="84">
        <v>1</v>
      </c>
      <c r="D6" s="99">
        <v>414398.4310369849</v>
      </c>
      <c r="E6" s="85"/>
      <c r="F6" s="85"/>
      <c r="G6" s="85"/>
      <c r="H6" s="85"/>
    </row>
    <row r="7" spans="1:8" s="75" customFormat="1" ht="21" customHeight="1" x14ac:dyDescent="0.25">
      <c r="A7" s="78">
        <v>3</v>
      </c>
      <c r="B7" s="89" t="s">
        <v>911</v>
      </c>
      <c r="C7" s="84">
        <v>1</v>
      </c>
      <c r="D7" s="99">
        <v>289851.8940195383</v>
      </c>
      <c r="E7" s="85"/>
      <c r="F7" s="85"/>
      <c r="G7" s="85"/>
      <c r="H7" s="85"/>
    </row>
    <row r="8" spans="1:8" s="75" customFormat="1" ht="21" customHeight="1" x14ac:dyDescent="0.25">
      <c r="A8" s="78">
        <v>4</v>
      </c>
      <c r="B8" s="89" t="s">
        <v>429</v>
      </c>
      <c r="C8" s="84">
        <v>1</v>
      </c>
      <c r="D8" s="99">
        <v>267205.98681945208</v>
      </c>
      <c r="E8" s="85"/>
      <c r="F8" s="85"/>
      <c r="G8" s="85"/>
      <c r="H8" s="85"/>
    </row>
    <row r="9" spans="1:8" s="75" customFormat="1" ht="21" customHeight="1" x14ac:dyDescent="0.25">
      <c r="A9" s="78">
        <v>5</v>
      </c>
      <c r="B9" s="89" t="s">
        <v>916</v>
      </c>
      <c r="C9" s="84">
        <v>1</v>
      </c>
      <c r="D9" s="99">
        <v>200973.3002396239</v>
      </c>
      <c r="E9" s="85"/>
      <c r="F9" s="85"/>
      <c r="G9" s="85"/>
      <c r="H9" s="85"/>
    </row>
    <row r="10" spans="1:8" s="75" customFormat="1" ht="21" customHeight="1" x14ac:dyDescent="0.25">
      <c r="A10" s="78">
        <v>5</v>
      </c>
      <c r="B10" s="89" t="s">
        <v>913</v>
      </c>
      <c r="C10" s="84">
        <v>1</v>
      </c>
      <c r="D10" s="99">
        <v>200973.3002396239</v>
      </c>
      <c r="E10" s="85"/>
      <c r="F10" s="85"/>
      <c r="G10" s="85"/>
      <c r="H10" s="85"/>
    </row>
    <row r="11" spans="1:8" s="75" customFormat="1" ht="21" customHeight="1" x14ac:dyDescent="0.25">
      <c r="A11" s="78">
        <v>5</v>
      </c>
      <c r="B11" s="89" t="s">
        <v>914</v>
      </c>
      <c r="C11" s="84">
        <v>1</v>
      </c>
      <c r="D11" s="99">
        <v>200973.3002396239</v>
      </c>
      <c r="E11" s="85"/>
      <c r="F11" s="85"/>
      <c r="G11" s="85"/>
      <c r="H11" s="85"/>
    </row>
    <row r="12" spans="1:8" s="75" customFormat="1" ht="21" customHeight="1" x14ac:dyDescent="0.25">
      <c r="A12" s="78">
        <v>5</v>
      </c>
      <c r="B12" s="89" t="s">
        <v>915</v>
      </c>
      <c r="C12" s="84">
        <v>1</v>
      </c>
      <c r="D12" s="99">
        <v>200973.3002396239</v>
      </c>
      <c r="E12" s="85"/>
      <c r="F12" s="85"/>
      <c r="G12" s="85"/>
      <c r="H12" s="85"/>
    </row>
    <row r="13" spans="1:8" s="75" customFormat="1" ht="21" customHeight="1" x14ac:dyDescent="0.25">
      <c r="A13" s="78">
        <v>6</v>
      </c>
      <c r="B13" s="89" t="s">
        <v>917</v>
      </c>
      <c r="C13" s="84">
        <v>1</v>
      </c>
      <c r="D13" s="99">
        <v>414398.4310369849</v>
      </c>
      <c r="E13" s="85"/>
      <c r="F13" s="85"/>
      <c r="G13" s="85"/>
      <c r="H13" s="85"/>
    </row>
    <row r="14" spans="1:8" s="75" customFormat="1" ht="21" customHeight="1" x14ac:dyDescent="0.25">
      <c r="A14" s="78">
        <v>7</v>
      </c>
      <c r="B14" s="89" t="s">
        <v>431</v>
      </c>
      <c r="C14" s="84">
        <v>1</v>
      </c>
      <c r="D14" s="99">
        <v>289851.8940195383</v>
      </c>
      <c r="E14" s="85"/>
      <c r="F14" s="85"/>
      <c r="G14" s="85"/>
      <c r="H14" s="85"/>
    </row>
    <row r="15" spans="1:8" s="75" customFormat="1" ht="21" customHeight="1" x14ac:dyDescent="0.25">
      <c r="A15" s="78">
        <v>8</v>
      </c>
      <c r="B15" s="89" t="s">
        <v>432</v>
      </c>
      <c r="C15" s="84">
        <v>1</v>
      </c>
      <c r="D15" s="99">
        <v>289851.8940195383</v>
      </c>
      <c r="E15" s="85"/>
      <c r="F15" s="85"/>
      <c r="G15" s="85"/>
      <c r="H15" s="85"/>
    </row>
    <row r="16" spans="1:8" s="75" customFormat="1" ht="21" customHeight="1" x14ac:dyDescent="0.25">
      <c r="A16" s="78">
        <v>9</v>
      </c>
      <c r="B16" s="89" t="s">
        <v>433</v>
      </c>
      <c r="C16" s="84">
        <v>1</v>
      </c>
      <c r="D16" s="99">
        <v>90578.866733922652</v>
      </c>
      <c r="E16" s="85"/>
      <c r="F16" s="85"/>
      <c r="G16" s="85"/>
      <c r="H16" s="85"/>
    </row>
    <row r="17" spans="1:8" s="75" customFormat="1" ht="21" customHeight="1" x14ac:dyDescent="0.25">
      <c r="A17" s="78">
        <v>10</v>
      </c>
      <c r="B17" s="89" t="s">
        <v>434</v>
      </c>
      <c r="C17" s="84">
        <v>1</v>
      </c>
      <c r="D17" s="99">
        <v>79257.103650485107</v>
      </c>
      <c r="E17" s="85"/>
      <c r="F17" s="85"/>
      <c r="G17" s="85"/>
      <c r="H17" s="85"/>
    </row>
    <row r="18" spans="1:8" s="75" customFormat="1" ht="21" customHeight="1" x14ac:dyDescent="0.25">
      <c r="A18" s="78">
        <v>11</v>
      </c>
      <c r="B18" s="89" t="s">
        <v>435</v>
      </c>
      <c r="C18" s="84">
        <v>1</v>
      </c>
      <c r="D18" s="99">
        <v>414398.4310369849</v>
      </c>
      <c r="E18" s="85"/>
      <c r="F18" s="85"/>
      <c r="G18" s="85"/>
      <c r="H18" s="85"/>
    </row>
    <row r="19" spans="1:8" s="75" customFormat="1" ht="21" customHeight="1" x14ac:dyDescent="0.25">
      <c r="A19" s="78">
        <v>12</v>
      </c>
      <c r="B19" s="89" t="s">
        <v>436</v>
      </c>
      <c r="C19" s="84">
        <v>1</v>
      </c>
      <c r="D19" s="99">
        <v>346464.28098654281</v>
      </c>
      <c r="E19" s="85"/>
      <c r="F19" s="85"/>
      <c r="G19" s="85"/>
      <c r="H19" s="85"/>
    </row>
    <row r="20" spans="1:8" s="75" customFormat="1" ht="21" customHeight="1" x14ac:dyDescent="0.25">
      <c r="A20" s="78">
        <v>13</v>
      </c>
      <c r="B20" s="89" t="s">
        <v>437</v>
      </c>
      <c r="C20" s="84">
        <v>1</v>
      </c>
      <c r="D20" s="99">
        <v>346464.28098654281</v>
      </c>
      <c r="E20" s="85"/>
      <c r="F20" s="85"/>
      <c r="G20" s="85"/>
      <c r="H20" s="85"/>
    </row>
    <row r="21" spans="1:8" s="75" customFormat="1" ht="21" customHeight="1" x14ac:dyDescent="0.25">
      <c r="A21" s="78">
        <v>14</v>
      </c>
      <c r="B21" s="89" t="s">
        <v>438</v>
      </c>
      <c r="C21" s="84">
        <v>1</v>
      </c>
      <c r="D21" s="99">
        <v>210596.83362778567</v>
      </c>
      <c r="E21" s="85"/>
      <c r="F21" s="85"/>
      <c r="G21" s="85"/>
      <c r="H21" s="85"/>
    </row>
    <row r="22" spans="1:8" s="75" customFormat="1" ht="21" customHeight="1" x14ac:dyDescent="0.25">
      <c r="A22" s="78">
        <v>15</v>
      </c>
      <c r="B22" s="89" t="s">
        <v>439</v>
      </c>
      <c r="C22" s="84">
        <v>1</v>
      </c>
      <c r="D22" s="99">
        <v>210596.83362778567</v>
      </c>
      <c r="E22" s="85"/>
      <c r="F22" s="85"/>
      <c r="G22" s="85"/>
      <c r="H22" s="85"/>
    </row>
    <row r="23" spans="1:8" s="75" customFormat="1" ht="21" customHeight="1" x14ac:dyDescent="0.25">
      <c r="A23" s="78">
        <v>16</v>
      </c>
      <c r="B23" s="89" t="s">
        <v>440</v>
      </c>
      <c r="C23" s="84">
        <v>1</v>
      </c>
      <c r="D23" s="99">
        <v>566118.59263597394</v>
      </c>
      <c r="E23" s="85"/>
      <c r="F23" s="85"/>
      <c r="G23" s="85"/>
      <c r="H23" s="85"/>
    </row>
    <row r="24" spans="1:8" s="75" customFormat="1" ht="21" customHeight="1" x14ac:dyDescent="0.25">
      <c r="A24" s="78">
        <v>17</v>
      </c>
      <c r="B24" s="89" t="s">
        <v>441</v>
      </c>
      <c r="C24" s="84">
        <v>1</v>
      </c>
      <c r="D24" s="99">
        <v>566118.59263597394</v>
      </c>
      <c r="E24" s="85"/>
      <c r="F24" s="85"/>
      <c r="G24" s="85"/>
      <c r="H24" s="85"/>
    </row>
    <row r="25" spans="1:8" s="75" customFormat="1" ht="21" customHeight="1" x14ac:dyDescent="0.25">
      <c r="A25" s="78">
        <v>18</v>
      </c>
      <c r="B25" s="89" t="s">
        <v>442</v>
      </c>
      <c r="C25" s="84">
        <v>1</v>
      </c>
      <c r="D25" s="99">
        <v>278528.94041949516</v>
      </c>
      <c r="E25" s="85"/>
      <c r="F25" s="85"/>
      <c r="G25" s="85"/>
      <c r="H25" s="85"/>
    </row>
    <row r="26" spans="1:8" s="75" customFormat="1" ht="21" customHeight="1" x14ac:dyDescent="0.25">
      <c r="A26" s="78">
        <v>19</v>
      </c>
      <c r="B26" s="89" t="s">
        <v>443</v>
      </c>
      <c r="C26" s="84">
        <v>1</v>
      </c>
      <c r="D26" s="99">
        <v>267205.98681945208</v>
      </c>
      <c r="E26" s="85"/>
      <c r="F26" s="85"/>
      <c r="G26" s="85"/>
      <c r="H26" s="85"/>
    </row>
    <row r="27" spans="1:8" s="75" customFormat="1" ht="21" customHeight="1" x14ac:dyDescent="0.25">
      <c r="A27" s="78">
        <v>20</v>
      </c>
      <c r="B27" s="89" t="s">
        <v>444</v>
      </c>
      <c r="C27" s="84">
        <v>1</v>
      </c>
      <c r="D27" s="99">
        <v>301173.65710297599</v>
      </c>
      <c r="E27" s="85"/>
      <c r="F27" s="85"/>
      <c r="G27" s="85"/>
      <c r="H27" s="85"/>
    </row>
    <row r="28" spans="1:8" s="75" customFormat="1" ht="21" customHeight="1" x14ac:dyDescent="0.25">
      <c r="A28" s="78">
        <v>21</v>
      </c>
      <c r="B28" s="89" t="s">
        <v>445</v>
      </c>
      <c r="C28" s="84">
        <v>1</v>
      </c>
      <c r="D28" s="99">
        <v>101901.82033396576</v>
      </c>
      <c r="E28" s="85"/>
      <c r="F28" s="85"/>
      <c r="G28" s="85"/>
      <c r="H28" s="85"/>
    </row>
    <row r="29" spans="1:8" s="75" customFormat="1" ht="21" customHeight="1" x14ac:dyDescent="0.25">
      <c r="A29" s="78">
        <v>22</v>
      </c>
      <c r="B29" s="89" t="s">
        <v>446</v>
      </c>
      <c r="C29" s="84">
        <v>1</v>
      </c>
      <c r="D29" s="99">
        <v>172099.40201519395</v>
      </c>
      <c r="E29" s="85"/>
      <c r="F29" s="85"/>
      <c r="G29" s="85"/>
      <c r="H29" s="85"/>
    </row>
    <row r="30" spans="1:8" s="75" customFormat="1" ht="21" customHeight="1" x14ac:dyDescent="0.25">
      <c r="A30" s="78">
        <v>23</v>
      </c>
      <c r="B30" s="89" t="s">
        <v>447</v>
      </c>
      <c r="C30" s="84">
        <v>1</v>
      </c>
      <c r="D30" s="99">
        <v>183421.16533863393</v>
      </c>
      <c r="E30" s="85"/>
      <c r="F30" s="85"/>
      <c r="G30" s="85"/>
      <c r="H30" s="85"/>
    </row>
    <row r="31" spans="1:8" s="75" customFormat="1" ht="21" customHeight="1" x14ac:dyDescent="0.25">
      <c r="A31" s="78">
        <v>24</v>
      </c>
      <c r="B31" s="89" t="s">
        <v>448</v>
      </c>
      <c r="C31" s="84">
        <v>1</v>
      </c>
      <c r="D31" s="99">
        <v>183421.16533863393</v>
      </c>
      <c r="E31" s="85"/>
      <c r="F31" s="85"/>
      <c r="G31" s="85"/>
      <c r="H31" s="85"/>
    </row>
    <row r="32" spans="1:8" s="75" customFormat="1" ht="21" customHeight="1" x14ac:dyDescent="0.25">
      <c r="A32" s="78">
        <v>25</v>
      </c>
      <c r="B32" s="89" t="s">
        <v>449</v>
      </c>
      <c r="C32" s="84">
        <v>1</v>
      </c>
      <c r="D32" s="99">
        <v>328349.32480026106</v>
      </c>
      <c r="E32" s="85"/>
      <c r="F32" s="85"/>
      <c r="G32" s="85"/>
      <c r="H32" s="85"/>
    </row>
    <row r="33" spans="1:8" s="75" customFormat="1" ht="21" customHeight="1" x14ac:dyDescent="0.25">
      <c r="A33" s="78">
        <v>26</v>
      </c>
      <c r="B33" s="89" t="s">
        <v>920</v>
      </c>
      <c r="C33" s="84">
        <v>1</v>
      </c>
      <c r="D33" s="99">
        <v>566118.59266443644</v>
      </c>
      <c r="E33" s="85"/>
      <c r="F33" s="85"/>
      <c r="G33" s="85"/>
      <c r="H33" s="85"/>
    </row>
    <row r="34" spans="1:8" s="75" customFormat="1" ht="21" customHeight="1" x14ac:dyDescent="0.25">
      <c r="A34" s="78">
        <v>27</v>
      </c>
      <c r="B34" s="89" t="s">
        <v>450</v>
      </c>
      <c r="C34" s="84">
        <v>1</v>
      </c>
      <c r="D34" s="99">
        <v>192478.6440649665</v>
      </c>
      <c r="E34" s="85"/>
      <c r="F34" s="85"/>
      <c r="G34" s="85"/>
      <c r="H34" s="85"/>
    </row>
    <row r="35" spans="1:8" s="75" customFormat="1" ht="21" customHeight="1" x14ac:dyDescent="0.25">
      <c r="A35" s="78">
        <v>28</v>
      </c>
      <c r="B35" s="89" t="s">
        <v>451</v>
      </c>
      <c r="C35" s="84">
        <v>1</v>
      </c>
      <c r="D35" s="99">
        <v>504978.48815355147</v>
      </c>
      <c r="E35" s="85"/>
      <c r="F35" s="85"/>
      <c r="G35" s="85"/>
      <c r="H35" s="85"/>
    </row>
    <row r="36" spans="1:8" s="75" customFormat="1" ht="21" customHeight="1" x14ac:dyDescent="0.25">
      <c r="A36" s="78">
        <v>29</v>
      </c>
      <c r="B36" s="89" t="s">
        <v>452</v>
      </c>
      <c r="C36" s="84">
        <v>1</v>
      </c>
      <c r="D36" s="99">
        <v>946703.13782574306</v>
      </c>
      <c r="E36" s="85"/>
      <c r="F36" s="85"/>
      <c r="G36" s="85"/>
      <c r="H36" s="85"/>
    </row>
    <row r="37" spans="1:8" s="75" customFormat="1" ht="21" customHeight="1" x14ac:dyDescent="0.25">
      <c r="A37" s="78">
        <v>30</v>
      </c>
      <c r="B37" s="89" t="s">
        <v>453</v>
      </c>
      <c r="C37" s="84">
        <v>1</v>
      </c>
      <c r="D37" s="99">
        <v>566118.59266443644</v>
      </c>
      <c r="E37" s="85"/>
      <c r="F37" s="85"/>
      <c r="G37" s="85"/>
      <c r="H37" s="85"/>
    </row>
    <row r="38" spans="1:8" s="75" customFormat="1" ht="21" customHeight="1" x14ac:dyDescent="0.25">
      <c r="A38" s="78">
        <v>31</v>
      </c>
      <c r="B38" s="89" t="s">
        <v>454</v>
      </c>
      <c r="C38" s="84">
        <v>1</v>
      </c>
      <c r="D38" s="99">
        <v>1019014.4550334355</v>
      </c>
      <c r="E38" s="85"/>
      <c r="F38" s="85"/>
      <c r="G38" s="85"/>
      <c r="H38" s="85"/>
    </row>
    <row r="39" spans="1:8" s="75" customFormat="1" ht="21" customHeight="1" x14ac:dyDescent="0.25">
      <c r="A39" s="78">
        <v>32</v>
      </c>
      <c r="B39" s="89" t="s">
        <v>455</v>
      </c>
      <c r="C39" s="84">
        <v>1</v>
      </c>
      <c r="D39" s="99">
        <v>147189.21092809024</v>
      </c>
      <c r="E39" s="85"/>
      <c r="F39" s="85"/>
      <c r="G39" s="85"/>
      <c r="H39" s="85"/>
    </row>
    <row r="40" spans="1:8" s="75" customFormat="1" ht="21" customHeight="1" x14ac:dyDescent="0.25">
      <c r="A40" s="78">
        <v>33</v>
      </c>
      <c r="B40" s="89" t="s">
        <v>456</v>
      </c>
      <c r="C40" s="84">
        <v>1</v>
      </c>
      <c r="D40" s="99">
        <v>54346.911863208865</v>
      </c>
      <c r="E40" s="85"/>
      <c r="F40" s="85"/>
      <c r="G40" s="85"/>
      <c r="H40" s="85"/>
    </row>
    <row r="41" spans="1:8" s="75" customFormat="1" ht="21" customHeight="1" x14ac:dyDescent="0.25">
      <c r="A41" s="78">
        <v>34</v>
      </c>
      <c r="B41" s="89" t="s">
        <v>921</v>
      </c>
      <c r="C41" s="84">
        <v>1</v>
      </c>
      <c r="D41" s="99">
        <v>289851.89364872809</v>
      </c>
      <c r="E41" s="85"/>
      <c r="F41" s="85"/>
      <c r="G41" s="85"/>
      <c r="H41" s="85"/>
    </row>
    <row r="42" spans="1:8" s="75" customFormat="1" ht="21" customHeight="1" x14ac:dyDescent="0.25">
      <c r="A42" s="78">
        <v>34</v>
      </c>
      <c r="B42" s="89" t="s">
        <v>922</v>
      </c>
      <c r="C42" s="84">
        <v>1</v>
      </c>
      <c r="D42" s="99">
        <v>236165.44559483265</v>
      </c>
      <c r="E42" s="85"/>
      <c r="F42" s="85"/>
      <c r="G42" s="85"/>
      <c r="H42" s="85"/>
    </row>
    <row r="43" spans="1:8" s="75" customFormat="1" ht="21" customHeight="1" x14ac:dyDescent="0.25">
      <c r="A43" s="78">
        <v>35</v>
      </c>
      <c r="B43" s="89" t="s">
        <v>457</v>
      </c>
      <c r="C43" s="84">
        <v>1</v>
      </c>
      <c r="D43" s="99">
        <v>340774.68732530641</v>
      </c>
      <c r="E43" s="85"/>
      <c r="F43" s="85"/>
      <c r="G43" s="85"/>
      <c r="H43" s="85"/>
    </row>
    <row r="44" spans="1:8" s="75" customFormat="1" ht="21" customHeight="1" x14ac:dyDescent="0.25">
      <c r="A44" s="77" t="s">
        <v>656</v>
      </c>
      <c r="B44" s="81" t="s">
        <v>458</v>
      </c>
      <c r="C44" s="79"/>
      <c r="D44" s="98"/>
      <c r="E44" s="79"/>
      <c r="F44" s="79"/>
      <c r="G44" s="86"/>
      <c r="H44" s="86"/>
    </row>
    <row r="45" spans="1:8" s="75" customFormat="1" ht="21" customHeight="1" x14ac:dyDescent="0.25">
      <c r="A45" s="78">
        <v>1</v>
      </c>
      <c r="B45" s="89" t="s">
        <v>459</v>
      </c>
      <c r="C45" s="84">
        <v>1</v>
      </c>
      <c r="D45" s="99">
        <v>803935.06202169717</v>
      </c>
      <c r="E45" s="85"/>
      <c r="F45" s="85"/>
      <c r="G45" s="85"/>
      <c r="H45" s="85"/>
    </row>
    <row r="46" spans="1:8" s="75" customFormat="1" ht="21" customHeight="1" x14ac:dyDescent="0.25">
      <c r="A46" s="78">
        <v>2</v>
      </c>
      <c r="B46" s="89" t="s">
        <v>923</v>
      </c>
      <c r="C46" s="84">
        <v>1</v>
      </c>
      <c r="D46" s="99">
        <v>797110.70779596502</v>
      </c>
      <c r="E46" s="85"/>
      <c r="F46" s="85"/>
      <c r="G46" s="85"/>
      <c r="H46" s="85"/>
    </row>
    <row r="47" spans="1:8" s="75" customFormat="1" ht="21" customHeight="1" x14ac:dyDescent="0.25">
      <c r="A47" s="78">
        <v>3</v>
      </c>
      <c r="B47" s="89" t="s">
        <v>460</v>
      </c>
      <c r="C47" s="84">
        <v>1</v>
      </c>
      <c r="D47" s="99">
        <v>977343.76248575747</v>
      </c>
      <c r="E47" s="85"/>
      <c r="F47" s="85"/>
      <c r="G47" s="85"/>
      <c r="H47" s="85"/>
    </row>
    <row r="48" spans="1:8" s="75" customFormat="1" ht="21" customHeight="1" x14ac:dyDescent="0.25">
      <c r="A48" s="78">
        <v>3</v>
      </c>
      <c r="B48" s="89" t="s">
        <v>924</v>
      </c>
      <c r="C48" s="84">
        <v>1</v>
      </c>
      <c r="D48" s="99">
        <v>839292.06886852195</v>
      </c>
      <c r="E48" s="85"/>
      <c r="F48" s="85"/>
      <c r="G48" s="85"/>
      <c r="H48" s="85"/>
    </row>
    <row r="49" spans="1:8" s="75" customFormat="1" ht="21" customHeight="1" x14ac:dyDescent="0.25">
      <c r="A49" s="78">
        <v>3</v>
      </c>
      <c r="B49" s="89" t="s">
        <v>925</v>
      </c>
      <c r="C49" s="84">
        <v>1</v>
      </c>
      <c r="D49" s="99">
        <v>899316.87513192603</v>
      </c>
      <c r="E49" s="85"/>
      <c r="F49" s="85"/>
      <c r="G49" s="85"/>
      <c r="H49" s="85"/>
    </row>
    <row r="50" spans="1:8" s="75" customFormat="1" ht="21" customHeight="1" x14ac:dyDescent="0.25">
      <c r="A50" s="78">
        <v>4</v>
      </c>
      <c r="B50" s="89" t="s">
        <v>461</v>
      </c>
      <c r="C50" s="84">
        <v>1</v>
      </c>
      <c r="D50" s="99">
        <v>833327.81323076412</v>
      </c>
      <c r="E50" s="85"/>
      <c r="F50" s="85"/>
      <c r="G50" s="85"/>
      <c r="H50" s="85"/>
    </row>
    <row r="51" spans="1:8" s="75" customFormat="1" ht="21" customHeight="1" x14ac:dyDescent="0.25">
      <c r="A51" s="78">
        <v>5</v>
      </c>
      <c r="B51" s="89" t="s">
        <v>462</v>
      </c>
      <c r="C51" s="84">
        <v>1</v>
      </c>
      <c r="D51" s="99">
        <v>664707.48703678302</v>
      </c>
      <c r="E51" s="85"/>
      <c r="F51" s="85"/>
      <c r="G51" s="85"/>
      <c r="H51" s="85"/>
    </row>
    <row r="52" spans="1:8" s="75" customFormat="1" ht="21" customHeight="1" x14ac:dyDescent="0.25">
      <c r="A52" s="78">
        <v>5</v>
      </c>
      <c r="B52" s="89" t="s">
        <v>926</v>
      </c>
      <c r="C52" s="84">
        <v>1</v>
      </c>
      <c r="D52" s="99">
        <v>710540.41312192159</v>
      </c>
      <c r="E52" s="85"/>
      <c r="F52" s="85"/>
      <c r="G52" s="85"/>
      <c r="H52" s="85"/>
    </row>
    <row r="53" spans="1:8" s="75" customFormat="1" ht="21" customHeight="1" x14ac:dyDescent="0.25">
      <c r="A53" s="78">
        <v>6</v>
      </c>
      <c r="B53" s="89" t="s">
        <v>927</v>
      </c>
      <c r="C53" s="84">
        <v>1</v>
      </c>
      <c r="D53" s="99">
        <v>1016831.4743515847</v>
      </c>
      <c r="E53" s="85"/>
      <c r="F53" s="85"/>
      <c r="G53" s="85"/>
      <c r="H53" s="85"/>
    </row>
    <row r="54" spans="1:8" s="75" customFormat="1" ht="21" customHeight="1" x14ac:dyDescent="0.25">
      <c r="A54" s="78">
        <v>7</v>
      </c>
      <c r="B54" s="89" t="s">
        <v>463</v>
      </c>
      <c r="C54" s="84">
        <v>1</v>
      </c>
      <c r="D54" s="99">
        <v>674678.00134139135</v>
      </c>
      <c r="E54" s="85"/>
      <c r="F54" s="85"/>
      <c r="G54" s="85"/>
      <c r="H54" s="85"/>
    </row>
    <row r="55" spans="1:8" s="75" customFormat="1" ht="21" customHeight="1" x14ac:dyDescent="0.25">
      <c r="A55" s="78">
        <v>8</v>
      </c>
      <c r="B55" s="89" t="s">
        <v>464</v>
      </c>
      <c r="C55" s="84">
        <v>1</v>
      </c>
      <c r="D55" s="99">
        <v>656841.92043660034</v>
      </c>
      <c r="E55" s="85"/>
      <c r="F55" s="85"/>
      <c r="G55" s="85"/>
      <c r="H55" s="85"/>
    </row>
    <row r="56" spans="1:8" s="75" customFormat="1" ht="21" customHeight="1" x14ac:dyDescent="0.25">
      <c r="A56" s="78">
        <v>9</v>
      </c>
      <c r="B56" s="89" t="s">
        <v>929</v>
      </c>
      <c r="C56" s="84">
        <v>1</v>
      </c>
      <c r="D56" s="99">
        <v>167219.54226617908</v>
      </c>
      <c r="E56" s="85"/>
      <c r="F56" s="85"/>
      <c r="G56" s="85"/>
      <c r="H56" s="85"/>
    </row>
    <row r="57" spans="1:8" s="75" customFormat="1" ht="21" customHeight="1" x14ac:dyDescent="0.25">
      <c r="A57" s="78">
        <v>9</v>
      </c>
      <c r="B57" s="89" t="s">
        <v>942</v>
      </c>
      <c r="C57" s="84">
        <v>1</v>
      </c>
      <c r="D57" s="99">
        <v>167219.54226617908</v>
      </c>
      <c r="E57" s="85"/>
      <c r="F57" s="85"/>
      <c r="G57" s="85"/>
      <c r="H57" s="85"/>
    </row>
    <row r="58" spans="1:8" s="75" customFormat="1" ht="21" customHeight="1" x14ac:dyDescent="0.25">
      <c r="A58" s="78">
        <v>9</v>
      </c>
      <c r="B58" s="89" t="s">
        <v>932</v>
      </c>
      <c r="C58" s="84">
        <v>1</v>
      </c>
      <c r="D58" s="99">
        <v>167219.54226617908</v>
      </c>
      <c r="E58" s="85"/>
      <c r="F58" s="85"/>
      <c r="G58" s="85"/>
      <c r="H58" s="85"/>
    </row>
    <row r="59" spans="1:8" s="75" customFormat="1" ht="21" customHeight="1" x14ac:dyDescent="0.25">
      <c r="A59" s="78">
        <v>9</v>
      </c>
      <c r="B59" s="89" t="s">
        <v>930</v>
      </c>
      <c r="C59" s="84">
        <v>1</v>
      </c>
      <c r="D59" s="99">
        <v>301360.29681369197</v>
      </c>
      <c r="E59" s="85"/>
      <c r="F59" s="85"/>
      <c r="G59" s="85"/>
      <c r="H59" s="85"/>
    </row>
    <row r="60" spans="1:8" s="75" customFormat="1" ht="21" customHeight="1" x14ac:dyDescent="0.25">
      <c r="A60" s="78">
        <v>9</v>
      </c>
      <c r="B60" s="89" t="s">
        <v>931</v>
      </c>
      <c r="C60" s="84">
        <v>1</v>
      </c>
      <c r="D60" s="99">
        <v>704515.39227639127</v>
      </c>
      <c r="E60" s="85"/>
      <c r="F60" s="85"/>
      <c r="G60" s="85"/>
      <c r="H60" s="85"/>
    </row>
    <row r="61" spans="1:8" s="75" customFormat="1" ht="21" customHeight="1" x14ac:dyDescent="0.25">
      <c r="A61" s="78">
        <v>10</v>
      </c>
      <c r="B61" s="89" t="s">
        <v>465</v>
      </c>
      <c r="C61" s="84">
        <v>1</v>
      </c>
      <c r="D61" s="99">
        <v>1207343.1118992106</v>
      </c>
      <c r="E61" s="85"/>
      <c r="F61" s="85"/>
      <c r="G61" s="85"/>
      <c r="H61" s="85"/>
    </row>
    <row r="62" spans="1:8" s="75" customFormat="1" ht="21" customHeight="1" x14ac:dyDescent="0.25">
      <c r="A62" s="78">
        <v>11</v>
      </c>
      <c r="B62" s="89" t="s">
        <v>466</v>
      </c>
      <c r="C62" s="84">
        <v>1</v>
      </c>
      <c r="D62" s="99">
        <v>1315317.1746514421</v>
      </c>
      <c r="E62" s="85"/>
      <c r="F62" s="85"/>
      <c r="G62" s="85"/>
      <c r="H62" s="85"/>
    </row>
    <row r="63" spans="1:8" s="75" customFormat="1" ht="21" customHeight="1" x14ac:dyDescent="0.25">
      <c r="A63" s="78">
        <v>12</v>
      </c>
      <c r="B63" s="89" t="s">
        <v>467</v>
      </c>
      <c r="C63" s="84">
        <v>1</v>
      </c>
      <c r="D63" s="99">
        <v>585975.22373556183</v>
      </c>
      <c r="E63" s="85"/>
      <c r="F63" s="85"/>
      <c r="G63" s="85"/>
      <c r="H63" s="85"/>
    </row>
    <row r="64" spans="1:8" s="75" customFormat="1" ht="21" customHeight="1" x14ac:dyDescent="0.25">
      <c r="A64" s="78">
        <v>13</v>
      </c>
      <c r="B64" s="89" t="s">
        <v>933</v>
      </c>
      <c r="C64" s="84">
        <v>1</v>
      </c>
      <c r="D64" s="99">
        <v>157069.18779107538</v>
      </c>
      <c r="E64" s="85"/>
      <c r="F64" s="85"/>
      <c r="G64" s="85"/>
      <c r="H64" s="85"/>
    </row>
    <row r="65" spans="1:8" s="75" customFormat="1" ht="21" customHeight="1" x14ac:dyDescent="0.25">
      <c r="A65" s="78">
        <v>13</v>
      </c>
      <c r="B65" s="89" t="s">
        <v>934</v>
      </c>
      <c r="C65" s="84">
        <v>1</v>
      </c>
      <c r="D65" s="99">
        <v>220583.00154369487</v>
      </c>
      <c r="E65" s="85"/>
      <c r="F65" s="85"/>
      <c r="G65" s="85"/>
      <c r="H65" s="85"/>
    </row>
    <row r="66" spans="1:8" s="75" customFormat="1" ht="21" customHeight="1" x14ac:dyDescent="0.25">
      <c r="A66" s="78">
        <v>13</v>
      </c>
      <c r="B66" s="89" t="s">
        <v>935</v>
      </c>
      <c r="C66" s="84">
        <v>1</v>
      </c>
      <c r="D66" s="99">
        <v>2358713.6321304548</v>
      </c>
      <c r="E66" s="85"/>
      <c r="F66" s="85"/>
      <c r="G66" s="85"/>
      <c r="H66" s="85"/>
    </row>
    <row r="67" spans="1:8" s="75" customFormat="1" ht="21" customHeight="1" x14ac:dyDescent="0.25">
      <c r="A67" s="78">
        <v>14</v>
      </c>
      <c r="B67" s="89" t="s">
        <v>469</v>
      </c>
      <c r="C67" s="84">
        <v>1</v>
      </c>
      <c r="D67" s="99">
        <v>5075841.2616158174</v>
      </c>
      <c r="E67" s="85"/>
      <c r="F67" s="85"/>
      <c r="G67" s="85"/>
      <c r="H67" s="85"/>
    </row>
    <row r="68" spans="1:8" s="75" customFormat="1" ht="21" customHeight="1" x14ac:dyDescent="0.25">
      <c r="A68" s="78">
        <v>15</v>
      </c>
      <c r="B68" s="89" t="s">
        <v>470</v>
      </c>
      <c r="C68" s="84">
        <v>1</v>
      </c>
      <c r="D68" s="99">
        <v>1089093.3535494301</v>
      </c>
      <c r="E68" s="85"/>
      <c r="F68" s="85"/>
      <c r="G68" s="85"/>
      <c r="H68" s="85"/>
    </row>
    <row r="69" spans="1:8" s="75" customFormat="1" ht="21" customHeight="1" x14ac:dyDescent="0.25">
      <c r="A69" s="78">
        <v>16</v>
      </c>
      <c r="B69" s="89" t="s">
        <v>471</v>
      </c>
      <c r="C69" s="84">
        <v>1</v>
      </c>
      <c r="D69" s="99">
        <v>1213738.6439959388</v>
      </c>
      <c r="E69" s="85"/>
      <c r="F69" s="85"/>
      <c r="G69" s="85"/>
      <c r="H69" s="85"/>
    </row>
    <row r="70" spans="1:8" s="75" customFormat="1" ht="21" customHeight="1" x14ac:dyDescent="0.25">
      <c r="A70" s="78">
        <v>17</v>
      </c>
      <c r="B70" s="89" t="s">
        <v>472</v>
      </c>
      <c r="C70" s="84">
        <v>1</v>
      </c>
      <c r="D70" s="99">
        <v>2194782.3484356501</v>
      </c>
      <c r="E70" s="85"/>
      <c r="F70" s="85"/>
      <c r="G70" s="85"/>
      <c r="H70" s="85"/>
    </row>
    <row r="71" spans="1:8" s="75" customFormat="1" ht="21" customHeight="1" x14ac:dyDescent="0.25">
      <c r="A71" s="78">
        <v>18</v>
      </c>
      <c r="B71" s="89" t="s">
        <v>936</v>
      </c>
      <c r="C71" s="84">
        <v>1</v>
      </c>
      <c r="D71" s="99">
        <v>3021882.3359061694</v>
      </c>
      <c r="E71" s="85"/>
      <c r="F71" s="85"/>
      <c r="G71" s="85"/>
      <c r="H71" s="85"/>
    </row>
    <row r="72" spans="1:8" s="75" customFormat="1" ht="21" customHeight="1" x14ac:dyDescent="0.25">
      <c r="A72" s="78">
        <v>19</v>
      </c>
      <c r="B72" s="89" t="s">
        <v>937</v>
      </c>
      <c r="C72" s="84">
        <v>1</v>
      </c>
      <c r="D72" s="99">
        <v>1435213.6079982617</v>
      </c>
      <c r="E72" s="85"/>
      <c r="F72" s="85"/>
      <c r="G72" s="85"/>
      <c r="H72" s="85"/>
    </row>
    <row r="73" spans="1:8" s="75" customFormat="1" ht="21" customHeight="1" x14ac:dyDescent="0.25">
      <c r="A73" s="78">
        <v>20</v>
      </c>
      <c r="B73" s="89" t="s">
        <v>938</v>
      </c>
      <c r="C73" s="84">
        <v>1</v>
      </c>
      <c r="D73" s="99">
        <v>1420924.2883186133</v>
      </c>
      <c r="E73" s="85"/>
      <c r="F73" s="85"/>
      <c r="G73" s="85"/>
      <c r="H73" s="85"/>
    </row>
    <row r="74" spans="1:8" s="75" customFormat="1" ht="21" customHeight="1" x14ac:dyDescent="0.25">
      <c r="A74" s="78">
        <v>21</v>
      </c>
      <c r="B74" s="89" t="s">
        <v>473</v>
      </c>
      <c r="C74" s="84">
        <v>1</v>
      </c>
      <c r="D74" s="99">
        <v>414099.57585201226</v>
      </c>
      <c r="E74" s="85"/>
      <c r="F74" s="85"/>
      <c r="G74" s="85"/>
      <c r="H74" s="85"/>
    </row>
    <row r="75" spans="1:8" s="75" customFormat="1" ht="21" customHeight="1" x14ac:dyDescent="0.25">
      <c r="A75" s="78">
        <v>22</v>
      </c>
      <c r="B75" s="89" t="s">
        <v>939</v>
      </c>
      <c r="C75" s="84">
        <v>1</v>
      </c>
      <c r="D75" s="99">
        <v>247365.3135376453</v>
      </c>
      <c r="E75" s="85"/>
      <c r="F75" s="85"/>
      <c r="G75" s="85"/>
      <c r="H75" s="85"/>
    </row>
    <row r="76" spans="1:8" s="75" customFormat="1" ht="21" customHeight="1" x14ac:dyDescent="0.25">
      <c r="A76" s="78">
        <v>23</v>
      </c>
      <c r="B76" s="89" t="s">
        <v>940</v>
      </c>
      <c r="C76" s="84">
        <v>1</v>
      </c>
      <c r="D76" s="99">
        <v>203714.24635106625</v>
      </c>
      <c r="E76" s="85"/>
      <c r="F76" s="85"/>
      <c r="G76" s="85"/>
      <c r="H76" s="85"/>
    </row>
    <row r="77" spans="1:8" s="75" customFormat="1" ht="21" customHeight="1" x14ac:dyDescent="0.25">
      <c r="A77" s="78">
        <v>23</v>
      </c>
      <c r="B77" s="89" t="s">
        <v>941</v>
      </c>
      <c r="C77" s="84">
        <v>1</v>
      </c>
      <c r="D77" s="99">
        <v>170905.64750629448</v>
      </c>
      <c r="E77" s="85"/>
      <c r="F77" s="85"/>
      <c r="G77" s="85"/>
      <c r="H77" s="85"/>
    </row>
    <row r="78" spans="1:8" s="75" customFormat="1" ht="21" customHeight="1" x14ac:dyDescent="0.25">
      <c r="A78" s="78">
        <v>23</v>
      </c>
      <c r="B78" s="89" t="s">
        <v>943</v>
      </c>
      <c r="C78" s="84">
        <v>1</v>
      </c>
      <c r="D78" s="99">
        <v>347583.70765590668</v>
      </c>
      <c r="E78" s="85"/>
      <c r="F78" s="85"/>
      <c r="G78" s="85"/>
      <c r="H78" s="85"/>
    </row>
    <row r="79" spans="1:8" s="75" customFormat="1" ht="21" customHeight="1" x14ac:dyDescent="0.25">
      <c r="A79" s="78">
        <v>24</v>
      </c>
      <c r="B79" s="89" t="s">
        <v>1102</v>
      </c>
      <c r="C79" s="84">
        <v>1</v>
      </c>
      <c r="D79" s="99">
        <v>639983.5120392344</v>
      </c>
      <c r="E79" s="85"/>
      <c r="F79" s="85"/>
      <c r="G79" s="85"/>
      <c r="H79" s="85"/>
    </row>
    <row r="80" spans="1:8" s="75" customFormat="1" ht="21" customHeight="1" x14ac:dyDescent="0.25">
      <c r="A80" s="78">
        <v>25</v>
      </c>
      <c r="B80" s="89" t="s">
        <v>1103</v>
      </c>
      <c r="C80" s="84">
        <v>1</v>
      </c>
      <c r="D80" s="99">
        <v>972432.82315025001</v>
      </c>
      <c r="E80" s="85"/>
      <c r="F80" s="85"/>
      <c r="G80" s="85"/>
      <c r="H80" s="85"/>
    </row>
    <row r="81" spans="1:8" s="75" customFormat="1" ht="21" customHeight="1" x14ac:dyDescent="0.25">
      <c r="A81" s="78">
        <v>26</v>
      </c>
      <c r="B81" s="89" t="s">
        <v>475</v>
      </c>
      <c r="C81" s="84">
        <v>1</v>
      </c>
      <c r="D81" s="99">
        <v>1392180.3853893639</v>
      </c>
      <c r="E81" s="85"/>
      <c r="F81" s="85"/>
      <c r="G81" s="85"/>
      <c r="H81" s="85"/>
    </row>
    <row r="82" spans="1:8" s="75" customFormat="1" ht="21" customHeight="1" x14ac:dyDescent="0.25">
      <c r="A82" s="78">
        <v>27</v>
      </c>
      <c r="B82" s="89" t="s">
        <v>476</v>
      </c>
      <c r="C82" s="84">
        <v>1</v>
      </c>
      <c r="D82" s="99">
        <v>685812.01168422517</v>
      </c>
      <c r="E82" s="85"/>
      <c r="F82" s="85"/>
      <c r="G82" s="85"/>
      <c r="H82" s="85"/>
    </row>
    <row r="83" spans="1:8" s="75" customFormat="1" ht="21" customHeight="1" x14ac:dyDescent="0.25">
      <c r="A83" s="78">
        <v>28</v>
      </c>
      <c r="B83" s="89" t="s">
        <v>477</v>
      </c>
      <c r="C83" s="84">
        <v>1</v>
      </c>
      <c r="D83" s="99">
        <v>578764.14794318192</v>
      </c>
      <c r="E83" s="85"/>
      <c r="F83" s="85"/>
      <c r="G83" s="85"/>
      <c r="H83" s="85"/>
    </row>
    <row r="84" spans="1:8" s="75" customFormat="1" ht="21" customHeight="1" x14ac:dyDescent="0.25">
      <c r="A84" s="78">
        <v>29</v>
      </c>
      <c r="B84" s="89" t="s">
        <v>478</v>
      </c>
      <c r="C84" s="84">
        <v>1</v>
      </c>
      <c r="D84" s="99">
        <v>523673.12495606666</v>
      </c>
      <c r="E84" s="85"/>
      <c r="F84" s="85"/>
      <c r="G84" s="85"/>
      <c r="H84" s="85"/>
    </row>
    <row r="85" spans="1:8" s="75" customFormat="1" ht="21" customHeight="1" x14ac:dyDescent="0.25">
      <c r="A85" s="78">
        <v>30</v>
      </c>
      <c r="B85" s="89" t="s">
        <v>479</v>
      </c>
      <c r="C85" s="84">
        <v>1</v>
      </c>
      <c r="D85" s="99">
        <v>529408.31661304506</v>
      </c>
      <c r="E85" s="85"/>
      <c r="F85" s="85"/>
      <c r="G85" s="85"/>
      <c r="H85" s="85"/>
    </row>
    <row r="86" spans="1:8" s="75" customFormat="1" ht="21" customHeight="1" x14ac:dyDescent="0.25">
      <c r="A86" s="78">
        <v>31</v>
      </c>
      <c r="B86" s="89" t="s">
        <v>480</v>
      </c>
      <c r="C86" s="84">
        <v>1</v>
      </c>
      <c r="D86" s="99">
        <v>1062829.2312617116</v>
      </c>
      <c r="E86" s="85"/>
      <c r="F86" s="85"/>
      <c r="G86" s="85"/>
      <c r="H86" s="85"/>
    </row>
    <row r="87" spans="1:8" s="75" customFormat="1" ht="21" customHeight="1" x14ac:dyDescent="0.25">
      <c r="A87" s="78">
        <v>32</v>
      </c>
      <c r="B87" s="89" t="s">
        <v>481</v>
      </c>
      <c r="C87" s="84">
        <v>1</v>
      </c>
      <c r="D87" s="99">
        <v>916818.10722877202</v>
      </c>
      <c r="E87" s="85"/>
      <c r="F87" s="85"/>
      <c r="G87" s="85"/>
      <c r="H87" s="85"/>
    </row>
    <row r="88" spans="1:8" s="75" customFormat="1" ht="21" customHeight="1" x14ac:dyDescent="0.25">
      <c r="A88" s="78">
        <v>32</v>
      </c>
      <c r="B88" s="89" t="s">
        <v>946</v>
      </c>
      <c r="C88" s="84">
        <v>1</v>
      </c>
      <c r="D88" s="99">
        <v>481025.75764824869</v>
      </c>
      <c r="E88" s="85"/>
      <c r="F88" s="85"/>
      <c r="G88" s="85"/>
      <c r="H88" s="85"/>
    </row>
    <row r="89" spans="1:8" s="75" customFormat="1" ht="21" customHeight="1" x14ac:dyDescent="0.25">
      <c r="A89" s="78">
        <v>33</v>
      </c>
      <c r="B89" s="89" t="s">
        <v>482</v>
      </c>
      <c r="C89" s="84">
        <v>1</v>
      </c>
      <c r="D89" s="99">
        <v>967033.5512807772</v>
      </c>
      <c r="E89" s="85"/>
      <c r="F89" s="85"/>
      <c r="G89" s="85"/>
      <c r="H89" s="85"/>
    </row>
    <row r="90" spans="1:8" s="75" customFormat="1" ht="21" customHeight="1" x14ac:dyDescent="0.25">
      <c r="A90" s="78">
        <v>34</v>
      </c>
      <c r="B90" s="89" t="s">
        <v>483</v>
      </c>
      <c r="C90" s="84">
        <v>1</v>
      </c>
      <c r="D90" s="99">
        <v>996466.97780940495</v>
      </c>
      <c r="E90" s="85"/>
      <c r="F90" s="85"/>
      <c r="G90" s="85"/>
      <c r="H90" s="85"/>
    </row>
    <row r="91" spans="1:8" s="75" customFormat="1" ht="21" customHeight="1" x14ac:dyDescent="0.25">
      <c r="A91" s="78">
        <v>35</v>
      </c>
      <c r="B91" s="89" t="s">
        <v>951</v>
      </c>
      <c r="C91" s="84">
        <v>1</v>
      </c>
      <c r="D91" s="99">
        <v>264206.87678056298</v>
      </c>
      <c r="E91" s="85"/>
      <c r="F91" s="85"/>
      <c r="G91" s="85"/>
      <c r="H91" s="85"/>
    </row>
    <row r="92" spans="1:8" s="75" customFormat="1" ht="21" customHeight="1" x14ac:dyDescent="0.25">
      <c r="A92" s="78">
        <v>35</v>
      </c>
      <c r="B92" s="89" t="s">
        <v>952</v>
      </c>
      <c r="C92" s="84">
        <v>1</v>
      </c>
      <c r="D92" s="99">
        <v>232273.45798376953</v>
      </c>
      <c r="E92" s="85"/>
      <c r="F92" s="85"/>
      <c r="G92" s="85"/>
      <c r="H92" s="85"/>
    </row>
    <row r="93" spans="1:8" s="75" customFormat="1" ht="21" customHeight="1" x14ac:dyDescent="0.25">
      <c r="A93" s="78">
        <v>35</v>
      </c>
      <c r="B93" s="89" t="s">
        <v>947</v>
      </c>
      <c r="C93" s="84">
        <v>1</v>
      </c>
      <c r="D93" s="99">
        <v>266111.31246486848</v>
      </c>
      <c r="E93" s="85"/>
      <c r="F93" s="85"/>
      <c r="G93" s="85"/>
      <c r="H93" s="85"/>
    </row>
    <row r="94" spans="1:8" s="75" customFormat="1" ht="21" customHeight="1" x14ac:dyDescent="0.25">
      <c r="A94" s="78">
        <v>36</v>
      </c>
      <c r="B94" s="89" t="s">
        <v>948</v>
      </c>
      <c r="C94" s="84">
        <v>1</v>
      </c>
      <c r="D94" s="99">
        <v>645432.56881022779</v>
      </c>
      <c r="E94" s="85"/>
      <c r="F94" s="85"/>
      <c r="G94" s="85"/>
      <c r="H94" s="85"/>
    </row>
    <row r="95" spans="1:8" s="75" customFormat="1" ht="21" customHeight="1" x14ac:dyDescent="0.25">
      <c r="A95" s="78">
        <v>36</v>
      </c>
      <c r="B95" s="89" t="s">
        <v>949</v>
      </c>
      <c r="C95" s="84">
        <v>1</v>
      </c>
      <c r="D95" s="99">
        <v>772227.69763614004</v>
      </c>
      <c r="E95" s="85"/>
      <c r="F95" s="85"/>
      <c r="G95" s="85"/>
      <c r="H95" s="85"/>
    </row>
    <row r="96" spans="1:8" s="75" customFormat="1" ht="21" customHeight="1" x14ac:dyDescent="0.25">
      <c r="A96" s="78">
        <v>36</v>
      </c>
      <c r="B96" s="89" t="s">
        <v>953</v>
      </c>
      <c r="C96" s="84">
        <v>1</v>
      </c>
      <c r="D96" s="99">
        <v>1147184.6521416702</v>
      </c>
      <c r="E96" s="85"/>
      <c r="F96" s="85"/>
      <c r="G96" s="85"/>
      <c r="H96" s="85"/>
    </row>
    <row r="97" spans="1:8" s="75" customFormat="1" ht="21" customHeight="1" x14ac:dyDescent="0.25">
      <c r="A97" s="78">
        <v>36</v>
      </c>
      <c r="B97" s="89" t="s">
        <v>954</v>
      </c>
      <c r="C97" s="84">
        <v>1</v>
      </c>
      <c r="D97" s="99">
        <v>902076.95568890939</v>
      </c>
      <c r="E97" s="85"/>
      <c r="F97" s="85"/>
      <c r="G97" s="85"/>
      <c r="H97" s="85"/>
    </row>
    <row r="98" spans="1:8" s="75" customFormat="1" ht="21" customHeight="1" x14ac:dyDescent="0.25">
      <c r="A98" s="78">
        <v>36</v>
      </c>
      <c r="B98" s="89" t="s">
        <v>950</v>
      </c>
      <c r="C98" s="84">
        <v>1</v>
      </c>
      <c r="D98" s="99">
        <v>247148.03691007866</v>
      </c>
      <c r="E98" s="85"/>
      <c r="F98" s="85"/>
      <c r="G98" s="85"/>
      <c r="H98" s="85"/>
    </row>
    <row r="99" spans="1:8" s="75" customFormat="1" ht="21" customHeight="1" x14ac:dyDescent="0.25">
      <c r="A99" s="78">
        <v>37</v>
      </c>
      <c r="B99" s="89" t="s">
        <v>956</v>
      </c>
      <c r="C99" s="84">
        <v>1</v>
      </c>
      <c r="D99" s="99">
        <v>453856.81657097564</v>
      </c>
      <c r="E99" s="85"/>
      <c r="F99" s="85"/>
      <c r="G99" s="85"/>
      <c r="H99" s="85"/>
    </row>
    <row r="100" spans="1:8" s="75" customFormat="1" ht="21" customHeight="1" x14ac:dyDescent="0.25">
      <c r="A100" s="78">
        <v>37</v>
      </c>
      <c r="B100" s="89" t="s">
        <v>955</v>
      </c>
      <c r="C100" s="84">
        <v>1</v>
      </c>
      <c r="D100" s="99">
        <v>501713.52755886101</v>
      </c>
      <c r="E100" s="85"/>
      <c r="F100" s="85"/>
      <c r="G100" s="85"/>
      <c r="H100" s="85"/>
    </row>
    <row r="101" spans="1:8" s="75" customFormat="1" ht="21" customHeight="1" x14ac:dyDescent="0.25">
      <c r="A101" s="78">
        <v>38</v>
      </c>
      <c r="B101" s="89" t="s">
        <v>484</v>
      </c>
      <c r="C101" s="84">
        <v>1</v>
      </c>
      <c r="D101" s="99">
        <v>1836019.6834141952</v>
      </c>
      <c r="E101" s="85"/>
      <c r="F101" s="85"/>
      <c r="G101" s="85"/>
      <c r="H101" s="85"/>
    </row>
    <row r="102" spans="1:8" s="75" customFormat="1" ht="21" customHeight="1" x14ac:dyDescent="0.25">
      <c r="A102" s="78">
        <v>39</v>
      </c>
      <c r="B102" s="89" t="s">
        <v>485</v>
      </c>
      <c r="C102" s="84">
        <v>1</v>
      </c>
      <c r="D102" s="99">
        <v>3369562.6324271513</v>
      </c>
      <c r="E102" s="85"/>
      <c r="F102" s="85"/>
      <c r="G102" s="85"/>
      <c r="H102" s="85"/>
    </row>
    <row r="103" spans="1:8" s="75" customFormat="1" ht="21" customHeight="1" x14ac:dyDescent="0.25">
      <c r="A103" s="78">
        <v>40</v>
      </c>
      <c r="B103" s="89" t="s">
        <v>957</v>
      </c>
      <c r="C103" s="84">
        <v>1</v>
      </c>
      <c r="D103" s="99">
        <v>901425.15069967322</v>
      </c>
      <c r="E103" s="85"/>
      <c r="F103" s="85"/>
      <c r="G103" s="85"/>
      <c r="H103" s="85"/>
    </row>
    <row r="104" spans="1:8" s="75" customFormat="1" ht="21" customHeight="1" x14ac:dyDescent="0.25">
      <c r="A104" s="78">
        <v>41</v>
      </c>
      <c r="B104" s="89" t="s">
        <v>958</v>
      </c>
      <c r="C104" s="84">
        <v>1</v>
      </c>
      <c r="D104" s="99">
        <v>1931016.1008467474</v>
      </c>
      <c r="E104" s="85"/>
      <c r="F104" s="85"/>
      <c r="G104" s="85"/>
      <c r="H104" s="85"/>
    </row>
    <row r="105" spans="1:8" s="75" customFormat="1" ht="21" customHeight="1" x14ac:dyDescent="0.25">
      <c r="A105" s="78">
        <v>42</v>
      </c>
      <c r="B105" s="89" t="s">
        <v>486</v>
      </c>
      <c r="C105" s="84">
        <v>1</v>
      </c>
      <c r="D105" s="99">
        <v>1651048.6041996998</v>
      </c>
      <c r="E105" s="85"/>
      <c r="F105" s="85"/>
      <c r="G105" s="85"/>
      <c r="H105" s="85"/>
    </row>
    <row r="106" spans="1:8" s="75" customFormat="1" ht="21" customHeight="1" x14ac:dyDescent="0.25">
      <c r="A106" s="78">
        <v>43</v>
      </c>
      <c r="B106" s="89" t="s">
        <v>487</v>
      </c>
      <c r="C106" s="84">
        <v>1</v>
      </c>
      <c r="D106" s="99">
        <v>1483830.8316701464</v>
      </c>
      <c r="E106" s="85"/>
      <c r="F106" s="85"/>
      <c r="G106" s="85"/>
      <c r="H106" s="85"/>
    </row>
    <row r="107" spans="1:8" s="75" customFormat="1" ht="21" customHeight="1" x14ac:dyDescent="0.25">
      <c r="A107" s="78">
        <v>44</v>
      </c>
      <c r="B107" s="89" t="s">
        <v>488</v>
      </c>
      <c r="C107" s="84">
        <v>1</v>
      </c>
      <c r="D107" s="99">
        <v>1467604.0166113586</v>
      </c>
      <c r="E107" s="85"/>
      <c r="F107" s="85"/>
      <c r="G107" s="85"/>
      <c r="H107" s="85"/>
    </row>
    <row r="108" spans="1:8" s="75" customFormat="1" ht="21" customHeight="1" x14ac:dyDescent="0.25">
      <c r="A108" s="78">
        <v>45</v>
      </c>
      <c r="B108" s="89" t="s">
        <v>489</v>
      </c>
      <c r="C108" s="84">
        <v>1</v>
      </c>
      <c r="D108" s="99">
        <v>1722952.5571850678</v>
      </c>
      <c r="E108" s="85"/>
      <c r="F108" s="85"/>
      <c r="G108" s="85"/>
      <c r="H108" s="85"/>
    </row>
    <row r="109" spans="1:8" s="75" customFormat="1" ht="21" customHeight="1" x14ac:dyDescent="0.25">
      <c r="A109" s="78">
        <v>46</v>
      </c>
      <c r="B109" s="89" t="s">
        <v>490</v>
      </c>
      <c r="C109" s="84">
        <v>1</v>
      </c>
      <c r="D109" s="99">
        <v>1743774.6394607697</v>
      </c>
      <c r="E109" s="85"/>
      <c r="F109" s="85"/>
      <c r="G109" s="85"/>
      <c r="H109" s="85"/>
    </row>
    <row r="110" spans="1:8" s="75" customFormat="1" ht="21" customHeight="1" x14ac:dyDescent="0.25">
      <c r="A110" s="78">
        <v>47</v>
      </c>
      <c r="B110" s="89" t="s">
        <v>491</v>
      </c>
      <c r="C110" s="84">
        <v>1</v>
      </c>
      <c r="D110" s="99">
        <v>1762091.7508693517</v>
      </c>
      <c r="E110" s="85"/>
      <c r="F110" s="85"/>
      <c r="G110" s="85"/>
      <c r="H110" s="85"/>
    </row>
    <row r="111" spans="1:8" s="75" customFormat="1" ht="21" customHeight="1" x14ac:dyDescent="0.25">
      <c r="A111" s="78">
        <v>48</v>
      </c>
      <c r="B111" s="89" t="s">
        <v>492</v>
      </c>
      <c r="C111" s="84">
        <v>1</v>
      </c>
      <c r="D111" s="99">
        <v>1674386.6191735594</v>
      </c>
      <c r="E111" s="85"/>
      <c r="F111" s="85"/>
      <c r="G111" s="85"/>
      <c r="H111" s="85"/>
    </row>
    <row r="112" spans="1:8" s="75" customFormat="1" ht="21" customHeight="1" x14ac:dyDescent="0.25">
      <c r="A112" s="78">
        <v>49</v>
      </c>
      <c r="B112" s="89" t="s">
        <v>960</v>
      </c>
      <c r="C112" s="84">
        <v>1</v>
      </c>
      <c r="D112" s="99">
        <v>1077922.0000790905</v>
      </c>
      <c r="E112" s="85"/>
      <c r="F112" s="85"/>
      <c r="G112" s="85"/>
      <c r="H112" s="85"/>
    </row>
    <row r="113" spans="1:8" s="75" customFormat="1" ht="21" customHeight="1" x14ac:dyDescent="0.25">
      <c r="A113" s="78">
        <v>49</v>
      </c>
      <c r="B113" s="89" t="s">
        <v>959</v>
      </c>
      <c r="C113" s="84">
        <v>1</v>
      </c>
      <c r="D113" s="99">
        <v>244449.24470972823</v>
      </c>
      <c r="E113" s="85"/>
      <c r="F113" s="85"/>
      <c r="G113" s="85"/>
      <c r="H113" s="85"/>
    </row>
    <row r="114" spans="1:8" s="75" customFormat="1" ht="21" customHeight="1" x14ac:dyDescent="0.25">
      <c r="A114" s="78">
        <v>49</v>
      </c>
      <c r="B114" s="89" t="s">
        <v>961</v>
      </c>
      <c r="C114" s="84">
        <v>1</v>
      </c>
      <c r="D114" s="99">
        <v>583579.86375798075</v>
      </c>
      <c r="E114" s="85"/>
      <c r="F114" s="85"/>
      <c r="G114" s="85"/>
      <c r="H114" s="85"/>
    </row>
    <row r="115" spans="1:8" s="75" customFormat="1" ht="21" customHeight="1" x14ac:dyDescent="0.25">
      <c r="A115" s="78">
        <v>50</v>
      </c>
      <c r="B115" s="89" t="s">
        <v>493</v>
      </c>
      <c r="C115" s="84">
        <v>1</v>
      </c>
      <c r="D115" s="99">
        <v>1539906.8164761136</v>
      </c>
      <c r="E115" s="85"/>
      <c r="F115" s="85"/>
      <c r="G115" s="85"/>
      <c r="H115" s="85"/>
    </row>
    <row r="116" spans="1:8" s="75" customFormat="1" ht="21" customHeight="1" x14ac:dyDescent="0.25">
      <c r="A116" s="78">
        <v>51</v>
      </c>
      <c r="B116" s="89" t="s">
        <v>494</v>
      </c>
      <c r="C116" s="84">
        <v>1</v>
      </c>
      <c r="D116" s="99">
        <v>1808381.321275512</v>
      </c>
      <c r="E116" s="85"/>
      <c r="F116" s="85"/>
      <c r="G116" s="85"/>
      <c r="H116" s="85"/>
    </row>
    <row r="117" spans="1:8" s="75" customFormat="1" ht="21" customHeight="1" x14ac:dyDescent="0.25">
      <c r="A117" s="78">
        <v>52</v>
      </c>
      <c r="B117" s="89" t="s">
        <v>1126</v>
      </c>
      <c r="C117" s="84">
        <v>1</v>
      </c>
      <c r="D117" s="99">
        <v>889993.71154447028</v>
      </c>
      <c r="E117" s="85"/>
      <c r="F117" s="85"/>
      <c r="G117" s="85"/>
      <c r="H117" s="85"/>
    </row>
    <row r="118" spans="1:8" s="75" customFormat="1" ht="21" customHeight="1" x14ac:dyDescent="0.25">
      <c r="A118" s="78">
        <v>52</v>
      </c>
      <c r="B118" s="89" t="s">
        <v>1127</v>
      </c>
      <c r="C118" s="84">
        <v>1</v>
      </c>
      <c r="D118" s="99">
        <v>740644.50838087313</v>
      </c>
      <c r="E118" s="85"/>
      <c r="F118" s="85"/>
      <c r="G118" s="85"/>
      <c r="H118" s="85"/>
    </row>
    <row r="119" spans="1:8" s="75" customFormat="1" ht="21" customHeight="1" x14ac:dyDescent="0.25">
      <c r="A119" s="77" t="s">
        <v>658</v>
      </c>
      <c r="B119" s="81" t="s">
        <v>495</v>
      </c>
      <c r="C119" s="79"/>
      <c r="D119" s="98"/>
      <c r="E119" s="79"/>
      <c r="F119" s="79"/>
      <c r="G119" s="86"/>
      <c r="H119" s="86"/>
    </row>
    <row r="120" spans="1:8" s="75" customFormat="1" ht="21" customHeight="1" x14ac:dyDescent="0.25">
      <c r="A120" s="78">
        <v>1</v>
      </c>
      <c r="B120" s="89" t="s">
        <v>496</v>
      </c>
      <c r="C120" s="84">
        <v>1</v>
      </c>
      <c r="D120" s="99">
        <v>249999.65716569481</v>
      </c>
      <c r="E120" s="85"/>
      <c r="F120" s="85"/>
      <c r="G120" s="85"/>
      <c r="H120" s="85"/>
    </row>
    <row r="121" spans="1:8" s="75" customFormat="1" ht="21" customHeight="1" x14ac:dyDescent="0.25">
      <c r="A121" s="78">
        <v>2</v>
      </c>
      <c r="B121" s="89" t="s">
        <v>962</v>
      </c>
      <c r="C121" s="84">
        <v>1</v>
      </c>
      <c r="D121" s="99">
        <v>199592.48903915676</v>
      </c>
      <c r="E121" s="85"/>
      <c r="F121" s="85"/>
      <c r="G121" s="85"/>
      <c r="H121" s="85"/>
    </row>
    <row r="122" spans="1:8" s="75" customFormat="1" ht="21" customHeight="1" x14ac:dyDescent="0.25">
      <c r="A122" s="78">
        <v>3</v>
      </c>
      <c r="B122" s="89" t="s">
        <v>963</v>
      </c>
      <c r="C122" s="84">
        <v>1</v>
      </c>
      <c r="D122" s="99">
        <v>248788.77839369798</v>
      </c>
      <c r="E122" s="85"/>
      <c r="F122" s="85"/>
      <c r="G122" s="85"/>
      <c r="H122" s="85"/>
    </row>
    <row r="123" spans="1:8" s="75" customFormat="1" ht="21" customHeight="1" x14ac:dyDescent="0.25">
      <c r="A123" s="78">
        <v>3</v>
      </c>
      <c r="B123" s="89" t="s">
        <v>964</v>
      </c>
      <c r="C123" s="84">
        <v>1</v>
      </c>
      <c r="D123" s="99">
        <v>249196.43001703164</v>
      </c>
      <c r="E123" s="85"/>
      <c r="F123" s="85"/>
      <c r="G123" s="85"/>
      <c r="H123" s="85"/>
    </row>
    <row r="124" spans="1:8" s="75" customFormat="1" ht="21" customHeight="1" x14ac:dyDescent="0.25">
      <c r="A124" s="78">
        <v>3</v>
      </c>
      <c r="B124" s="89" t="s">
        <v>965</v>
      </c>
      <c r="C124" s="84">
        <v>1</v>
      </c>
      <c r="D124" s="99">
        <v>309375.01328072714</v>
      </c>
      <c r="E124" s="85"/>
      <c r="F124" s="85"/>
      <c r="G124" s="85"/>
      <c r="H124" s="85"/>
    </row>
    <row r="125" spans="1:8" s="75" customFormat="1" ht="21" customHeight="1" x14ac:dyDescent="0.25">
      <c r="A125" s="78">
        <v>3</v>
      </c>
      <c r="B125" s="89" t="s">
        <v>966</v>
      </c>
      <c r="C125" s="84">
        <v>1</v>
      </c>
      <c r="D125" s="99">
        <v>238358.97084923467</v>
      </c>
      <c r="E125" s="85"/>
      <c r="F125" s="85"/>
      <c r="G125" s="85"/>
      <c r="H125" s="85"/>
    </row>
    <row r="126" spans="1:8" s="75" customFormat="1" ht="21" customHeight="1" x14ac:dyDescent="0.25">
      <c r="A126" s="78">
        <v>4</v>
      </c>
      <c r="B126" s="89" t="s">
        <v>967</v>
      </c>
      <c r="C126" s="84">
        <v>1</v>
      </c>
      <c r="D126" s="99">
        <v>1200020.5942119346</v>
      </c>
      <c r="E126" s="85"/>
      <c r="F126" s="85"/>
      <c r="G126" s="85"/>
      <c r="H126" s="85"/>
    </row>
    <row r="127" spans="1:8" s="75" customFormat="1" ht="21" customHeight="1" x14ac:dyDescent="0.25">
      <c r="A127" s="78">
        <v>4</v>
      </c>
      <c r="B127" s="89" t="s">
        <v>968</v>
      </c>
      <c r="C127" s="84">
        <v>1</v>
      </c>
      <c r="D127" s="99">
        <v>373699.48341239709</v>
      </c>
      <c r="E127" s="85"/>
      <c r="F127" s="85"/>
      <c r="G127" s="85"/>
      <c r="H127" s="85"/>
    </row>
    <row r="128" spans="1:8" s="75" customFormat="1" ht="21" customHeight="1" x14ac:dyDescent="0.25">
      <c r="A128" s="77" t="s">
        <v>659</v>
      </c>
      <c r="B128" s="81" t="s">
        <v>498</v>
      </c>
      <c r="C128" s="79"/>
      <c r="D128" s="98"/>
      <c r="E128" s="79"/>
      <c r="F128" s="79"/>
      <c r="G128" s="86"/>
      <c r="H128" s="86"/>
    </row>
    <row r="129" spans="1:8" s="75" customFormat="1" ht="21" customHeight="1" x14ac:dyDescent="0.25">
      <c r="A129" s="78">
        <v>1</v>
      </c>
      <c r="B129" s="89" t="s">
        <v>499</v>
      </c>
      <c r="C129" s="84">
        <v>1</v>
      </c>
      <c r="D129" s="99">
        <v>3891748.6913298788</v>
      </c>
      <c r="E129" s="85"/>
      <c r="F129" s="85"/>
      <c r="G129" s="85"/>
      <c r="H129" s="85"/>
    </row>
    <row r="130" spans="1:8" s="75" customFormat="1" ht="21" customHeight="1" x14ac:dyDescent="0.25">
      <c r="A130" s="78">
        <v>2</v>
      </c>
      <c r="B130" s="89" t="s">
        <v>500</v>
      </c>
      <c r="C130" s="84">
        <v>1</v>
      </c>
      <c r="D130" s="99">
        <v>730651.88394199871</v>
      </c>
      <c r="E130" s="85"/>
      <c r="F130" s="85"/>
      <c r="G130" s="85"/>
      <c r="H130" s="85"/>
    </row>
    <row r="131" spans="1:8" s="75" customFormat="1" ht="21" customHeight="1" x14ac:dyDescent="0.25">
      <c r="A131" s="78">
        <v>3</v>
      </c>
      <c r="B131" s="89" t="s">
        <v>501</v>
      </c>
      <c r="C131" s="84">
        <v>1</v>
      </c>
      <c r="D131" s="99">
        <v>1186104.860201254</v>
      </c>
      <c r="E131" s="85"/>
      <c r="F131" s="85"/>
      <c r="G131" s="85"/>
      <c r="H131" s="85"/>
    </row>
    <row r="132" spans="1:8" s="75" customFormat="1" ht="21" customHeight="1" x14ac:dyDescent="0.25">
      <c r="A132" s="78">
        <v>4</v>
      </c>
      <c r="B132" s="89" t="s">
        <v>502</v>
      </c>
      <c r="C132" s="84">
        <v>1</v>
      </c>
      <c r="D132" s="99">
        <v>3917830.9046604233</v>
      </c>
      <c r="E132" s="85"/>
      <c r="F132" s="85"/>
      <c r="G132" s="85"/>
      <c r="H132" s="85"/>
    </row>
    <row r="133" spans="1:8" s="75" customFormat="1" ht="21" customHeight="1" x14ac:dyDescent="0.25">
      <c r="A133" s="78">
        <v>5</v>
      </c>
      <c r="B133" s="89" t="s">
        <v>503</v>
      </c>
      <c r="C133" s="84">
        <v>1</v>
      </c>
      <c r="D133" s="99">
        <v>840424.05838777707</v>
      </c>
      <c r="E133" s="85"/>
      <c r="F133" s="85"/>
      <c r="G133" s="85"/>
      <c r="H133" s="85"/>
    </row>
    <row r="134" spans="1:8" s="75" customFormat="1" ht="21" customHeight="1" x14ac:dyDescent="0.25">
      <c r="A134" s="78">
        <v>6</v>
      </c>
      <c r="B134" s="89" t="s">
        <v>1111</v>
      </c>
      <c r="C134" s="84">
        <v>1</v>
      </c>
      <c r="D134" s="99">
        <v>1707467.8338195952</v>
      </c>
      <c r="E134" s="85"/>
      <c r="F134" s="85"/>
      <c r="G134" s="85"/>
      <c r="H134" s="85"/>
    </row>
    <row r="135" spans="1:8" s="75" customFormat="1" ht="21" customHeight="1" x14ac:dyDescent="0.25">
      <c r="A135" s="78">
        <v>7</v>
      </c>
      <c r="B135" s="89" t="s">
        <v>969</v>
      </c>
      <c r="C135" s="84">
        <v>1</v>
      </c>
      <c r="D135" s="99">
        <v>761032.98716374463</v>
      </c>
      <c r="E135" s="85"/>
      <c r="F135" s="85"/>
      <c r="G135" s="85"/>
      <c r="H135" s="85"/>
    </row>
    <row r="136" spans="1:8" s="75" customFormat="1" ht="21" customHeight="1" x14ac:dyDescent="0.25">
      <c r="A136" s="78">
        <v>8</v>
      </c>
      <c r="B136" s="89" t="s">
        <v>970</v>
      </c>
      <c r="C136" s="84">
        <v>1</v>
      </c>
      <c r="D136" s="99">
        <v>804699.23014711961</v>
      </c>
      <c r="E136" s="85"/>
      <c r="F136" s="85"/>
      <c r="G136" s="85"/>
      <c r="H136" s="85"/>
    </row>
    <row r="137" spans="1:8" s="75" customFormat="1" ht="21" customHeight="1" x14ac:dyDescent="0.25">
      <c r="A137" s="78">
        <v>9</v>
      </c>
      <c r="B137" s="89" t="s">
        <v>1113</v>
      </c>
      <c r="C137" s="84">
        <v>1</v>
      </c>
      <c r="D137" s="99">
        <v>491978.91237230325</v>
      </c>
      <c r="E137" s="85"/>
      <c r="F137" s="85"/>
      <c r="G137" s="85"/>
      <c r="H137" s="85"/>
    </row>
    <row r="138" spans="1:8" s="75" customFormat="1" ht="21" customHeight="1" x14ac:dyDescent="0.25">
      <c r="A138" s="78">
        <v>9</v>
      </c>
      <c r="B138" s="89" t="s">
        <v>504</v>
      </c>
      <c r="C138" s="84">
        <v>1</v>
      </c>
      <c r="D138" s="99">
        <v>655007.46654133487</v>
      </c>
      <c r="E138" s="85"/>
      <c r="F138" s="85"/>
      <c r="G138" s="85"/>
      <c r="H138" s="85"/>
    </row>
    <row r="139" spans="1:8" s="75" customFormat="1" ht="21" customHeight="1" x14ac:dyDescent="0.25">
      <c r="A139" s="78">
        <v>10</v>
      </c>
      <c r="B139" s="89" t="s">
        <v>505</v>
      </c>
      <c r="C139" s="84">
        <v>1</v>
      </c>
      <c r="D139" s="99">
        <v>2160875.3291886542</v>
      </c>
      <c r="E139" s="85"/>
      <c r="F139" s="85"/>
      <c r="G139" s="85"/>
      <c r="H139" s="85"/>
    </row>
    <row r="140" spans="1:8" s="75" customFormat="1" ht="21" customHeight="1" x14ac:dyDescent="0.25">
      <c r="A140" s="78">
        <v>11</v>
      </c>
      <c r="B140" s="89" t="s">
        <v>506</v>
      </c>
      <c r="C140" s="84">
        <v>1</v>
      </c>
      <c r="D140" s="99">
        <v>758587.23216430191</v>
      </c>
      <c r="E140" s="85"/>
      <c r="F140" s="85"/>
      <c r="G140" s="85"/>
      <c r="H140" s="85"/>
    </row>
    <row r="141" spans="1:8" s="75" customFormat="1" ht="21" customHeight="1" x14ac:dyDescent="0.25">
      <c r="A141" s="78">
        <v>12</v>
      </c>
      <c r="B141" s="89" t="s">
        <v>507</v>
      </c>
      <c r="C141" s="84">
        <v>1</v>
      </c>
      <c r="D141" s="99">
        <v>809611.01191098697</v>
      </c>
      <c r="E141" s="85"/>
      <c r="F141" s="85"/>
      <c r="G141" s="85"/>
      <c r="H141" s="85"/>
    </row>
    <row r="142" spans="1:8" s="75" customFormat="1" ht="21" customHeight="1" x14ac:dyDescent="0.25">
      <c r="A142" s="78">
        <v>13</v>
      </c>
      <c r="B142" s="89" t="s">
        <v>508</v>
      </c>
      <c r="C142" s="84">
        <v>1</v>
      </c>
      <c r="D142" s="99">
        <v>4464281.2981747966</v>
      </c>
      <c r="E142" s="85"/>
      <c r="F142" s="85"/>
      <c r="G142" s="85"/>
      <c r="H142" s="85"/>
    </row>
    <row r="143" spans="1:8" s="75" customFormat="1" ht="21" customHeight="1" x14ac:dyDescent="0.25">
      <c r="A143" s="78">
        <v>14</v>
      </c>
      <c r="B143" s="89" t="s">
        <v>509</v>
      </c>
      <c r="C143" s="84">
        <v>1</v>
      </c>
      <c r="D143" s="99">
        <v>401607.86043036135</v>
      </c>
      <c r="E143" s="85"/>
      <c r="F143" s="85"/>
      <c r="G143" s="85"/>
      <c r="H143" s="85"/>
    </row>
    <row r="144" spans="1:8" s="75" customFormat="1" ht="21" customHeight="1" x14ac:dyDescent="0.25">
      <c r="A144" s="78">
        <v>15</v>
      </c>
      <c r="B144" s="89" t="s">
        <v>510</v>
      </c>
      <c r="C144" s="84">
        <v>1</v>
      </c>
      <c r="D144" s="99">
        <v>493185.13957516127</v>
      </c>
      <c r="E144" s="85"/>
      <c r="F144" s="85"/>
      <c r="G144" s="85"/>
      <c r="H144" s="85"/>
    </row>
    <row r="145" spans="1:8" s="75" customFormat="1" ht="21" customHeight="1" x14ac:dyDescent="0.25">
      <c r="A145" s="78">
        <v>16</v>
      </c>
      <c r="B145" s="89" t="s">
        <v>918</v>
      </c>
      <c r="C145" s="84">
        <v>1</v>
      </c>
      <c r="D145" s="99">
        <v>436835.54050603718</v>
      </c>
      <c r="E145" s="85"/>
      <c r="F145" s="85"/>
      <c r="G145" s="85"/>
      <c r="H145" s="85"/>
    </row>
    <row r="146" spans="1:8" s="75" customFormat="1" ht="21" customHeight="1" x14ac:dyDescent="0.25">
      <c r="A146" s="78">
        <v>17</v>
      </c>
      <c r="B146" s="89" t="s">
        <v>919</v>
      </c>
      <c r="C146" s="84">
        <v>1</v>
      </c>
      <c r="D146" s="99">
        <v>426561.28973840422</v>
      </c>
      <c r="E146" s="85"/>
      <c r="F146" s="85"/>
      <c r="G146" s="85"/>
      <c r="H146" s="85"/>
    </row>
    <row r="147" spans="1:8" s="75" customFormat="1" ht="21" customHeight="1" x14ac:dyDescent="0.25">
      <c r="A147" s="78">
        <v>17</v>
      </c>
      <c r="B147" s="89" t="s">
        <v>1004</v>
      </c>
      <c r="C147" s="84">
        <v>1</v>
      </c>
      <c r="D147" s="99">
        <v>1270516.799795015</v>
      </c>
      <c r="E147" s="85"/>
      <c r="F147" s="85"/>
      <c r="G147" s="85"/>
      <c r="H147" s="85"/>
    </row>
    <row r="148" spans="1:8" s="75" customFormat="1" ht="21" customHeight="1" x14ac:dyDescent="0.25">
      <c r="A148" s="77" t="s">
        <v>660</v>
      </c>
      <c r="B148" s="81" t="s">
        <v>511</v>
      </c>
      <c r="C148" s="79"/>
      <c r="D148" s="98"/>
      <c r="E148" s="79"/>
      <c r="F148" s="79"/>
      <c r="G148" s="86"/>
      <c r="H148" s="86"/>
    </row>
    <row r="149" spans="1:8" s="75" customFormat="1" ht="21" customHeight="1" x14ac:dyDescent="0.25">
      <c r="A149" s="78">
        <v>1</v>
      </c>
      <c r="B149" s="89" t="s">
        <v>971</v>
      </c>
      <c r="C149" s="84">
        <v>1</v>
      </c>
      <c r="D149" s="99">
        <v>798781.40195870702</v>
      </c>
      <c r="E149" s="85"/>
      <c r="F149" s="85"/>
      <c r="G149" s="85"/>
      <c r="H149" s="85"/>
    </row>
    <row r="150" spans="1:8" s="75" customFormat="1" ht="21" customHeight="1" x14ac:dyDescent="0.25">
      <c r="A150" s="78">
        <v>2</v>
      </c>
      <c r="B150" s="89" t="s">
        <v>512</v>
      </c>
      <c r="C150" s="84">
        <v>1</v>
      </c>
      <c r="D150" s="99">
        <v>1047789.2547974306</v>
      </c>
      <c r="E150" s="85"/>
      <c r="F150" s="85"/>
      <c r="G150" s="85"/>
      <c r="H150" s="85"/>
    </row>
    <row r="151" spans="1:8" s="75" customFormat="1" ht="21" customHeight="1" x14ac:dyDescent="0.25">
      <c r="A151" s="78">
        <v>3</v>
      </c>
      <c r="B151" s="89" t="s">
        <v>513</v>
      </c>
      <c r="C151" s="84">
        <v>1</v>
      </c>
      <c r="D151" s="99">
        <v>2460563.3693842059</v>
      </c>
      <c r="E151" s="85"/>
      <c r="F151" s="85"/>
      <c r="G151" s="85"/>
      <c r="H151" s="85"/>
    </row>
    <row r="152" spans="1:8" s="75" customFormat="1" ht="21" customHeight="1" x14ac:dyDescent="0.25">
      <c r="A152" s="78">
        <v>4</v>
      </c>
      <c r="B152" s="89" t="s">
        <v>514</v>
      </c>
      <c r="C152" s="84">
        <v>1</v>
      </c>
      <c r="D152" s="99">
        <v>1216025.2470690738</v>
      </c>
      <c r="E152" s="85"/>
      <c r="F152" s="85"/>
      <c r="G152" s="85"/>
      <c r="H152" s="85"/>
    </row>
    <row r="153" spans="1:8" s="75" customFormat="1" ht="21" customHeight="1" x14ac:dyDescent="0.25">
      <c r="A153" s="78">
        <v>5</v>
      </c>
      <c r="B153" s="89" t="s">
        <v>515</v>
      </c>
      <c r="C153" s="84">
        <v>1</v>
      </c>
      <c r="D153" s="99">
        <v>856263.45076181006</v>
      </c>
      <c r="E153" s="85"/>
      <c r="F153" s="85"/>
      <c r="G153" s="85"/>
      <c r="H153" s="85"/>
    </row>
    <row r="154" spans="1:8" s="75" customFormat="1" ht="21" customHeight="1" x14ac:dyDescent="0.25">
      <c r="A154" s="78">
        <v>6</v>
      </c>
      <c r="B154" s="89" t="s">
        <v>516</v>
      </c>
      <c r="C154" s="84">
        <v>1</v>
      </c>
      <c r="D154" s="99">
        <v>1245652.5887837028</v>
      </c>
      <c r="E154" s="85"/>
      <c r="F154" s="85"/>
      <c r="G154" s="85"/>
      <c r="H154" s="85"/>
    </row>
    <row r="155" spans="1:8" s="75" customFormat="1" ht="21" customHeight="1" x14ac:dyDescent="0.25">
      <c r="A155" s="78">
        <v>7</v>
      </c>
      <c r="B155" s="89" t="s">
        <v>517</v>
      </c>
      <c r="C155" s="84">
        <v>1</v>
      </c>
      <c r="D155" s="99">
        <v>369552.51186600898</v>
      </c>
      <c r="E155" s="85"/>
      <c r="F155" s="85"/>
      <c r="G155" s="85"/>
      <c r="H155" s="85"/>
    </row>
    <row r="156" spans="1:8" s="75" customFormat="1" ht="21" customHeight="1" x14ac:dyDescent="0.25">
      <c r="A156" s="78">
        <v>8</v>
      </c>
      <c r="B156" s="89" t="s">
        <v>518</v>
      </c>
      <c r="C156" s="84">
        <v>1</v>
      </c>
      <c r="D156" s="99">
        <v>579929.5612715364</v>
      </c>
      <c r="E156" s="85"/>
      <c r="F156" s="85"/>
      <c r="G156" s="85"/>
      <c r="H156" s="85"/>
    </row>
    <row r="157" spans="1:8" s="75" customFormat="1" ht="21" customHeight="1" x14ac:dyDescent="0.25">
      <c r="A157" s="78">
        <v>9</v>
      </c>
      <c r="B157" s="89" t="s">
        <v>519</v>
      </c>
      <c r="C157" s="84">
        <v>1</v>
      </c>
      <c r="D157" s="99">
        <v>1419488.2163403749</v>
      </c>
      <c r="E157" s="85"/>
      <c r="F157" s="85"/>
      <c r="G157" s="85"/>
      <c r="H157" s="85"/>
    </row>
    <row r="158" spans="1:8" s="75" customFormat="1" ht="21" customHeight="1" x14ac:dyDescent="0.25">
      <c r="A158" s="78">
        <v>10</v>
      </c>
      <c r="B158" s="89" t="s">
        <v>520</v>
      </c>
      <c r="C158" s="84">
        <v>1</v>
      </c>
      <c r="D158" s="99">
        <v>537308.03012010187</v>
      </c>
      <c r="E158" s="85"/>
      <c r="F158" s="85"/>
      <c r="G158" s="85"/>
      <c r="H158" s="85"/>
    </row>
    <row r="159" spans="1:8" s="75" customFormat="1" ht="21" customHeight="1" x14ac:dyDescent="0.25">
      <c r="A159" s="77" t="s">
        <v>661</v>
      </c>
      <c r="B159" s="81" t="s">
        <v>521</v>
      </c>
      <c r="C159" s="79"/>
      <c r="D159" s="98"/>
      <c r="E159" s="79"/>
      <c r="F159" s="79"/>
      <c r="G159" s="86"/>
      <c r="H159" s="86"/>
    </row>
    <row r="160" spans="1:8" s="75" customFormat="1" ht="21" customHeight="1" x14ac:dyDescent="0.25">
      <c r="A160" s="78">
        <v>1</v>
      </c>
      <c r="B160" s="89" t="s">
        <v>522</v>
      </c>
      <c r="C160" s="84">
        <v>1</v>
      </c>
      <c r="D160" s="99">
        <v>401541.56153252546</v>
      </c>
      <c r="E160" s="85"/>
      <c r="F160" s="85"/>
      <c r="G160" s="85"/>
      <c r="H160" s="85"/>
    </row>
    <row r="161" spans="1:8" s="75" customFormat="1" ht="21" customHeight="1" x14ac:dyDescent="0.25">
      <c r="A161" s="78">
        <v>2</v>
      </c>
      <c r="B161" s="89" t="s">
        <v>523</v>
      </c>
      <c r="C161" s="84">
        <v>1</v>
      </c>
      <c r="D161" s="99">
        <v>872073.2704497946</v>
      </c>
      <c r="E161" s="85"/>
      <c r="F161" s="85"/>
      <c r="G161" s="85"/>
      <c r="H161" s="85"/>
    </row>
    <row r="162" spans="1:8" s="75" customFormat="1" ht="21" customHeight="1" x14ac:dyDescent="0.25">
      <c r="A162" s="78">
        <v>3</v>
      </c>
      <c r="B162" s="89" t="s">
        <v>524</v>
      </c>
      <c r="C162" s="84">
        <v>1</v>
      </c>
      <c r="D162" s="99">
        <v>2638558.662402167</v>
      </c>
      <c r="E162" s="85"/>
      <c r="F162" s="85"/>
      <c r="G162" s="85"/>
      <c r="H162" s="85"/>
    </row>
    <row r="163" spans="1:8" s="75" customFormat="1" ht="21" customHeight="1" x14ac:dyDescent="0.25">
      <c r="A163" s="78">
        <v>4</v>
      </c>
      <c r="B163" s="89" t="s">
        <v>525</v>
      </c>
      <c r="C163" s="84">
        <v>1</v>
      </c>
      <c r="D163" s="99">
        <v>836109.05921294913</v>
      </c>
      <c r="E163" s="85"/>
      <c r="F163" s="85"/>
      <c r="G163" s="85"/>
      <c r="H163" s="85"/>
    </row>
    <row r="164" spans="1:8" s="75" customFormat="1" ht="21" customHeight="1" x14ac:dyDescent="0.25">
      <c r="A164" s="78">
        <v>5</v>
      </c>
      <c r="B164" s="89" t="s">
        <v>526</v>
      </c>
      <c r="C164" s="84">
        <v>1</v>
      </c>
      <c r="D164" s="99">
        <v>2246583.0003338964</v>
      </c>
      <c r="E164" s="85"/>
      <c r="F164" s="85"/>
      <c r="G164" s="85"/>
      <c r="H164" s="85"/>
    </row>
    <row r="165" spans="1:8" s="75" customFormat="1" ht="21" customHeight="1" x14ac:dyDescent="0.25">
      <c r="A165" s="78">
        <v>6</v>
      </c>
      <c r="B165" s="89" t="s">
        <v>527</v>
      </c>
      <c r="C165" s="84">
        <v>1</v>
      </c>
      <c r="D165" s="99">
        <v>431942.68867661792</v>
      </c>
      <c r="E165" s="85"/>
      <c r="F165" s="85"/>
      <c r="G165" s="85"/>
      <c r="H165" s="85"/>
    </row>
    <row r="166" spans="1:8" s="75" customFormat="1" ht="21" customHeight="1" x14ac:dyDescent="0.25">
      <c r="A166" s="78">
        <v>7</v>
      </c>
      <c r="B166" s="89" t="s">
        <v>972</v>
      </c>
      <c r="C166" s="84">
        <v>1</v>
      </c>
      <c r="D166" s="99">
        <v>1164482.798403421</v>
      </c>
      <c r="E166" s="85"/>
      <c r="F166" s="85"/>
      <c r="G166" s="85"/>
      <c r="H166" s="85"/>
    </row>
    <row r="167" spans="1:8" s="75" customFormat="1" ht="21" customHeight="1" x14ac:dyDescent="0.25">
      <c r="A167" s="78">
        <v>8</v>
      </c>
      <c r="B167" s="89" t="s">
        <v>973</v>
      </c>
      <c r="C167" s="84">
        <v>1</v>
      </c>
      <c r="D167" s="99">
        <v>1144964.9757417983</v>
      </c>
      <c r="E167" s="85"/>
      <c r="F167" s="85"/>
      <c r="G167" s="85"/>
      <c r="H167" s="85"/>
    </row>
    <row r="168" spans="1:8" s="75" customFormat="1" ht="21" customHeight="1" x14ac:dyDescent="0.25">
      <c r="A168" s="78">
        <v>7</v>
      </c>
      <c r="B168" s="89" t="s">
        <v>974</v>
      </c>
      <c r="C168" s="84">
        <v>1</v>
      </c>
      <c r="D168" s="99">
        <v>551231.64040098572</v>
      </c>
      <c r="E168" s="85"/>
      <c r="F168" s="85"/>
      <c r="G168" s="85"/>
      <c r="H168" s="85"/>
    </row>
    <row r="169" spans="1:8" s="75" customFormat="1" ht="21" customHeight="1" x14ac:dyDescent="0.25">
      <c r="A169" s="78">
        <v>8</v>
      </c>
      <c r="B169" s="89" t="s">
        <v>975</v>
      </c>
      <c r="C169" s="84">
        <v>1</v>
      </c>
      <c r="D169" s="99">
        <v>616834.76228442206</v>
      </c>
      <c r="E169" s="85"/>
      <c r="F169" s="85"/>
      <c r="G169" s="85"/>
      <c r="H169" s="85"/>
    </row>
    <row r="170" spans="1:8" s="75" customFormat="1" ht="21" customHeight="1" x14ac:dyDescent="0.25">
      <c r="A170" s="78">
        <v>9</v>
      </c>
      <c r="B170" s="89" t="s">
        <v>976</v>
      </c>
      <c r="C170" s="84">
        <v>1</v>
      </c>
      <c r="D170" s="99">
        <v>1415424.7959944159</v>
      </c>
      <c r="E170" s="85"/>
      <c r="F170" s="85"/>
      <c r="G170" s="85"/>
      <c r="H170" s="85"/>
    </row>
    <row r="171" spans="1:8" s="75" customFormat="1" ht="21" customHeight="1" x14ac:dyDescent="0.25">
      <c r="A171" s="78">
        <v>9</v>
      </c>
      <c r="B171" s="89" t="s">
        <v>528</v>
      </c>
      <c r="C171" s="84">
        <v>1</v>
      </c>
      <c r="D171" s="99">
        <v>1149912.8055011418</v>
      </c>
      <c r="E171" s="85"/>
      <c r="F171" s="85"/>
      <c r="G171" s="85"/>
      <c r="H171" s="85"/>
    </row>
    <row r="172" spans="1:8" s="75" customFormat="1" ht="21" customHeight="1" x14ac:dyDescent="0.25">
      <c r="A172" s="78">
        <v>10</v>
      </c>
      <c r="B172" s="89" t="s">
        <v>529</v>
      </c>
      <c r="C172" s="84">
        <v>1</v>
      </c>
      <c r="D172" s="99">
        <v>909368.75945447013</v>
      </c>
      <c r="E172" s="85"/>
      <c r="F172" s="85"/>
      <c r="G172" s="85"/>
      <c r="H172" s="85"/>
    </row>
    <row r="173" spans="1:8" s="75" customFormat="1" ht="21" customHeight="1" x14ac:dyDescent="0.25">
      <c r="A173" s="78">
        <v>11</v>
      </c>
      <c r="B173" s="89" t="s">
        <v>530</v>
      </c>
      <c r="C173" s="84">
        <v>1</v>
      </c>
      <c r="D173" s="99">
        <v>1116501.6411523647</v>
      </c>
      <c r="E173" s="85"/>
      <c r="F173" s="85"/>
      <c r="G173" s="85"/>
      <c r="H173" s="85"/>
    </row>
    <row r="174" spans="1:8" s="75" customFormat="1" ht="21" customHeight="1" x14ac:dyDescent="0.25">
      <c r="A174" s="78">
        <v>12</v>
      </c>
      <c r="B174" s="89" t="s">
        <v>679</v>
      </c>
      <c r="C174" s="84">
        <v>1</v>
      </c>
      <c r="D174" s="99">
        <v>416934.18892786815</v>
      </c>
      <c r="E174" s="85"/>
      <c r="F174" s="85"/>
      <c r="G174" s="85"/>
      <c r="H174" s="85"/>
    </row>
    <row r="175" spans="1:8" s="75" customFormat="1" ht="21" customHeight="1" x14ac:dyDescent="0.25">
      <c r="A175" s="77" t="s">
        <v>662</v>
      </c>
      <c r="B175" s="81" t="s">
        <v>531</v>
      </c>
      <c r="C175" s="79"/>
      <c r="D175" s="98"/>
      <c r="E175" s="79"/>
      <c r="F175" s="79"/>
      <c r="G175" s="86"/>
      <c r="H175" s="86"/>
    </row>
    <row r="176" spans="1:8" s="75" customFormat="1" ht="21" customHeight="1" x14ac:dyDescent="0.25">
      <c r="A176" s="78">
        <v>1</v>
      </c>
      <c r="B176" s="89" t="s">
        <v>1114</v>
      </c>
      <c r="C176" s="84">
        <v>1</v>
      </c>
      <c r="D176" s="99">
        <v>2441151.8084500856</v>
      </c>
      <c r="E176" s="85"/>
      <c r="F176" s="85"/>
      <c r="G176" s="85"/>
      <c r="H176" s="85"/>
    </row>
    <row r="177" spans="1:8" s="75" customFormat="1" ht="21" customHeight="1" x14ac:dyDescent="0.25">
      <c r="A177" s="78">
        <v>2</v>
      </c>
      <c r="B177" s="89" t="s">
        <v>977</v>
      </c>
      <c r="C177" s="84">
        <v>1</v>
      </c>
      <c r="D177" s="99">
        <v>931918.90272418829</v>
      </c>
      <c r="E177" s="85"/>
      <c r="F177" s="85"/>
      <c r="G177" s="85"/>
      <c r="H177" s="85"/>
    </row>
    <row r="178" spans="1:8" s="75" customFormat="1" ht="21" customHeight="1" x14ac:dyDescent="0.25">
      <c r="A178" s="78">
        <v>3</v>
      </c>
      <c r="B178" s="89" t="s">
        <v>978</v>
      </c>
      <c r="C178" s="84">
        <v>1</v>
      </c>
      <c r="D178" s="99">
        <v>589561.12490397342</v>
      </c>
      <c r="E178" s="85"/>
      <c r="F178" s="85"/>
      <c r="G178" s="85"/>
      <c r="H178" s="85"/>
    </row>
    <row r="179" spans="1:8" s="75" customFormat="1" ht="21" customHeight="1" x14ac:dyDescent="0.25">
      <c r="A179" s="78">
        <v>4</v>
      </c>
      <c r="B179" s="89" t="s">
        <v>979</v>
      </c>
      <c r="C179" s="84">
        <v>1</v>
      </c>
      <c r="D179" s="99">
        <v>2016363.8545773942</v>
      </c>
      <c r="E179" s="85"/>
      <c r="F179" s="85"/>
      <c r="G179" s="85"/>
      <c r="H179" s="85"/>
    </row>
    <row r="180" spans="1:8" s="75" customFormat="1" ht="21" customHeight="1" x14ac:dyDescent="0.25">
      <c r="A180" s="78">
        <v>5</v>
      </c>
      <c r="B180" s="89" t="s">
        <v>676</v>
      </c>
      <c r="C180" s="84">
        <v>1</v>
      </c>
      <c r="D180" s="99">
        <v>174002.49025531745</v>
      </c>
      <c r="E180" s="85"/>
      <c r="F180" s="85"/>
      <c r="G180" s="85"/>
      <c r="H180" s="85"/>
    </row>
    <row r="181" spans="1:8" s="75" customFormat="1" ht="21" customHeight="1" x14ac:dyDescent="0.25">
      <c r="A181" s="78">
        <v>6</v>
      </c>
      <c r="B181" s="89" t="s">
        <v>677</v>
      </c>
      <c r="C181" s="84">
        <v>1</v>
      </c>
      <c r="D181" s="99">
        <v>670267.66239974916</v>
      </c>
      <c r="E181" s="85"/>
      <c r="F181" s="85"/>
      <c r="G181" s="85"/>
      <c r="H181" s="85"/>
    </row>
    <row r="182" spans="1:8" s="75" customFormat="1" ht="21" customHeight="1" x14ac:dyDescent="0.25">
      <c r="A182" s="78">
        <v>7</v>
      </c>
      <c r="B182" s="89" t="s">
        <v>532</v>
      </c>
      <c r="C182" s="84">
        <v>1</v>
      </c>
      <c r="D182" s="99">
        <v>1079084.3766884706</v>
      </c>
      <c r="E182" s="85"/>
      <c r="F182" s="85"/>
      <c r="G182" s="85"/>
      <c r="H182" s="85"/>
    </row>
    <row r="183" spans="1:8" s="75" customFormat="1" ht="21" customHeight="1" x14ac:dyDescent="0.25">
      <c r="A183" s="78">
        <v>8</v>
      </c>
      <c r="B183" s="89" t="s">
        <v>533</v>
      </c>
      <c r="C183" s="84">
        <v>1</v>
      </c>
      <c r="D183" s="99">
        <v>1133975.6522010742</v>
      </c>
      <c r="E183" s="85"/>
      <c r="F183" s="85"/>
      <c r="G183" s="85"/>
      <c r="H183" s="85"/>
    </row>
    <row r="184" spans="1:8" s="75" customFormat="1" ht="21" customHeight="1" x14ac:dyDescent="0.25">
      <c r="A184" s="78">
        <v>9</v>
      </c>
      <c r="B184" s="89" t="s">
        <v>534</v>
      </c>
      <c r="C184" s="84">
        <v>1</v>
      </c>
      <c r="D184" s="99">
        <v>451292.68624144525</v>
      </c>
      <c r="E184" s="85"/>
      <c r="F184" s="85"/>
      <c r="G184" s="85"/>
      <c r="H184" s="85"/>
    </row>
    <row r="185" spans="1:8" s="75" customFormat="1" ht="21" customHeight="1" x14ac:dyDescent="0.25">
      <c r="A185" s="78">
        <v>10</v>
      </c>
      <c r="B185" s="89" t="s">
        <v>535</v>
      </c>
      <c r="C185" s="84">
        <v>1</v>
      </c>
      <c r="D185" s="99">
        <v>358995.36568984244</v>
      </c>
      <c r="E185" s="85"/>
      <c r="F185" s="85"/>
      <c r="G185" s="85"/>
      <c r="H185" s="85"/>
    </row>
    <row r="186" spans="1:8" s="75" customFormat="1" ht="21" customHeight="1" x14ac:dyDescent="0.25">
      <c r="A186" s="78">
        <v>11</v>
      </c>
      <c r="B186" s="89" t="s">
        <v>536</v>
      </c>
      <c r="C186" s="84">
        <v>1</v>
      </c>
      <c r="D186" s="99">
        <v>201274.94898948912</v>
      </c>
      <c r="E186" s="85"/>
      <c r="F186" s="85"/>
      <c r="G186" s="85"/>
      <c r="H186" s="85"/>
    </row>
    <row r="187" spans="1:8" s="75" customFormat="1" ht="21" customHeight="1" x14ac:dyDescent="0.25">
      <c r="A187" s="78">
        <v>12</v>
      </c>
      <c r="B187" s="89" t="s">
        <v>537</v>
      </c>
      <c r="C187" s="84">
        <v>1</v>
      </c>
      <c r="D187" s="99">
        <v>419764.62965472217</v>
      </c>
      <c r="E187" s="85"/>
      <c r="F187" s="85"/>
      <c r="G187" s="85"/>
      <c r="H187" s="85"/>
    </row>
    <row r="188" spans="1:8" s="75" customFormat="1" ht="21" customHeight="1" x14ac:dyDescent="0.25">
      <c r="A188" s="78">
        <v>13</v>
      </c>
      <c r="B188" s="89" t="s">
        <v>980</v>
      </c>
      <c r="C188" s="84">
        <v>1</v>
      </c>
      <c r="D188" s="99">
        <v>1540317.7026053751</v>
      </c>
      <c r="E188" s="85"/>
      <c r="F188" s="85"/>
      <c r="G188" s="85"/>
      <c r="H188" s="85"/>
    </row>
    <row r="189" spans="1:8" s="75" customFormat="1" ht="21" customHeight="1" x14ac:dyDescent="0.25">
      <c r="A189" s="78">
        <v>14</v>
      </c>
      <c r="B189" s="89" t="s">
        <v>981</v>
      </c>
      <c r="C189" s="84">
        <v>1</v>
      </c>
      <c r="D189" s="99">
        <v>1709762.3578635545</v>
      </c>
      <c r="E189" s="85"/>
      <c r="F189" s="85"/>
      <c r="G189" s="85"/>
      <c r="H189" s="85"/>
    </row>
    <row r="190" spans="1:8" s="75" customFormat="1" ht="21" customHeight="1" x14ac:dyDescent="0.25">
      <c r="A190" s="78">
        <v>15</v>
      </c>
      <c r="B190" s="89" t="s">
        <v>538</v>
      </c>
      <c r="C190" s="84">
        <v>1</v>
      </c>
      <c r="D190" s="99">
        <v>1020189.0914903624</v>
      </c>
      <c r="E190" s="85"/>
      <c r="F190" s="85"/>
      <c r="G190" s="85"/>
      <c r="H190" s="85"/>
    </row>
    <row r="191" spans="1:8" s="75" customFormat="1" ht="21" customHeight="1" x14ac:dyDescent="0.25">
      <c r="A191" s="78">
        <v>16</v>
      </c>
      <c r="B191" s="89" t="s">
        <v>539</v>
      </c>
      <c r="C191" s="84">
        <v>1</v>
      </c>
      <c r="D191" s="99">
        <v>360606.71804833895</v>
      </c>
      <c r="E191" s="85"/>
      <c r="F191" s="85"/>
      <c r="G191" s="85"/>
      <c r="H191" s="85"/>
    </row>
    <row r="192" spans="1:8" s="75" customFormat="1" ht="21" customHeight="1" x14ac:dyDescent="0.25">
      <c r="A192" s="78">
        <v>17</v>
      </c>
      <c r="B192" s="89" t="s">
        <v>540</v>
      </c>
      <c r="C192" s="84">
        <v>1</v>
      </c>
      <c r="D192" s="99">
        <v>547363.02442571265</v>
      </c>
      <c r="E192" s="85"/>
      <c r="F192" s="85"/>
      <c r="G192" s="85"/>
      <c r="H192" s="85"/>
    </row>
    <row r="193" spans="1:8" s="75" customFormat="1" ht="21" customHeight="1" x14ac:dyDescent="0.25">
      <c r="A193" s="78">
        <v>18</v>
      </c>
      <c r="B193" s="89" t="s">
        <v>541</v>
      </c>
      <c r="C193" s="84">
        <v>1</v>
      </c>
      <c r="D193" s="99">
        <v>460610.3337462307</v>
      </c>
      <c r="E193" s="85"/>
      <c r="F193" s="85"/>
      <c r="G193" s="85"/>
      <c r="H193" s="85"/>
    </row>
    <row r="194" spans="1:8" s="75" customFormat="1" ht="21" customHeight="1" x14ac:dyDescent="0.25">
      <c r="A194" s="78">
        <v>19</v>
      </c>
      <c r="B194" s="89" t="s">
        <v>678</v>
      </c>
      <c r="C194" s="84">
        <v>1</v>
      </c>
      <c r="D194" s="99">
        <v>313151.84059167618</v>
      </c>
      <c r="E194" s="85"/>
      <c r="F194" s="85"/>
      <c r="G194" s="85"/>
      <c r="H194" s="85"/>
    </row>
    <row r="195" spans="1:8" s="75" customFormat="1" ht="21" customHeight="1" x14ac:dyDescent="0.25">
      <c r="A195" s="78">
        <v>20</v>
      </c>
      <c r="B195" s="89" t="s">
        <v>982</v>
      </c>
      <c r="C195" s="84">
        <v>1</v>
      </c>
      <c r="D195" s="99">
        <v>663198.16586260905</v>
      </c>
      <c r="E195" s="85"/>
      <c r="F195" s="85"/>
      <c r="G195" s="85"/>
      <c r="H195" s="85"/>
    </row>
    <row r="196" spans="1:8" s="75" customFormat="1" ht="21" customHeight="1" x14ac:dyDescent="0.25">
      <c r="A196" s="78">
        <v>21</v>
      </c>
      <c r="B196" s="89" t="s">
        <v>983</v>
      </c>
      <c r="C196" s="84">
        <v>1</v>
      </c>
      <c r="D196" s="99">
        <v>320007.95428528893</v>
      </c>
      <c r="E196" s="85"/>
      <c r="F196" s="85"/>
      <c r="G196" s="85"/>
      <c r="H196" s="85"/>
    </row>
    <row r="197" spans="1:8" s="75" customFormat="1" ht="21" customHeight="1" x14ac:dyDescent="0.25">
      <c r="A197" s="78">
        <v>22</v>
      </c>
      <c r="B197" s="89" t="s">
        <v>984</v>
      </c>
      <c r="C197" s="84">
        <v>1</v>
      </c>
      <c r="D197" s="99">
        <v>333388.72045827145</v>
      </c>
      <c r="E197" s="85"/>
      <c r="F197" s="85"/>
      <c r="G197" s="85"/>
      <c r="H197" s="85"/>
    </row>
    <row r="198" spans="1:8" s="75" customFormat="1" ht="21" customHeight="1" x14ac:dyDescent="0.25">
      <c r="A198" s="78">
        <v>23</v>
      </c>
      <c r="B198" s="89" t="s">
        <v>985</v>
      </c>
      <c r="C198" s="84">
        <v>1</v>
      </c>
      <c r="D198" s="99">
        <v>543858.77222413523</v>
      </c>
      <c r="E198" s="85"/>
      <c r="F198" s="85"/>
      <c r="G198" s="85"/>
      <c r="H198" s="85"/>
    </row>
    <row r="199" spans="1:8" s="75" customFormat="1" ht="21" customHeight="1" x14ac:dyDescent="0.25">
      <c r="A199" s="78">
        <v>23</v>
      </c>
      <c r="B199" s="89" t="s">
        <v>986</v>
      </c>
      <c r="C199" s="84">
        <v>1</v>
      </c>
      <c r="D199" s="99">
        <v>505384.77865997329</v>
      </c>
      <c r="E199" s="85"/>
      <c r="F199" s="85"/>
      <c r="G199" s="85"/>
      <c r="H199" s="85"/>
    </row>
    <row r="200" spans="1:8" s="75" customFormat="1" ht="21" customHeight="1" x14ac:dyDescent="0.25">
      <c r="A200" s="78">
        <v>24</v>
      </c>
      <c r="B200" s="89" t="s">
        <v>545</v>
      </c>
      <c r="C200" s="84">
        <v>1</v>
      </c>
      <c r="D200" s="99">
        <v>625629.50454665348</v>
      </c>
      <c r="E200" s="85"/>
      <c r="F200" s="85"/>
      <c r="G200" s="85"/>
      <c r="H200" s="85"/>
    </row>
    <row r="201" spans="1:8" s="75" customFormat="1" ht="21" customHeight="1" x14ac:dyDescent="0.25">
      <c r="A201" s="78">
        <v>25</v>
      </c>
      <c r="B201" s="89" t="s">
        <v>546</v>
      </c>
      <c r="C201" s="84">
        <v>1</v>
      </c>
      <c r="D201" s="99">
        <v>1422356.8926347583</v>
      </c>
      <c r="E201" s="85"/>
      <c r="F201" s="85"/>
      <c r="G201" s="85"/>
      <c r="H201" s="85"/>
    </row>
    <row r="202" spans="1:8" s="75" customFormat="1" ht="21" customHeight="1" x14ac:dyDescent="0.25">
      <c r="A202" s="78">
        <v>25</v>
      </c>
      <c r="B202" s="89" t="s">
        <v>987</v>
      </c>
      <c r="C202" s="84">
        <v>1</v>
      </c>
      <c r="D202" s="99">
        <v>367342.53221075737</v>
      </c>
      <c r="E202" s="85"/>
      <c r="F202" s="85"/>
      <c r="G202" s="85"/>
      <c r="H202" s="85"/>
    </row>
    <row r="203" spans="1:8" s="75" customFormat="1" ht="21" customHeight="1" x14ac:dyDescent="0.25">
      <c r="A203" s="78">
        <v>26</v>
      </c>
      <c r="B203" s="89" t="s">
        <v>547</v>
      </c>
      <c r="C203" s="84">
        <v>1</v>
      </c>
      <c r="D203" s="99">
        <v>458655.86319014779</v>
      </c>
      <c r="E203" s="85"/>
      <c r="F203" s="85"/>
      <c r="G203" s="85"/>
      <c r="H203" s="85"/>
    </row>
    <row r="204" spans="1:8" s="75" customFormat="1" ht="21" customHeight="1" x14ac:dyDescent="0.25">
      <c r="A204" s="78">
        <v>27</v>
      </c>
      <c r="B204" s="89" t="s">
        <v>548</v>
      </c>
      <c r="C204" s="84">
        <v>1</v>
      </c>
      <c r="D204" s="99">
        <v>480653.94865557557</v>
      </c>
      <c r="E204" s="85"/>
      <c r="F204" s="85"/>
      <c r="G204" s="85"/>
      <c r="H204" s="85"/>
    </row>
    <row r="205" spans="1:8" s="75" customFormat="1" ht="21" customHeight="1" x14ac:dyDescent="0.25">
      <c r="A205" s="78">
        <v>28</v>
      </c>
      <c r="B205" s="89" t="s">
        <v>549</v>
      </c>
      <c r="C205" s="84">
        <v>1</v>
      </c>
      <c r="D205" s="99">
        <v>331943.37169798155</v>
      </c>
      <c r="E205" s="85"/>
      <c r="F205" s="85"/>
      <c r="G205" s="85"/>
      <c r="H205" s="85"/>
    </row>
    <row r="206" spans="1:8" s="75" customFormat="1" ht="21" customHeight="1" x14ac:dyDescent="0.25">
      <c r="A206" s="78">
        <v>29</v>
      </c>
      <c r="B206" s="89" t="s">
        <v>550</v>
      </c>
      <c r="C206" s="84">
        <v>1</v>
      </c>
      <c r="D206" s="99">
        <v>680161.36323563172</v>
      </c>
      <c r="E206" s="85"/>
      <c r="F206" s="85"/>
      <c r="G206" s="85"/>
      <c r="H206" s="85"/>
    </row>
    <row r="207" spans="1:8" s="75" customFormat="1" ht="21" customHeight="1" x14ac:dyDescent="0.25">
      <c r="A207" s="78">
        <v>30</v>
      </c>
      <c r="B207" s="89" t="s">
        <v>551</v>
      </c>
      <c r="C207" s="84">
        <v>1</v>
      </c>
      <c r="D207" s="99">
        <v>706797.34935281822</v>
      </c>
      <c r="E207" s="85"/>
      <c r="F207" s="85"/>
      <c r="G207" s="85"/>
      <c r="H207" s="85"/>
    </row>
    <row r="208" spans="1:8" s="75" customFormat="1" ht="21" customHeight="1" x14ac:dyDescent="0.25">
      <c r="A208" s="78">
        <v>31</v>
      </c>
      <c r="B208" s="89" t="s">
        <v>552</v>
      </c>
      <c r="C208" s="84">
        <v>1</v>
      </c>
      <c r="D208" s="99">
        <v>504409.91844913282</v>
      </c>
      <c r="E208" s="85"/>
      <c r="F208" s="85"/>
      <c r="G208" s="85"/>
      <c r="H208" s="85"/>
    </row>
    <row r="209" spans="1:8" s="75" customFormat="1" ht="21" customHeight="1" x14ac:dyDescent="0.25">
      <c r="A209" s="78">
        <v>32</v>
      </c>
      <c r="B209" s="89" t="s">
        <v>553</v>
      </c>
      <c r="C209" s="84">
        <v>1</v>
      </c>
      <c r="D209" s="99">
        <v>522074.51704171492</v>
      </c>
      <c r="E209" s="85"/>
      <c r="F209" s="85"/>
      <c r="G209" s="85"/>
      <c r="H209" s="85"/>
    </row>
    <row r="210" spans="1:8" s="75" customFormat="1" ht="21" customHeight="1" x14ac:dyDescent="0.25">
      <c r="A210" s="78">
        <v>33</v>
      </c>
      <c r="B210" s="89" t="s">
        <v>554</v>
      </c>
      <c r="C210" s="84">
        <v>1</v>
      </c>
      <c r="D210" s="99">
        <v>249090.97413851685</v>
      </c>
      <c r="E210" s="85"/>
      <c r="F210" s="85"/>
      <c r="G210" s="85"/>
      <c r="H210" s="85"/>
    </row>
    <row r="211" spans="1:8" s="75" customFormat="1" ht="21" customHeight="1" x14ac:dyDescent="0.25">
      <c r="A211" s="78">
        <v>34</v>
      </c>
      <c r="B211" s="89" t="s">
        <v>555</v>
      </c>
      <c r="C211" s="84">
        <v>1</v>
      </c>
      <c r="D211" s="99">
        <v>214208.47874610563</v>
      </c>
      <c r="E211" s="85"/>
      <c r="F211" s="85"/>
      <c r="G211" s="85"/>
      <c r="H211" s="85"/>
    </row>
    <row r="212" spans="1:8" s="75" customFormat="1" ht="21" customHeight="1" x14ac:dyDescent="0.25">
      <c r="A212" s="78">
        <v>35</v>
      </c>
      <c r="B212" s="89" t="s">
        <v>556</v>
      </c>
      <c r="C212" s="84">
        <v>1</v>
      </c>
      <c r="D212" s="99">
        <v>1301639.2963109708</v>
      </c>
      <c r="E212" s="85"/>
      <c r="F212" s="85"/>
      <c r="G212" s="85"/>
      <c r="H212" s="85"/>
    </row>
    <row r="213" spans="1:8" s="75" customFormat="1" ht="21" customHeight="1" x14ac:dyDescent="0.25">
      <c r="A213" s="78">
        <v>36</v>
      </c>
      <c r="B213" s="89" t="s">
        <v>988</v>
      </c>
      <c r="C213" s="84">
        <v>1</v>
      </c>
      <c r="D213" s="99">
        <v>889696.51250738115</v>
      </c>
      <c r="E213" s="85"/>
      <c r="F213" s="85"/>
      <c r="G213" s="85"/>
      <c r="H213" s="85"/>
    </row>
    <row r="214" spans="1:8" s="75" customFormat="1" ht="21" customHeight="1" x14ac:dyDescent="0.25">
      <c r="A214" s="78">
        <v>36</v>
      </c>
      <c r="B214" s="89" t="s">
        <v>990</v>
      </c>
      <c r="C214" s="84">
        <v>1</v>
      </c>
      <c r="D214" s="99">
        <v>353107.40623186959</v>
      </c>
      <c r="E214" s="85"/>
      <c r="F214" s="85"/>
      <c r="G214" s="85"/>
      <c r="H214" s="85"/>
    </row>
    <row r="215" spans="1:8" s="75" customFormat="1" ht="21" customHeight="1" x14ac:dyDescent="0.25">
      <c r="A215" s="78">
        <v>37</v>
      </c>
      <c r="B215" s="89" t="s">
        <v>989</v>
      </c>
      <c r="C215" s="84">
        <v>1</v>
      </c>
      <c r="D215" s="99">
        <v>281464.51968469442</v>
      </c>
      <c r="E215" s="85"/>
      <c r="F215" s="85"/>
      <c r="G215" s="85"/>
      <c r="H215" s="85"/>
    </row>
    <row r="216" spans="1:8" s="75" customFormat="1" ht="21" customHeight="1" x14ac:dyDescent="0.25">
      <c r="A216" s="78">
        <v>38</v>
      </c>
      <c r="B216" s="89" t="s">
        <v>557</v>
      </c>
      <c r="C216" s="84">
        <v>1</v>
      </c>
      <c r="D216" s="99">
        <v>202598.06652341929</v>
      </c>
      <c r="E216" s="85"/>
      <c r="F216" s="85"/>
      <c r="G216" s="85"/>
      <c r="H216" s="85"/>
    </row>
    <row r="217" spans="1:8" s="75" customFormat="1" ht="21" customHeight="1" x14ac:dyDescent="0.25">
      <c r="A217" s="78">
        <v>39</v>
      </c>
      <c r="B217" s="89" t="s">
        <v>558</v>
      </c>
      <c r="C217" s="84">
        <v>1</v>
      </c>
      <c r="D217" s="99">
        <v>202598.06652341929</v>
      </c>
      <c r="E217" s="85"/>
      <c r="F217" s="85"/>
      <c r="G217" s="85"/>
      <c r="H217" s="85"/>
    </row>
    <row r="218" spans="1:8" s="75" customFormat="1" ht="21" customHeight="1" x14ac:dyDescent="0.25">
      <c r="A218" s="78">
        <v>40</v>
      </c>
      <c r="B218" s="89" t="s">
        <v>559</v>
      </c>
      <c r="C218" s="84">
        <v>1</v>
      </c>
      <c r="D218" s="99">
        <v>685358.26663794625</v>
      </c>
      <c r="E218" s="85"/>
      <c r="F218" s="85"/>
      <c r="G218" s="85"/>
      <c r="H218" s="85"/>
    </row>
    <row r="219" spans="1:8" s="75" customFormat="1" ht="21" customHeight="1" x14ac:dyDescent="0.25">
      <c r="A219" s="78">
        <v>40</v>
      </c>
      <c r="B219" s="89" t="s">
        <v>1031</v>
      </c>
      <c r="C219" s="84">
        <v>1</v>
      </c>
      <c r="D219" s="99">
        <v>2527902.502195545</v>
      </c>
      <c r="E219" s="85"/>
      <c r="F219" s="85"/>
      <c r="G219" s="85"/>
      <c r="H219" s="85"/>
    </row>
    <row r="220" spans="1:8" s="75" customFormat="1" ht="21" customHeight="1" x14ac:dyDescent="0.25">
      <c r="A220" s="78">
        <v>40</v>
      </c>
      <c r="B220" s="89" t="s">
        <v>1034</v>
      </c>
      <c r="C220" s="84">
        <v>1</v>
      </c>
      <c r="D220" s="99">
        <v>220586.30132126773</v>
      </c>
      <c r="E220" s="85"/>
      <c r="F220" s="85"/>
      <c r="G220" s="85"/>
      <c r="H220" s="85"/>
    </row>
    <row r="221" spans="1:8" s="75" customFormat="1" ht="21" customHeight="1" x14ac:dyDescent="0.25">
      <c r="A221" s="78">
        <v>40</v>
      </c>
      <c r="B221" s="89" t="s">
        <v>1035</v>
      </c>
      <c r="C221" s="84">
        <v>1</v>
      </c>
      <c r="D221" s="99">
        <v>408189.80800251529</v>
      </c>
      <c r="E221" s="85"/>
      <c r="F221" s="85"/>
      <c r="G221" s="85"/>
      <c r="H221" s="85"/>
    </row>
    <row r="222" spans="1:8" s="75" customFormat="1" ht="21" customHeight="1" x14ac:dyDescent="0.25">
      <c r="A222" s="78">
        <v>40</v>
      </c>
      <c r="B222" s="89" t="s">
        <v>1095</v>
      </c>
      <c r="C222" s="84">
        <v>1</v>
      </c>
      <c r="D222" s="99">
        <v>473792.92988595157</v>
      </c>
      <c r="E222" s="85"/>
      <c r="F222" s="85"/>
      <c r="G222" s="85"/>
      <c r="H222" s="85"/>
    </row>
    <row r="223" spans="1:8" s="75" customFormat="1" ht="21" customHeight="1" x14ac:dyDescent="0.25">
      <c r="A223" s="78">
        <v>40</v>
      </c>
      <c r="B223" s="89" t="s">
        <v>1241</v>
      </c>
      <c r="C223" s="84">
        <v>1</v>
      </c>
      <c r="D223" s="99">
        <v>433702.02673006337</v>
      </c>
      <c r="E223" s="85"/>
      <c r="F223" s="85"/>
      <c r="G223" s="85"/>
      <c r="H223" s="85"/>
    </row>
    <row r="224" spans="1:8" s="75" customFormat="1" ht="21" customHeight="1" x14ac:dyDescent="0.25">
      <c r="A224" s="77" t="s">
        <v>663</v>
      </c>
      <c r="B224" s="81" t="s">
        <v>560</v>
      </c>
      <c r="C224" s="79"/>
      <c r="D224" s="98"/>
      <c r="E224" s="79"/>
      <c r="F224" s="79"/>
      <c r="G224" s="86"/>
      <c r="H224" s="86"/>
    </row>
    <row r="225" spans="1:8" s="75" customFormat="1" ht="21" customHeight="1" x14ac:dyDescent="0.25">
      <c r="A225" s="78">
        <v>1</v>
      </c>
      <c r="B225" s="89" t="s">
        <v>561</v>
      </c>
      <c r="C225" s="84">
        <v>1</v>
      </c>
      <c r="D225" s="99">
        <v>1255475.7011177912</v>
      </c>
      <c r="E225" s="85"/>
      <c r="F225" s="85"/>
      <c r="G225" s="85"/>
      <c r="H225" s="85"/>
    </row>
    <row r="226" spans="1:8" s="75" customFormat="1" ht="21" customHeight="1" x14ac:dyDescent="0.25">
      <c r="A226" s="78">
        <v>2</v>
      </c>
      <c r="B226" s="89" t="s">
        <v>562</v>
      </c>
      <c r="C226" s="84">
        <v>1</v>
      </c>
      <c r="D226" s="99">
        <v>2829876.2073740363</v>
      </c>
      <c r="E226" s="85"/>
      <c r="F226" s="85"/>
      <c r="G226" s="85"/>
      <c r="H226" s="85"/>
    </row>
    <row r="227" spans="1:8" s="75" customFormat="1" ht="21" customHeight="1" x14ac:dyDescent="0.25">
      <c r="A227" s="78">
        <v>3</v>
      </c>
      <c r="B227" s="89" t="s">
        <v>563</v>
      </c>
      <c r="C227" s="84">
        <v>1</v>
      </c>
      <c r="D227" s="99">
        <v>208118.61454357917</v>
      </c>
      <c r="E227" s="85"/>
      <c r="F227" s="85"/>
      <c r="G227" s="85"/>
      <c r="H227" s="85"/>
    </row>
    <row r="228" spans="1:8" s="75" customFormat="1" ht="21" customHeight="1" x14ac:dyDescent="0.25">
      <c r="A228" s="78">
        <v>4</v>
      </c>
      <c r="B228" s="89" t="s">
        <v>564</v>
      </c>
      <c r="C228" s="84">
        <v>1</v>
      </c>
      <c r="D228" s="99">
        <v>420681.51170761848</v>
      </c>
      <c r="E228" s="85"/>
      <c r="F228" s="85"/>
      <c r="G228" s="85"/>
      <c r="H228" s="85"/>
    </row>
    <row r="229" spans="1:8" s="75" customFormat="1" ht="21" customHeight="1" x14ac:dyDescent="0.25">
      <c r="A229" s="78">
        <v>5</v>
      </c>
      <c r="B229" s="89" t="s">
        <v>565</v>
      </c>
      <c r="C229" s="84">
        <v>1</v>
      </c>
      <c r="D229" s="99">
        <v>654125.76652830851</v>
      </c>
      <c r="E229" s="85"/>
      <c r="F229" s="85"/>
      <c r="G229" s="85"/>
      <c r="H229" s="85"/>
    </row>
    <row r="230" spans="1:8" s="75" customFormat="1" ht="21" customHeight="1" x14ac:dyDescent="0.25">
      <c r="A230" s="78">
        <v>6</v>
      </c>
      <c r="B230" s="89" t="s">
        <v>566</v>
      </c>
      <c r="C230" s="84">
        <v>1</v>
      </c>
      <c r="D230" s="99">
        <v>388480.56939393457</v>
      </c>
      <c r="E230" s="85"/>
      <c r="F230" s="85"/>
      <c r="G230" s="85"/>
      <c r="H230" s="85"/>
    </row>
    <row r="231" spans="1:8" s="75" customFormat="1" ht="21" customHeight="1" x14ac:dyDescent="0.25">
      <c r="A231" s="78">
        <v>7</v>
      </c>
      <c r="B231" s="89" t="s">
        <v>567</v>
      </c>
      <c r="C231" s="84">
        <v>1</v>
      </c>
      <c r="D231" s="99">
        <v>4171386.6437961338</v>
      </c>
      <c r="E231" s="85"/>
      <c r="F231" s="85"/>
      <c r="G231" s="85"/>
      <c r="H231" s="85"/>
    </row>
    <row r="232" spans="1:8" s="75" customFormat="1" ht="21" customHeight="1" x14ac:dyDescent="0.25">
      <c r="A232" s="78">
        <v>7</v>
      </c>
      <c r="B232" s="89" t="s">
        <v>991</v>
      </c>
      <c r="C232" s="84">
        <v>1</v>
      </c>
      <c r="D232" s="99">
        <v>576057.04174701916</v>
      </c>
      <c r="E232" s="85"/>
      <c r="F232" s="85"/>
      <c r="G232" s="85"/>
      <c r="H232" s="85"/>
    </row>
    <row r="233" spans="1:8" s="75" customFormat="1" ht="21" customHeight="1" x14ac:dyDescent="0.25">
      <c r="A233" s="77" t="s">
        <v>664</v>
      </c>
      <c r="B233" s="81" t="s">
        <v>568</v>
      </c>
      <c r="C233" s="79"/>
      <c r="D233" s="98"/>
      <c r="E233" s="79"/>
      <c r="F233" s="79"/>
      <c r="G233" s="86"/>
      <c r="H233" s="86"/>
    </row>
    <row r="234" spans="1:8" s="75" customFormat="1" ht="21" customHeight="1" x14ac:dyDescent="0.25">
      <c r="A234" s="78">
        <v>1</v>
      </c>
      <c r="B234" s="89" t="s">
        <v>992</v>
      </c>
      <c r="C234" s="84">
        <v>1</v>
      </c>
      <c r="D234" s="99">
        <v>275414.27244946547</v>
      </c>
      <c r="E234" s="85"/>
      <c r="F234" s="85"/>
      <c r="G234" s="85"/>
      <c r="H234" s="85"/>
    </row>
    <row r="235" spans="1:8" s="75" customFormat="1" ht="21" customHeight="1" x14ac:dyDescent="0.25">
      <c r="A235" s="78">
        <v>2</v>
      </c>
      <c r="B235" s="89" t="s">
        <v>569</v>
      </c>
      <c r="C235" s="84">
        <v>1</v>
      </c>
      <c r="D235" s="99">
        <v>221026.61556745923</v>
      </c>
      <c r="E235" s="85"/>
      <c r="F235" s="85"/>
      <c r="G235" s="85"/>
      <c r="H235" s="85"/>
    </row>
    <row r="236" spans="1:8" s="75" customFormat="1" ht="21" customHeight="1" x14ac:dyDescent="0.25">
      <c r="A236" s="77" t="s">
        <v>665</v>
      </c>
      <c r="B236" s="81" t="s">
        <v>570</v>
      </c>
      <c r="C236" s="79"/>
      <c r="D236" s="98"/>
      <c r="E236" s="79"/>
      <c r="F236" s="79"/>
      <c r="G236" s="86"/>
      <c r="H236" s="86"/>
    </row>
    <row r="237" spans="1:8" s="75" customFormat="1" ht="21" customHeight="1" x14ac:dyDescent="0.25">
      <c r="A237" s="78">
        <v>1</v>
      </c>
      <c r="B237" s="89" t="s">
        <v>571</v>
      </c>
      <c r="C237" s="84">
        <v>1</v>
      </c>
      <c r="D237" s="99">
        <v>476272.02914631262</v>
      </c>
      <c r="E237" s="85"/>
      <c r="F237" s="85"/>
      <c r="G237" s="85"/>
      <c r="H237" s="85"/>
    </row>
    <row r="238" spans="1:8" s="75" customFormat="1" ht="21" customHeight="1" x14ac:dyDescent="0.25">
      <c r="A238" s="78">
        <v>2</v>
      </c>
      <c r="B238" s="89" t="s">
        <v>572</v>
      </c>
      <c r="C238" s="84">
        <v>1</v>
      </c>
      <c r="D238" s="99">
        <v>677983.99044963857</v>
      </c>
      <c r="E238" s="85"/>
      <c r="F238" s="85"/>
      <c r="G238" s="85"/>
      <c r="H238" s="85"/>
    </row>
    <row r="239" spans="1:8" s="75" customFormat="1" ht="21" customHeight="1" x14ac:dyDescent="0.25">
      <c r="A239" s="78">
        <v>3</v>
      </c>
      <c r="B239" s="89" t="s">
        <v>573</v>
      </c>
      <c r="C239" s="84">
        <v>1</v>
      </c>
      <c r="D239" s="99">
        <v>298824.36291343364</v>
      </c>
      <c r="E239" s="85"/>
      <c r="F239" s="85"/>
      <c r="G239" s="85"/>
      <c r="H239" s="85"/>
    </row>
    <row r="240" spans="1:8" s="75" customFormat="1" ht="21" customHeight="1" x14ac:dyDescent="0.25">
      <c r="A240" s="78">
        <v>4</v>
      </c>
      <c r="B240" s="89" t="s">
        <v>574</v>
      </c>
      <c r="C240" s="84">
        <v>1</v>
      </c>
      <c r="D240" s="99">
        <v>230575.31272205053</v>
      </c>
      <c r="E240" s="85"/>
      <c r="F240" s="85"/>
      <c r="G240" s="85"/>
      <c r="H240" s="85"/>
    </row>
    <row r="241" spans="1:8" s="75" customFormat="1" ht="21" customHeight="1" x14ac:dyDescent="0.25">
      <c r="A241" s="78">
        <v>5</v>
      </c>
      <c r="B241" s="89" t="s">
        <v>993</v>
      </c>
      <c r="C241" s="84">
        <v>1</v>
      </c>
      <c r="D241" s="99">
        <v>1115562.8933374998</v>
      </c>
      <c r="E241" s="85"/>
      <c r="F241" s="85"/>
      <c r="G241" s="85"/>
      <c r="H241" s="85"/>
    </row>
    <row r="242" spans="1:8" s="75" customFormat="1" ht="21" customHeight="1" x14ac:dyDescent="0.25">
      <c r="A242" s="78">
        <v>5</v>
      </c>
      <c r="B242" s="89" t="s">
        <v>994</v>
      </c>
      <c r="C242" s="84">
        <v>1</v>
      </c>
      <c r="D242" s="99">
        <v>597204.5681546753</v>
      </c>
      <c r="E242" s="85"/>
      <c r="F242" s="85"/>
      <c r="G242" s="85"/>
      <c r="H242" s="85"/>
    </row>
    <row r="243" spans="1:8" s="75" customFormat="1" ht="21" customHeight="1" x14ac:dyDescent="0.25">
      <c r="A243" s="78">
        <v>6</v>
      </c>
      <c r="B243" s="89" t="s">
        <v>575</v>
      </c>
      <c r="C243" s="84">
        <v>1</v>
      </c>
      <c r="D243" s="99">
        <v>618419.44710835209</v>
      </c>
      <c r="E243" s="85"/>
      <c r="F243" s="85"/>
      <c r="G243" s="85"/>
      <c r="H243" s="85"/>
    </row>
    <row r="244" spans="1:8" s="75" customFormat="1" ht="21" customHeight="1" x14ac:dyDescent="0.25">
      <c r="A244" s="78">
        <v>7</v>
      </c>
      <c r="B244" s="89" t="s">
        <v>576</v>
      </c>
      <c r="C244" s="84">
        <v>1</v>
      </c>
      <c r="D244" s="99">
        <v>503967.07841044059</v>
      </c>
      <c r="E244" s="85"/>
      <c r="F244" s="85"/>
      <c r="G244" s="85"/>
      <c r="H244" s="85"/>
    </row>
    <row r="245" spans="1:8" s="75" customFormat="1" ht="21" customHeight="1" x14ac:dyDescent="0.25">
      <c r="A245" s="78">
        <v>8</v>
      </c>
      <c r="B245" s="89" t="s">
        <v>577</v>
      </c>
      <c r="C245" s="84">
        <v>1</v>
      </c>
      <c r="D245" s="99">
        <v>291592.22250056837</v>
      </c>
      <c r="E245" s="85"/>
      <c r="F245" s="85"/>
      <c r="G245" s="85"/>
      <c r="H245" s="85"/>
    </row>
    <row r="246" spans="1:8" s="75" customFormat="1" ht="21" customHeight="1" x14ac:dyDescent="0.25">
      <c r="A246" s="78">
        <v>9</v>
      </c>
      <c r="B246" s="89" t="s">
        <v>578</v>
      </c>
      <c r="C246" s="84">
        <v>1</v>
      </c>
      <c r="D246" s="99">
        <v>166946.9320540597</v>
      </c>
      <c r="E246" s="85"/>
      <c r="F246" s="85"/>
      <c r="G246" s="85"/>
      <c r="H246" s="85"/>
    </row>
    <row r="247" spans="1:8" s="75" customFormat="1" ht="21" customHeight="1" x14ac:dyDescent="0.25">
      <c r="A247" s="78">
        <v>10</v>
      </c>
      <c r="B247" s="89" t="s">
        <v>1117</v>
      </c>
      <c r="C247" s="84">
        <v>1</v>
      </c>
      <c r="D247" s="99">
        <v>210491.198026937</v>
      </c>
      <c r="E247" s="85"/>
      <c r="F247" s="85"/>
      <c r="G247" s="85"/>
      <c r="H247" s="85"/>
    </row>
    <row r="248" spans="1:8" s="75" customFormat="1" ht="21" customHeight="1" x14ac:dyDescent="0.25">
      <c r="A248" s="78">
        <v>11</v>
      </c>
      <c r="B248" s="89" t="s">
        <v>580</v>
      </c>
      <c r="C248" s="84">
        <v>1</v>
      </c>
      <c r="D248" s="99">
        <v>210491.198026937</v>
      </c>
      <c r="E248" s="85"/>
      <c r="F248" s="85"/>
      <c r="G248" s="85"/>
      <c r="H248" s="85"/>
    </row>
    <row r="249" spans="1:8" s="75" customFormat="1" ht="21" customHeight="1" x14ac:dyDescent="0.25">
      <c r="A249" s="78">
        <v>12</v>
      </c>
      <c r="B249" s="89" t="s">
        <v>995</v>
      </c>
      <c r="C249" s="84">
        <v>1</v>
      </c>
      <c r="D249" s="99">
        <v>152368.63084335736</v>
      </c>
      <c r="E249" s="85"/>
      <c r="F249" s="85"/>
      <c r="G249" s="85"/>
      <c r="H249" s="85"/>
    </row>
    <row r="250" spans="1:8" s="75" customFormat="1" ht="21" customHeight="1" x14ac:dyDescent="0.25">
      <c r="A250" s="77" t="s">
        <v>666</v>
      </c>
      <c r="B250" s="81" t="s">
        <v>582</v>
      </c>
      <c r="C250" s="79"/>
      <c r="D250" s="98"/>
      <c r="E250" s="79"/>
      <c r="F250" s="79"/>
      <c r="G250" s="86"/>
      <c r="H250" s="86"/>
    </row>
    <row r="251" spans="1:8" s="75" customFormat="1" ht="21" customHeight="1" x14ac:dyDescent="0.25">
      <c r="A251" s="78">
        <v>1</v>
      </c>
      <c r="B251" s="89" t="s">
        <v>583</v>
      </c>
      <c r="C251" s="84">
        <v>1</v>
      </c>
      <c r="D251" s="99">
        <v>1004709.8375237813</v>
      </c>
      <c r="E251" s="85"/>
      <c r="F251" s="85"/>
      <c r="G251" s="85"/>
      <c r="H251" s="85"/>
    </row>
    <row r="252" spans="1:8" s="75" customFormat="1" ht="21" customHeight="1" x14ac:dyDescent="0.25">
      <c r="A252" s="78">
        <v>2</v>
      </c>
      <c r="B252" s="89" t="s">
        <v>1005</v>
      </c>
      <c r="C252" s="84">
        <v>1</v>
      </c>
      <c r="D252" s="99">
        <v>1395831.9278613329</v>
      </c>
      <c r="E252" s="85"/>
      <c r="F252" s="85"/>
      <c r="G252" s="85"/>
      <c r="H252" s="85"/>
    </row>
    <row r="253" spans="1:8" s="75" customFormat="1" ht="21" customHeight="1" x14ac:dyDescent="0.25">
      <c r="A253" s="78">
        <v>3</v>
      </c>
      <c r="B253" s="89" t="s">
        <v>584</v>
      </c>
      <c r="C253" s="84">
        <v>1</v>
      </c>
      <c r="D253" s="99">
        <v>529964.50654718408</v>
      </c>
      <c r="E253" s="85"/>
      <c r="F253" s="85"/>
      <c r="G253" s="85"/>
      <c r="H253" s="85"/>
    </row>
    <row r="254" spans="1:8" s="75" customFormat="1" ht="21" customHeight="1" x14ac:dyDescent="0.25">
      <c r="A254" s="78">
        <v>4</v>
      </c>
      <c r="B254" s="89" t="s">
        <v>700</v>
      </c>
      <c r="C254" s="84">
        <v>1</v>
      </c>
      <c r="D254" s="99">
        <v>395961.62119496241</v>
      </c>
      <c r="E254" s="85"/>
      <c r="F254" s="85"/>
      <c r="G254" s="85"/>
      <c r="H254" s="85"/>
    </row>
    <row r="255" spans="1:8" s="75" customFormat="1" ht="21" customHeight="1" x14ac:dyDescent="0.25">
      <c r="A255" s="78">
        <v>5</v>
      </c>
      <c r="B255" s="89" t="s">
        <v>1006</v>
      </c>
      <c r="C255" s="84">
        <v>1</v>
      </c>
      <c r="D255" s="99">
        <v>642817.74189745239</v>
      </c>
      <c r="E255" s="85"/>
      <c r="F255" s="85"/>
      <c r="G255" s="85"/>
      <c r="H255" s="85"/>
    </row>
    <row r="256" spans="1:8" s="75" customFormat="1" ht="21" customHeight="1" x14ac:dyDescent="0.25">
      <c r="A256" s="78">
        <v>6</v>
      </c>
      <c r="B256" s="89" t="s">
        <v>1007</v>
      </c>
      <c r="C256" s="84">
        <v>1</v>
      </c>
      <c r="D256" s="99">
        <v>397629.14026490116</v>
      </c>
      <c r="E256" s="85"/>
      <c r="F256" s="85"/>
      <c r="G256" s="85"/>
      <c r="H256" s="85"/>
    </row>
    <row r="257" spans="1:9" s="75" customFormat="1" ht="21" customHeight="1" x14ac:dyDescent="0.25">
      <c r="A257" s="78">
        <v>5</v>
      </c>
      <c r="B257" s="89" t="s">
        <v>1008</v>
      </c>
      <c r="C257" s="84">
        <v>1</v>
      </c>
      <c r="D257" s="99">
        <v>1006721.4034755393</v>
      </c>
      <c r="E257" s="85"/>
      <c r="F257" s="85"/>
      <c r="G257" s="85"/>
      <c r="H257" s="85"/>
    </row>
    <row r="258" spans="1:9" s="75" customFormat="1" ht="21" customHeight="1" x14ac:dyDescent="0.25">
      <c r="A258" s="78">
        <v>6</v>
      </c>
      <c r="B258" s="89" t="s">
        <v>1009</v>
      </c>
      <c r="C258" s="84">
        <v>1</v>
      </c>
      <c r="D258" s="99">
        <v>1360496.8225939653</v>
      </c>
      <c r="E258" s="85"/>
      <c r="F258" s="85"/>
      <c r="G258" s="85"/>
      <c r="H258" s="85"/>
    </row>
    <row r="259" spans="1:9" s="75" customFormat="1" ht="21" customHeight="1" x14ac:dyDescent="0.25">
      <c r="A259" s="77" t="s">
        <v>667</v>
      </c>
      <c r="B259" s="81" t="s">
        <v>586</v>
      </c>
      <c r="C259" s="79"/>
      <c r="D259" s="98"/>
      <c r="E259" s="79"/>
      <c r="F259" s="79"/>
      <c r="G259" s="86"/>
      <c r="H259" s="86"/>
    </row>
    <row r="260" spans="1:9" s="75" customFormat="1" ht="21" customHeight="1" x14ac:dyDescent="0.25">
      <c r="A260" s="78">
        <v>1</v>
      </c>
      <c r="B260" s="89" t="s">
        <v>587</v>
      </c>
      <c r="C260" s="84">
        <v>1</v>
      </c>
      <c r="D260" s="99">
        <v>200853.74140680057</v>
      </c>
      <c r="E260" s="85"/>
      <c r="F260" s="85"/>
      <c r="G260" s="85"/>
      <c r="H260" s="85"/>
    </row>
    <row r="261" spans="1:9" s="75" customFormat="1" ht="21" customHeight="1" x14ac:dyDescent="0.25">
      <c r="A261" s="78">
        <v>2</v>
      </c>
      <c r="B261" s="89" t="s">
        <v>588</v>
      </c>
      <c r="C261" s="84">
        <v>1</v>
      </c>
      <c r="D261" s="99">
        <v>411683.23098462139</v>
      </c>
      <c r="E261" s="85"/>
      <c r="F261" s="85"/>
      <c r="G261" s="85"/>
      <c r="H261" s="85"/>
      <c r="I261" s="75" t="s">
        <v>1010</v>
      </c>
    </row>
    <row r="262" spans="1:9" s="75" customFormat="1" ht="21" customHeight="1" x14ac:dyDescent="0.25">
      <c r="A262" s="78">
        <v>3</v>
      </c>
      <c r="B262" s="89" t="s">
        <v>589</v>
      </c>
      <c r="C262" s="84">
        <v>1</v>
      </c>
      <c r="D262" s="99">
        <v>1781209.7720862001</v>
      </c>
      <c r="E262" s="85"/>
      <c r="F262" s="85"/>
      <c r="G262" s="85"/>
      <c r="H262" s="85"/>
    </row>
    <row r="263" spans="1:9" s="75" customFormat="1" ht="21" customHeight="1" x14ac:dyDescent="0.25">
      <c r="A263" s="77" t="s">
        <v>668</v>
      </c>
      <c r="B263" s="81" t="s">
        <v>590</v>
      </c>
      <c r="C263" s="79"/>
      <c r="D263" s="98"/>
      <c r="E263" s="79"/>
      <c r="F263" s="79"/>
      <c r="G263" s="86"/>
      <c r="H263" s="86"/>
    </row>
    <row r="264" spans="1:9" s="75" customFormat="1" ht="21" customHeight="1" x14ac:dyDescent="0.25">
      <c r="A264" s="78">
        <v>1</v>
      </c>
      <c r="B264" s="89" t="s">
        <v>1012</v>
      </c>
      <c r="C264" s="84">
        <v>1</v>
      </c>
      <c r="D264" s="99">
        <v>2125179.934575655</v>
      </c>
      <c r="E264" s="85"/>
      <c r="F264" s="85"/>
      <c r="G264" s="85"/>
      <c r="H264" s="85"/>
    </row>
    <row r="265" spans="1:9" s="75" customFormat="1" ht="21" customHeight="1" x14ac:dyDescent="0.25">
      <c r="A265" s="78">
        <v>1</v>
      </c>
      <c r="B265" s="89" t="s">
        <v>1011</v>
      </c>
      <c r="C265" s="84">
        <v>1</v>
      </c>
      <c r="D265" s="99">
        <v>442305.11643131636</v>
      </c>
      <c r="E265" s="85"/>
      <c r="F265" s="85"/>
      <c r="G265" s="85"/>
      <c r="H265" s="85"/>
    </row>
    <row r="266" spans="1:9" s="75" customFormat="1" ht="21" customHeight="1" x14ac:dyDescent="0.25">
      <c r="A266" s="78">
        <v>2</v>
      </c>
      <c r="B266" s="89" t="s">
        <v>1013</v>
      </c>
      <c r="C266" s="84">
        <v>1</v>
      </c>
      <c r="D266" s="99">
        <v>315473.53549538576</v>
      </c>
      <c r="E266" s="85"/>
      <c r="F266" s="85"/>
      <c r="G266" s="85"/>
      <c r="H266" s="85"/>
    </row>
    <row r="267" spans="1:9" s="75" customFormat="1" ht="21" customHeight="1" x14ac:dyDescent="0.25">
      <c r="A267" s="78">
        <v>2</v>
      </c>
      <c r="B267" s="89" t="s">
        <v>592</v>
      </c>
      <c r="C267" s="84">
        <v>1</v>
      </c>
      <c r="D267" s="99">
        <v>879408.09512660583</v>
      </c>
      <c r="E267" s="85"/>
      <c r="F267" s="85"/>
      <c r="G267" s="85"/>
      <c r="H267" s="85"/>
    </row>
    <row r="268" spans="1:9" s="75" customFormat="1" ht="21" customHeight="1" x14ac:dyDescent="0.25">
      <c r="A268" s="78">
        <v>3</v>
      </c>
      <c r="B268" s="89" t="s">
        <v>1014</v>
      </c>
      <c r="C268" s="84">
        <v>1</v>
      </c>
      <c r="D268" s="99">
        <v>610976.95749360393</v>
      </c>
      <c r="E268" s="85"/>
      <c r="F268" s="85"/>
      <c r="G268" s="85"/>
      <c r="H268" s="85"/>
    </row>
    <row r="269" spans="1:9" s="75" customFormat="1" ht="21" customHeight="1" x14ac:dyDescent="0.25">
      <c r="A269" s="78">
        <v>4</v>
      </c>
      <c r="B269" s="89" t="s">
        <v>1015</v>
      </c>
      <c r="C269" s="84">
        <v>1</v>
      </c>
      <c r="D269" s="99">
        <v>1514665.7506174888</v>
      </c>
      <c r="E269" s="85"/>
      <c r="F269" s="85"/>
      <c r="G269" s="85"/>
      <c r="H269" s="85"/>
    </row>
    <row r="270" spans="1:9" s="75" customFormat="1" ht="21" customHeight="1" x14ac:dyDescent="0.25">
      <c r="A270" s="78">
        <v>5</v>
      </c>
      <c r="B270" s="89" t="s">
        <v>1016</v>
      </c>
      <c r="C270" s="84">
        <v>1</v>
      </c>
      <c r="D270" s="99">
        <v>2832376.922778666</v>
      </c>
      <c r="E270" s="85"/>
      <c r="F270" s="85"/>
      <c r="G270" s="85"/>
      <c r="H270" s="85"/>
    </row>
    <row r="271" spans="1:9" s="75" customFormat="1" ht="21" customHeight="1" x14ac:dyDescent="0.25">
      <c r="A271" s="78">
        <v>5</v>
      </c>
      <c r="B271" s="89" t="s">
        <v>1017</v>
      </c>
      <c r="C271" s="84">
        <v>1</v>
      </c>
      <c r="D271" s="99">
        <v>881365.11767818464</v>
      </c>
      <c r="E271" s="85"/>
      <c r="F271" s="85"/>
      <c r="G271" s="85"/>
      <c r="H271" s="85"/>
    </row>
    <row r="272" spans="1:9" s="75" customFormat="1" ht="21" customHeight="1" x14ac:dyDescent="0.25">
      <c r="A272" s="78">
        <v>5</v>
      </c>
      <c r="B272" s="89" t="s">
        <v>1028</v>
      </c>
      <c r="C272" s="84">
        <v>1</v>
      </c>
      <c r="D272" s="99">
        <v>257902.81227217667</v>
      </c>
      <c r="E272" s="85"/>
      <c r="F272" s="85"/>
      <c r="G272" s="85"/>
      <c r="H272" s="85"/>
    </row>
    <row r="273" spans="1:8" s="75" customFormat="1" ht="21" customHeight="1" x14ac:dyDescent="0.25">
      <c r="A273" s="78">
        <v>5</v>
      </c>
      <c r="B273" s="89" t="s">
        <v>1018</v>
      </c>
      <c r="C273" s="84">
        <v>1</v>
      </c>
      <c r="D273" s="99">
        <v>1358792.2486540379</v>
      </c>
      <c r="E273" s="85"/>
      <c r="F273" s="85"/>
      <c r="G273" s="85"/>
      <c r="H273" s="85"/>
    </row>
    <row r="274" spans="1:8" s="75" customFormat="1" ht="21" customHeight="1" x14ac:dyDescent="0.25">
      <c r="A274" s="78">
        <v>5</v>
      </c>
      <c r="B274" s="89" t="s">
        <v>1020</v>
      </c>
      <c r="C274" s="84">
        <v>1</v>
      </c>
      <c r="D274" s="99">
        <v>997978.00946446625</v>
      </c>
      <c r="E274" s="85"/>
      <c r="F274" s="85"/>
      <c r="G274" s="85"/>
      <c r="H274" s="85"/>
    </row>
    <row r="275" spans="1:8" s="75" customFormat="1" ht="21" customHeight="1" x14ac:dyDescent="0.25">
      <c r="A275" s="78">
        <v>5</v>
      </c>
      <c r="B275" s="89" t="s">
        <v>1019</v>
      </c>
      <c r="C275" s="84">
        <v>1</v>
      </c>
      <c r="D275" s="99">
        <v>915369.43078502989</v>
      </c>
      <c r="E275" s="85"/>
      <c r="F275" s="85"/>
      <c r="G275" s="85"/>
      <c r="H275" s="85"/>
    </row>
    <row r="276" spans="1:8" s="75" customFormat="1" ht="21" customHeight="1" x14ac:dyDescent="0.25">
      <c r="A276" s="78">
        <v>5</v>
      </c>
      <c r="B276" s="89" t="s">
        <v>1021</v>
      </c>
      <c r="C276" s="84">
        <v>1</v>
      </c>
      <c r="D276" s="99">
        <v>225088.09080384867</v>
      </c>
      <c r="E276" s="85"/>
      <c r="F276" s="85"/>
      <c r="G276" s="85"/>
      <c r="H276" s="85"/>
    </row>
    <row r="277" spans="1:8" s="75" customFormat="1" ht="21" customHeight="1" x14ac:dyDescent="0.25">
      <c r="A277" s="78">
        <v>6</v>
      </c>
      <c r="B277" s="89" t="s">
        <v>593</v>
      </c>
      <c r="C277" s="84">
        <v>1</v>
      </c>
      <c r="D277" s="99">
        <v>765606.78237714141</v>
      </c>
      <c r="E277" s="85"/>
      <c r="F277" s="85"/>
      <c r="G277" s="85"/>
      <c r="H277" s="85"/>
    </row>
    <row r="278" spans="1:8" s="75" customFormat="1" ht="21" customHeight="1" x14ac:dyDescent="0.25">
      <c r="A278" s="78">
        <v>7</v>
      </c>
      <c r="B278" s="89" t="s">
        <v>1025</v>
      </c>
      <c r="C278" s="84">
        <v>1</v>
      </c>
      <c r="D278" s="99">
        <v>501711.24663599022</v>
      </c>
      <c r="E278" s="85"/>
      <c r="F278" s="85"/>
      <c r="G278" s="85"/>
      <c r="H278" s="85"/>
    </row>
    <row r="279" spans="1:8" s="75" customFormat="1" ht="21" customHeight="1" x14ac:dyDescent="0.25">
      <c r="A279" s="78">
        <v>8</v>
      </c>
      <c r="B279" s="89" t="s">
        <v>1022</v>
      </c>
      <c r="C279" s="84">
        <v>1</v>
      </c>
      <c r="D279" s="99">
        <v>1090226.6744469884</v>
      </c>
      <c r="E279" s="85"/>
      <c r="F279" s="85"/>
      <c r="G279" s="85"/>
      <c r="H279" s="85"/>
    </row>
    <row r="280" spans="1:8" s="75" customFormat="1" ht="21" customHeight="1" x14ac:dyDescent="0.25">
      <c r="A280" s="78">
        <v>9</v>
      </c>
      <c r="B280" s="89" t="s">
        <v>1036</v>
      </c>
      <c r="C280" s="84">
        <v>1</v>
      </c>
      <c r="D280" s="99">
        <v>427783.60084568075</v>
      </c>
      <c r="E280" s="85"/>
      <c r="F280" s="85"/>
      <c r="G280" s="85"/>
      <c r="H280" s="85"/>
    </row>
    <row r="281" spans="1:8" s="75" customFormat="1" ht="21" customHeight="1" x14ac:dyDescent="0.25">
      <c r="A281" s="78">
        <v>9</v>
      </c>
      <c r="B281" s="89" t="s">
        <v>1037</v>
      </c>
      <c r="C281" s="84">
        <v>1</v>
      </c>
      <c r="D281" s="99">
        <v>484826.41951069614</v>
      </c>
      <c r="E281" s="85"/>
      <c r="F281" s="85"/>
      <c r="G281" s="85"/>
      <c r="H281" s="85"/>
    </row>
    <row r="282" spans="1:8" s="75" customFormat="1" ht="21" customHeight="1" x14ac:dyDescent="0.25">
      <c r="A282" s="78">
        <v>10</v>
      </c>
      <c r="B282" s="89" t="s">
        <v>1023</v>
      </c>
      <c r="C282" s="84">
        <v>1</v>
      </c>
      <c r="D282" s="99">
        <v>1861436.1190825419</v>
      </c>
      <c r="E282" s="85"/>
      <c r="F282" s="85"/>
      <c r="G282" s="85"/>
      <c r="H282" s="85"/>
    </row>
    <row r="283" spans="1:8" s="75" customFormat="1" ht="21" customHeight="1" x14ac:dyDescent="0.25">
      <c r="A283" s="78">
        <v>10</v>
      </c>
      <c r="B283" s="89" t="s">
        <v>1024</v>
      </c>
      <c r="C283" s="84">
        <v>1</v>
      </c>
      <c r="D283" s="99">
        <v>2107330.0797759639</v>
      </c>
      <c r="E283" s="85"/>
      <c r="F283" s="85"/>
      <c r="G283" s="85"/>
      <c r="H283" s="85"/>
    </row>
    <row r="284" spans="1:8" s="75" customFormat="1" ht="21" customHeight="1" x14ac:dyDescent="0.25">
      <c r="A284" s="78">
        <v>10</v>
      </c>
      <c r="B284" s="89" t="s">
        <v>1026</v>
      </c>
      <c r="C284" s="84">
        <v>1</v>
      </c>
      <c r="D284" s="99">
        <v>612387.23865766299</v>
      </c>
      <c r="E284" s="85"/>
      <c r="F284" s="85"/>
      <c r="G284" s="85"/>
      <c r="H284" s="85"/>
    </row>
    <row r="285" spans="1:8" s="75" customFormat="1" ht="21" customHeight="1" x14ac:dyDescent="0.25">
      <c r="A285" s="78">
        <v>11</v>
      </c>
      <c r="B285" s="89" t="s">
        <v>1027</v>
      </c>
      <c r="C285" s="84">
        <v>1</v>
      </c>
      <c r="D285" s="99">
        <v>1035425.0852680393</v>
      </c>
      <c r="E285" s="85"/>
      <c r="F285" s="85"/>
      <c r="G285" s="85"/>
      <c r="H285" s="85"/>
    </row>
    <row r="286" spans="1:8" s="75" customFormat="1" ht="21" customHeight="1" x14ac:dyDescent="0.25">
      <c r="A286" s="77" t="s">
        <v>669</v>
      </c>
      <c r="B286" s="81" t="s">
        <v>594</v>
      </c>
      <c r="C286" s="79"/>
      <c r="D286" s="98"/>
      <c r="E286" s="79"/>
      <c r="F286" s="79"/>
      <c r="G286" s="86"/>
      <c r="H286" s="86"/>
    </row>
    <row r="287" spans="1:8" s="75" customFormat="1" ht="21" customHeight="1" x14ac:dyDescent="0.25">
      <c r="A287" s="78">
        <v>1</v>
      </c>
      <c r="B287" s="89" t="s">
        <v>1029</v>
      </c>
      <c r="C287" s="84">
        <v>1</v>
      </c>
      <c r="D287" s="99">
        <v>745559.44414379937</v>
      </c>
      <c r="E287" s="85"/>
      <c r="F287" s="85"/>
      <c r="G287" s="85"/>
      <c r="H287" s="85"/>
    </row>
    <row r="288" spans="1:8" s="75" customFormat="1" ht="21" customHeight="1" x14ac:dyDescent="0.25">
      <c r="A288" s="78">
        <v>1</v>
      </c>
      <c r="B288" s="89" t="s">
        <v>1030</v>
      </c>
      <c r="C288" s="84">
        <v>1</v>
      </c>
      <c r="D288" s="99">
        <v>570838.0427232231</v>
      </c>
      <c r="E288" s="85"/>
      <c r="F288" s="85"/>
      <c r="G288" s="85"/>
      <c r="H288" s="85"/>
    </row>
    <row r="289" spans="1:8" s="75" customFormat="1" ht="21" customHeight="1" x14ac:dyDescent="0.25">
      <c r="A289" s="78">
        <v>2</v>
      </c>
      <c r="B289" s="89" t="s">
        <v>596</v>
      </c>
      <c r="C289" s="84">
        <v>1</v>
      </c>
      <c r="D289" s="99">
        <v>328955.88268570171</v>
      </c>
      <c r="E289" s="85"/>
      <c r="F289" s="85"/>
      <c r="G289" s="85"/>
      <c r="H289" s="85"/>
    </row>
    <row r="290" spans="1:8" s="75" customFormat="1" ht="21" customHeight="1" x14ac:dyDescent="0.25">
      <c r="A290" s="78">
        <v>3</v>
      </c>
      <c r="B290" s="89" t="s">
        <v>597</v>
      </c>
      <c r="C290" s="84">
        <v>1</v>
      </c>
      <c r="D290" s="99">
        <v>282277.99247901898</v>
      </c>
      <c r="E290" s="85"/>
      <c r="F290" s="85"/>
      <c r="G290" s="85"/>
      <c r="H290" s="85"/>
    </row>
    <row r="291" spans="1:8" s="75" customFormat="1" ht="21" customHeight="1" x14ac:dyDescent="0.25">
      <c r="A291" s="78">
        <v>4</v>
      </c>
      <c r="B291" s="89" t="s">
        <v>598</v>
      </c>
      <c r="C291" s="84">
        <v>1</v>
      </c>
      <c r="D291" s="99">
        <v>282277.99247901898</v>
      </c>
      <c r="E291" s="85"/>
      <c r="F291" s="85"/>
      <c r="G291" s="85"/>
      <c r="H291" s="85"/>
    </row>
    <row r="292" spans="1:8" s="75" customFormat="1" ht="21" customHeight="1" x14ac:dyDescent="0.25">
      <c r="A292" s="78">
        <v>5</v>
      </c>
      <c r="B292" s="89" t="s">
        <v>599</v>
      </c>
      <c r="C292" s="84">
        <v>1</v>
      </c>
      <c r="D292" s="99">
        <v>370328.87920898816</v>
      </c>
      <c r="E292" s="85"/>
      <c r="F292" s="85"/>
      <c r="G292" s="85"/>
      <c r="H292" s="85"/>
    </row>
    <row r="293" spans="1:8" s="75" customFormat="1" ht="21" customHeight="1" x14ac:dyDescent="0.25">
      <c r="A293" s="78">
        <v>6</v>
      </c>
      <c r="B293" s="89" t="s">
        <v>600</v>
      </c>
      <c r="C293" s="84">
        <v>1</v>
      </c>
      <c r="D293" s="99">
        <v>336078.3719844353</v>
      </c>
      <c r="E293" s="85"/>
      <c r="F293" s="85"/>
      <c r="G293" s="85"/>
      <c r="H293" s="85"/>
    </row>
    <row r="294" spans="1:8" s="75" customFormat="1" ht="21" customHeight="1" x14ac:dyDescent="0.25">
      <c r="A294" s="78">
        <v>7</v>
      </c>
      <c r="B294" s="89" t="s">
        <v>601</v>
      </c>
      <c r="C294" s="84">
        <v>1</v>
      </c>
      <c r="D294" s="99">
        <v>250427.94940008654</v>
      </c>
      <c r="E294" s="85"/>
      <c r="F294" s="85"/>
      <c r="G294" s="85"/>
      <c r="H294" s="85"/>
    </row>
    <row r="295" spans="1:8" s="75" customFormat="1" ht="21" customHeight="1" x14ac:dyDescent="0.25">
      <c r="A295" s="78">
        <v>7</v>
      </c>
      <c r="B295" s="89" t="s">
        <v>1094</v>
      </c>
      <c r="C295" s="84">
        <v>1</v>
      </c>
      <c r="D295" s="99">
        <v>570838.0427232231</v>
      </c>
      <c r="E295" s="85"/>
      <c r="F295" s="85"/>
      <c r="G295" s="85"/>
      <c r="H295" s="85"/>
    </row>
    <row r="296" spans="1:8" s="75" customFormat="1" ht="21" customHeight="1" x14ac:dyDescent="0.25">
      <c r="A296" s="77" t="s">
        <v>670</v>
      </c>
      <c r="B296" s="81" t="s">
        <v>602</v>
      </c>
      <c r="C296" s="79"/>
      <c r="D296" s="98"/>
      <c r="E296" s="79"/>
      <c r="F296" s="79"/>
      <c r="G296" s="86"/>
      <c r="H296" s="86"/>
    </row>
    <row r="297" spans="1:8" s="75" customFormat="1" ht="21" customHeight="1" x14ac:dyDescent="0.25">
      <c r="A297" s="78">
        <v>1</v>
      </c>
      <c r="B297" s="89" t="s">
        <v>603</v>
      </c>
      <c r="C297" s="84">
        <v>1</v>
      </c>
      <c r="D297" s="99">
        <v>3821426.6320663113</v>
      </c>
      <c r="E297" s="85"/>
      <c r="F297" s="85"/>
      <c r="G297" s="85"/>
      <c r="H297" s="85"/>
    </row>
    <row r="298" spans="1:8" s="75" customFormat="1" ht="21" customHeight="1" x14ac:dyDescent="0.25">
      <c r="A298" s="78">
        <v>2</v>
      </c>
      <c r="B298" s="89" t="s">
        <v>604</v>
      </c>
      <c r="C298" s="84">
        <v>1</v>
      </c>
      <c r="D298" s="99">
        <v>515840.79421334917</v>
      </c>
      <c r="E298" s="85"/>
      <c r="F298" s="85"/>
      <c r="G298" s="85"/>
      <c r="H298" s="85"/>
    </row>
    <row r="299" spans="1:8" s="75" customFormat="1" ht="21" customHeight="1" x14ac:dyDescent="0.25">
      <c r="A299" s="78">
        <v>3</v>
      </c>
      <c r="B299" s="89" t="s">
        <v>605</v>
      </c>
      <c r="C299" s="84">
        <v>1</v>
      </c>
      <c r="D299" s="99">
        <v>498698.23174716835</v>
      </c>
      <c r="E299" s="85"/>
      <c r="F299" s="85"/>
      <c r="G299" s="85"/>
      <c r="H299" s="85"/>
    </row>
    <row r="300" spans="1:8" s="75" customFormat="1" ht="21" customHeight="1" x14ac:dyDescent="0.25">
      <c r="A300" s="78">
        <v>4</v>
      </c>
      <c r="B300" s="89" t="s">
        <v>606</v>
      </c>
      <c r="C300" s="84">
        <v>1</v>
      </c>
      <c r="D300" s="99">
        <v>744394.94817143027</v>
      </c>
      <c r="E300" s="85"/>
      <c r="F300" s="85"/>
      <c r="G300" s="85"/>
      <c r="H300" s="85"/>
    </row>
    <row r="301" spans="1:8" s="75" customFormat="1" ht="21" customHeight="1" x14ac:dyDescent="0.25">
      <c r="A301" s="78">
        <v>5</v>
      </c>
      <c r="B301" s="89" t="s">
        <v>996</v>
      </c>
      <c r="C301" s="84">
        <v>1</v>
      </c>
      <c r="D301" s="99">
        <v>533582.09561825171</v>
      </c>
      <c r="E301" s="85"/>
      <c r="F301" s="85"/>
      <c r="G301" s="85"/>
      <c r="H301" s="85"/>
    </row>
    <row r="302" spans="1:8" s="75" customFormat="1" ht="21" customHeight="1" x14ac:dyDescent="0.25">
      <c r="A302" s="78">
        <v>5</v>
      </c>
      <c r="B302" s="89" t="s">
        <v>1073</v>
      </c>
      <c r="C302" s="84">
        <v>1</v>
      </c>
      <c r="D302" s="99">
        <v>282345.21853405994</v>
      </c>
      <c r="E302" s="85"/>
      <c r="F302" s="85"/>
      <c r="G302" s="85"/>
      <c r="H302" s="85"/>
    </row>
    <row r="303" spans="1:8" s="75" customFormat="1" ht="21" customHeight="1" x14ac:dyDescent="0.25">
      <c r="A303" s="78">
        <v>6</v>
      </c>
      <c r="B303" s="89" t="s">
        <v>607</v>
      </c>
      <c r="C303" s="84">
        <v>1</v>
      </c>
      <c r="D303" s="99">
        <v>313669.14916729217</v>
      </c>
      <c r="E303" s="85"/>
      <c r="F303" s="85"/>
      <c r="G303" s="85"/>
      <c r="H303" s="85"/>
    </row>
    <row r="304" spans="1:8" s="75" customFormat="1" ht="21" customHeight="1" x14ac:dyDescent="0.25">
      <c r="A304" s="78">
        <v>6</v>
      </c>
      <c r="B304" s="89" t="s">
        <v>1032</v>
      </c>
      <c r="C304" s="84">
        <v>1</v>
      </c>
      <c r="D304" s="99">
        <v>312683.2685137731</v>
      </c>
      <c r="E304" s="85"/>
      <c r="F304" s="85"/>
      <c r="G304" s="85"/>
      <c r="H304" s="85"/>
    </row>
    <row r="305" spans="1:8" s="75" customFormat="1" ht="21" customHeight="1" x14ac:dyDescent="0.25">
      <c r="A305" s="78">
        <v>6</v>
      </c>
      <c r="B305" s="89" t="s">
        <v>1033</v>
      </c>
      <c r="C305" s="84">
        <v>1</v>
      </c>
      <c r="D305" s="99">
        <v>253473.77412975085</v>
      </c>
      <c r="E305" s="85"/>
      <c r="F305" s="85"/>
      <c r="G305" s="85"/>
      <c r="H305" s="85"/>
    </row>
    <row r="306" spans="1:8" s="75" customFormat="1" ht="21" customHeight="1" x14ac:dyDescent="0.25">
      <c r="A306" s="78">
        <v>7</v>
      </c>
      <c r="B306" s="89" t="s">
        <v>608</v>
      </c>
      <c r="C306" s="84">
        <v>1</v>
      </c>
      <c r="D306" s="99">
        <v>524915.32367455831</v>
      </c>
      <c r="E306" s="85"/>
      <c r="F306" s="85"/>
      <c r="G306" s="85"/>
      <c r="H306" s="85"/>
    </row>
    <row r="307" spans="1:8" s="75" customFormat="1" ht="21" customHeight="1" x14ac:dyDescent="0.25">
      <c r="A307" s="78">
        <v>8</v>
      </c>
      <c r="B307" s="89" t="s">
        <v>609</v>
      </c>
      <c r="C307" s="84">
        <v>1</v>
      </c>
      <c r="D307" s="99">
        <v>633616.46593053325</v>
      </c>
      <c r="E307" s="85"/>
      <c r="F307" s="85"/>
      <c r="G307" s="85"/>
      <c r="H307" s="85"/>
    </row>
    <row r="308" spans="1:8" s="75" customFormat="1" ht="21" customHeight="1" x14ac:dyDescent="0.25">
      <c r="A308" s="78">
        <v>8</v>
      </c>
      <c r="B308" s="89" t="s">
        <v>1084</v>
      </c>
      <c r="C308" s="84">
        <v>1</v>
      </c>
      <c r="D308" s="99">
        <v>304326.67422325589</v>
      </c>
      <c r="E308" s="85"/>
      <c r="F308" s="85"/>
      <c r="G308" s="85"/>
      <c r="H308" s="85"/>
    </row>
    <row r="309" spans="1:8" s="75" customFormat="1" ht="21" customHeight="1" x14ac:dyDescent="0.25">
      <c r="A309" s="78">
        <v>8</v>
      </c>
      <c r="B309" s="89" t="s">
        <v>1085</v>
      </c>
      <c r="C309" s="84">
        <v>1</v>
      </c>
      <c r="D309" s="99">
        <v>304326.67422325589</v>
      </c>
      <c r="E309" s="85"/>
      <c r="F309" s="85"/>
      <c r="G309" s="85"/>
      <c r="H309" s="85"/>
    </row>
    <row r="310" spans="1:8" s="75" customFormat="1" ht="21" customHeight="1" x14ac:dyDescent="0.25">
      <c r="A310" s="78">
        <v>8</v>
      </c>
      <c r="B310" s="89" t="s">
        <v>1087</v>
      </c>
      <c r="C310" s="84">
        <v>1</v>
      </c>
      <c r="D310" s="99">
        <v>298515.14514954848</v>
      </c>
      <c r="E310" s="85"/>
      <c r="F310" s="85"/>
      <c r="G310" s="85"/>
      <c r="H310" s="85"/>
    </row>
    <row r="311" spans="1:8" s="75" customFormat="1" ht="21" customHeight="1" x14ac:dyDescent="0.25">
      <c r="A311" s="78">
        <v>8</v>
      </c>
      <c r="B311" s="89" t="s">
        <v>1086</v>
      </c>
      <c r="C311" s="84">
        <v>1</v>
      </c>
      <c r="D311" s="99">
        <v>298515.14514954848</v>
      </c>
      <c r="E311" s="85"/>
      <c r="F311" s="85"/>
      <c r="G311" s="85"/>
      <c r="H311" s="85"/>
    </row>
    <row r="312" spans="1:8" s="75" customFormat="1" ht="21" customHeight="1" x14ac:dyDescent="0.25">
      <c r="A312" s="78">
        <v>8</v>
      </c>
      <c r="B312" s="89" t="s">
        <v>1088</v>
      </c>
      <c r="C312" s="84">
        <v>1</v>
      </c>
      <c r="D312" s="99">
        <v>374794.82304267224</v>
      </c>
      <c r="E312" s="85"/>
      <c r="F312" s="85"/>
      <c r="G312" s="85"/>
      <c r="H312" s="85"/>
    </row>
    <row r="313" spans="1:8" s="75" customFormat="1" ht="21" customHeight="1" x14ac:dyDescent="0.25">
      <c r="A313" s="78">
        <v>8</v>
      </c>
      <c r="B313" s="89" t="s">
        <v>1089</v>
      </c>
      <c r="C313" s="84">
        <v>1</v>
      </c>
      <c r="D313" s="99">
        <v>372976.93764454511</v>
      </c>
      <c r="E313" s="85"/>
      <c r="F313" s="85"/>
      <c r="G313" s="85"/>
      <c r="H313" s="85"/>
    </row>
    <row r="314" spans="1:8" s="75" customFormat="1" ht="21" customHeight="1" x14ac:dyDescent="0.25">
      <c r="A314" s="78">
        <v>8</v>
      </c>
      <c r="B314" s="89" t="s">
        <v>1090</v>
      </c>
      <c r="C314" s="84">
        <v>1</v>
      </c>
      <c r="D314" s="99">
        <v>303961.34334068943</v>
      </c>
      <c r="E314" s="85"/>
      <c r="F314" s="85"/>
      <c r="G314" s="85"/>
      <c r="H314" s="85"/>
    </row>
    <row r="315" spans="1:8" s="75" customFormat="1" ht="21" customHeight="1" x14ac:dyDescent="0.25">
      <c r="A315" s="78">
        <v>8</v>
      </c>
      <c r="B315" s="89" t="s">
        <v>1091</v>
      </c>
      <c r="C315" s="84">
        <v>1</v>
      </c>
      <c r="D315" s="99">
        <v>1729955.0622465734</v>
      </c>
      <c r="E315" s="85"/>
      <c r="F315" s="85"/>
      <c r="G315" s="85"/>
      <c r="H315" s="85"/>
    </row>
    <row r="316" spans="1:8" s="75" customFormat="1" ht="21" customHeight="1" x14ac:dyDescent="0.25">
      <c r="A316" s="78">
        <v>8</v>
      </c>
      <c r="B316" s="89" t="s">
        <v>1092</v>
      </c>
      <c r="C316" s="84">
        <v>1</v>
      </c>
      <c r="D316" s="99">
        <v>1573251.1760907513</v>
      </c>
      <c r="E316" s="85"/>
      <c r="F316" s="85"/>
      <c r="G316" s="85"/>
      <c r="H316" s="85"/>
    </row>
    <row r="317" spans="1:8" s="75" customFormat="1" ht="21" customHeight="1" x14ac:dyDescent="0.25">
      <c r="A317" s="78">
        <v>8</v>
      </c>
      <c r="B317" s="89" t="s">
        <v>1093</v>
      </c>
      <c r="C317" s="84">
        <v>1</v>
      </c>
      <c r="D317" s="99">
        <v>369344.37712992763</v>
      </c>
      <c r="E317" s="85"/>
      <c r="F317" s="85"/>
      <c r="G317" s="85"/>
      <c r="H317" s="85"/>
    </row>
    <row r="318" spans="1:8" s="75" customFormat="1" ht="21" customHeight="1" x14ac:dyDescent="0.25">
      <c r="A318" s="78">
        <v>9</v>
      </c>
      <c r="B318" s="89" t="s">
        <v>997</v>
      </c>
      <c r="C318" s="84">
        <v>1</v>
      </c>
      <c r="D318" s="99">
        <v>514982.48653544538</v>
      </c>
      <c r="E318" s="85"/>
      <c r="F318" s="85"/>
      <c r="G318" s="85"/>
      <c r="H318" s="85"/>
    </row>
    <row r="319" spans="1:8" s="75" customFormat="1" ht="21" customHeight="1" x14ac:dyDescent="0.25">
      <c r="A319" s="78">
        <v>11</v>
      </c>
      <c r="B319" s="89" t="s">
        <v>610</v>
      </c>
      <c r="C319" s="84">
        <v>1</v>
      </c>
      <c r="D319" s="99">
        <v>209899.92047114091</v>
      </c>
      <c r="E319" s="85"/>
      <c r="F319" s="85"/>
      <c r="G319" s="85"/>
      <c r="H319" s="85"/>
    </row>
    <row r="320" spans="1:8" s="75" customFormat="1" ht="21" customHeight="1" x14ac:dyDescent="0.25">
      <c r="A320" s="77" t="s">
        <v>671</v>
      </c>
      <c r="B320" s="81" t="s">
        <v>611</v>
      </c>
      <c r="C320" s="79"/>
      <c r="D320" s="98"/>
      <c r="E320" s="79"/>
      <c r="F320" s="79"/>
      <c r="G320" s="86"/>
      <c r="H320" s="86"/>
    </row>
    <row r="321" spans="1:8" s="75" customFormat="1" ht="21" customHeight="1" x14ac:dyDescent="0.25">
      <c r="A321" s="78">
        <v>1</v>
      </c>
      <c r="B321" s="89" t="s">
        <v>612</v>
      </c>
      <c r="C321" s="84">
        <v>1</v>
      </c>
      <c r="D321" s="99">
        <v>759779.68650023174</v>
      </c>
      <c r="E321" s="85"/>
      <c r="F321" s="85"/>
      <c r="G321" s="85"/>
      <c r="H321" s="85"/>
    </row>
    <row r="322" spans="1:8" s="75" customFormat="1" ht="21" customHeight="1" x14ac:dyDescent="0.25">
      <c r="A322" s="78">
        <v>2</v>
      </c>
      <c r="B322" s="89" t="s">
        <v>1038</v>
      </c>
      <c r="C322" s="84">
        <v>1</v>
      </c>
      <c r="D322" s="99">
        <v>975829.58573815483</v>
      </c>
      <c r="E322" s="85"/>
      <c r="F322" s="85"/>
      <c r="G322" s="85"/>
      <c r="H322" s="85"/>
    </row>
    <row r="323" spans="1:8" s="75" customFormat="1" ht="21" customHeight="1" x14ac:dyDescent="0.25">
      <c r="A323" s="78">
        <v>3</v>
      </c>
      <c r="B323" s="89" t="s">
        <v>1039</v>
      </c>
      <c r="C323" s="84">
        <v>1</v>
      </c>
      <c r="D323" s="99">
        <v>611603.91817972751</v>
      </c>
      <c r="E323" s="85"/>
      <c r="F323" s="85"/>
      <c r="G323" s="85"/>
      <c r="H323" s="85"/>
    </row>
    <row r="324" spans="1:8" s="75" customFormat="1" ht="21" customHeight="1" x14ac:dyDescent="0.25">
      <c r="A324" s="78">
        <v>4</v>
      </c>
      <c r="B324" s="89" t="s">
        <v>1040</v>
      </c>
      <c r="C324" s="84">
        <v>1</v>
      </c>
      <c r="D324" s="99">
        <v>362422.83979668136</v>
      </c>
      <c r="E324" s="85"/>
      <c r="F324" s="85"/>
      <c r="G324" s="85"/>
      <c r="H324" s="85"/>
    </row>
    <row r="325" spans="1:8" s="75" customFormat="1" ht="21" customHeight="1" x14ac:dyDescent="0.25">
      <c r="A325" s="78">
        <v>5</v>
      </c>
      <c r="B325" s="89" t="s">
        <v>1041</v>
      </c>
      <c r="C325" s="84">
        <v>1</v>
      </c>
      <c r="D325" s="99">
        <v>348125.83457394113</v>
      </c>
      <c r="E325" s="85"/>
      <c r="F325" s="85"/>
      <c r="G325" s="85"/>
      <c r="H325" s="85"/>
    </row>
    <row r="326" spans="1:8" s="75" customFormat="1" ht="21" customHeight="1" x14ac:dyDescent="0.25">
      <c r="A326" s="78">
        <v>6</v>
      </c>
      <c r="B326" s="89" t="s">
        <v>1042</v>
      </c>
      <c r="C326" s="84">
        <v>1</v>
      </c>
      <c r="D326" s="99">
        <v>756405.63123467274</v>
      </c>
      <c r="E326" s="85"/>
      <c r="F326" s="85"/>
      <c r="G326" s="85"/>
      <c r="H326" s="85"/>
    </row>
    <row r="327" spans="1:8" s="75" customFormat="1" ht="21" customHeight="1" x14ac:dyDescent="0.25">
      <c r="A327" s="78">
        <v>7</v>
      </c>
      <c r="B327" s="89" t="s">
        <v>613</v>
      </c>
      <c r="C327" s="84">
        <v>1</v>
      </c>
      <c r="D327" s="99">
        <v>644472.57152024633</v>
      </c>
      <c r="E327" s="85"/>
      <c r="F327" s="85"/>
      <c r="G327" s="85"/>
      <c r="H327" s="85"/>
    </row>
    <row r="328" spans="1:8" s="75" customFormat="1" ht="21" customHeight="1" x14ac:dyDescent="0.25">
      <c r="A328" s="78">
        <v>8</v>
      </c>
      <c r="B328" s="89" t="s">
        <v>614</v>
      </c>
      <c r="C328" s="84">
        <v>1</v>
      </c>
      <c r="D328" s="99">
        <v>560804.97069135332</v>
      </c>
      <c r="E328" s="85"/>
      <c r="F328" s="85"/>
      <c r="G328" s="85"/>
      <c r="H328" s="85"/>
    </row>
    <row r="329" spans="1:8" s="75" customFormat="1" ht="21" customHeight="1" x14ac:dyDescent="0.25">
      <c r="A329" s="78">
        <v>9</v>
      </c>
      <c r="B329" s="89" t="s">
        <v>1043</v>
      </c>
      <c r="C329" s="84">
        <v>1</v>
      </c>
      <c r="D329" s="99">
        <v>316654.67279912008</v>
      </c>
      <c r="E329" s="85"/>
      <c r="F329" s="85"/>
      <c r="G329" s="85"/>
      <c r="H329" s="85"/>
    </row>
    <row r="330" spans="1:8" s="75" customFormat="1" ht="21" customHeight="1" x14ac:dyDescent="0.25">
      <c r="A330" s="78">
        <v>10</v>
      </c>
      <c r="B330" s="89" t="s">
        <v>615</v>
      </c>
      <c r="C330" s="84">
        <v>1</v>
      </c>
      <c r="D330" s="99">
        <v>3363665.5617197957</v>
      </c>
      <c r="E330" s="85"/>
      <c r="F330" s="85"/>
      <c r="G330" s="85"/>
      <c r="H330" s="85"/>
    </row>
    <row r="331" spans="1:8" s="75" customFormat="1" ht="21" customHeight="1" x14ac:dyDescent="0.25">
      <c r="A331" s="78">
        <v>11</v>
      </c>
      <c r="B331" s="89" t="s">
        <v>616</v>
      </c>
      <c r="C331" s="84">
        <v>1</v>
      </c>
      <c r="D331" s="99">
        <v>3165359.6661303826</v>
      </c>
      <c r="E331" s="85"/>
      <c r="F331" s="85"/>
      <c r="G331" s="85"/>
      <c r="H331" s="85"/>
    </row>
    <row r="332" spans="1:8" s="75" customFormat="1" ht="21" customHeight="1" x14ac:dyDescent="0.25">
      <c r="A332" s="78">
        <v>12</v>
      </c>
      <c r="B332" s="89" t="s">
        <v>617</v>
      </c>
      <c r="C332" s="84">
        <v>1</v>
      </c>
      <c r="D332" s="99">
        <v>414474.81469034759</v>
      </c>
      <c r="E332" s="85"/>
      <c r="F332" s="85"/>
      <c r="G332" s="85"/>
      <c r="H332" s="85"/>
    </row>
    <row r="333" spans="1:8" s="75" customFormat="1" ht="21" customHeight="1" x14ac:dyDescent="0.25">
      <c r="A333" s="78">
        <v>13</v>
      </c>
      <c r="B333" s="89" t="s">
        <v>618</v>
      </c>
      <c r="C333" s="84">
        <v>1</v>
      </c>
      <c r="D333" s="99">
        <v>779847.32919705613</v>
      </c>
      <c r="E333" s="85"/>
      <c r="F333" s="85"/>
      <c r="G333" s="85"/>
      <c r="H333" s="85"/>
    </row>
    <row r="334" spans="1:8" s="75" customFormat="1" ht="21" customHeight="1" x14ac:dyDescent="0.25">
      <c r="A334" s="78">
        <v>14</v>
      </c>
      <c r="B334" s="89" t="s">
        <v>619</v>
      </c>
      <c r="C334" s="84">
        <v>1</v>
      </c>
      <c r="D334" s="99">
        <v>325475.19432070618</v>
      </c>
      <c r="E334" s="85"/>
      <c r="F334" s="85"/>
      <c r="G334" s="85"/>
      <c r="H334" s="85"/>
    </row>
    <row r="335" spans="1:8" s="75" customFormat="1" ht="21" customHeight="1" x14ac:dyDescent="0.25">
      <c r="A335" s="78">
        <v>15</v>
      </c>
      <c r="B335" s="89" t="s">
        <v>620</v>
      </c>
      <c r="C335" s="84">
        <v>1</v>
      </c>
      <c r="D335" s="99">
        <v>288290.42577681906</v>
      </c>
      <c r="E335" s="85"/>
      <c r="F335" s="85"/>
      <c r="G335" s="85"/>
      <c r="H335" s="85"/>
    </row>
    <row r="336" spans="1:8" s="75" customFormat="1" ht="21" customHeight="1" x14ac:dyDescent="0.25">
      <c r="A336" s="78">
        <v>16</v>
      </c>
      <c r="B336" s="89" t="s">
        <v>621</v>
      </c>
      <c r="C336" s="84">
        <v>1</v>
      </c>
      <c r="D336" s="99">
        <v>875654.12145533459</v>
      </c>
      <c r="E336" s="85"/>
      <c r="F336" s="85"/>
      <c r="G336" s="85"/>
      <c r="H336" s="85"/>
    </row>
    <row r="337" spans="1:8" s="75" customFormat="1" ht="21" customHeight="1" x14ac:dyDescent="0.25">
      <c r="A337" s="78">
        <v>17</v>
      </c>
      <c r="B337" s="89" t="s">
        <v>622</v>
      </c>
      <c r="C337" s="84">
        <v>1</v>
      </c>
      <c r="D337" s="99">
        <v>1038282.1128102751</v>
      </c>
      <c r="E337" s="85"/>
      <c r="F337" s="85"/>
      <c r="G337" s="85"/>
      <c r="H337" s="85"/>
    </row>
    <row r="338" spans="1:8" s="75" customFormat="1" ht="21" customHeight="1" x14ac:dyDescent="0.25">
      <c r="A338" s="78">
        <v>18</v>
      </c>
      <c r="B338" s="89" t="s">
        <v>623</v>
      </c>
      <c r="C338" s="84">
        <v>1</v>
      </c>
      <c r="D338" s="99">
        <v>940692.06362732465</v>
      </c>
      <c r="E338" s="85"/>
      <c r="F338" s="85"/>
      <c r="G338" s="85"/>
      <c r="H338" s="85"/>
    </row>
    <row r="339" spans="1:8" s="75" customFormat="1" ht="21" customHeight="1" x14ac:dyDescent="0.25">
      <c r="A339" s="77" t="s">
        <v>672</v>
      </c>
      <c r="B339" s="81" t="s">
        <v>1051</v>
      </c>
      <c r="C339" s="79"/>
      <c r="D339" s="98"/>
      <c r="E339" s="79"/>
      <c r="F339" s="79"/>
      <c r="G339" s="86"/>
      <c r="H339" s="86"/>
    </row>
    <row r="340" spans="1:8" s="75" customFormat="1" ht="21" customHeight="1" x14ac:dyDescent="0.25">
      <c r="A340" s="78">
        <v>1</v>
      </c>
      <c r="B340" s="89" t="s">
        <v>1046</v>
      </c>
      <c r="C340" s="84">
        <v>1</v>
      </c>
      <c r="D340" s="99">
        <v>558455.30195886304</v>
      </c>
      <c r="E340" s="85"/>
      <c r="F340" s="85"/>
      <c r="G340" s="85"/>
      <c r="H340" s="85"/>
    </row>
    <row r="341" spans="1:8" s="75" customFormat="1" ht="21" customHeight="1" x14ac:dyDescent="0.25">
      <c r="A341" s="78">
        <v>2</v>
      </c>
      <c r="B341" s="89" t="s">
        <v>624</v>
      </c>
      <c r="C341" s="84">
        <v>1</v>
      </c>
      <c r="D341" s="99">
        <v>739161.25865612261</v>
      </c>
      <c r="E341" s="85"/>
      <c r="F341" s="85"/>
      <c r="G341" s="85"/>
      <c r="H341" s="85"/>
    </row>
    <row r="342" spans="1:8" s="75" customFormat="1" ht="21" customHeight="1" x14ac:dyDescent="0.25">
      <c r="A342" s="78">
        <v>3</v>
      </c>
      <c r="B342" s="89" t="s">
        <v>1044</v>
      </c>
      <c r="C342" s="84">
        <v>1</v>
      </c>
      <c r="D342" s="99">
        <v>1590421.9021872045</v>
      </c>
      <c r="E342" s="85"/>
      <c r="F342" s="85"/>
      <c r="G342" s="85"/>
      <c r="H342" s="85"/>
    </row>
    <row r="343" spans="1:8" s="75" customFormat="1" ht="21" customHeight="1" x14ac:dyDescent="0.25">
      <c r="A343" s="78">
        <v>4</v>
      </c>
      <c r="B343" s="89" t="s">
        <v>625</v>
      </c>
      <c r="C343" s="84">
        <v>1</v>
      </c>
      <c r="D343" s="99">
        <v>1249193.7285369872</v>
      </c>
      <c r="E343" s="85"/>
      <c r="F343" s="85"/>
      <c r="G343" s="85"/>
      <c r="H343" s="85"/>
    </row>
    <row r="344" spans="1:8" s="75" customFormat="1" ht="21" customHeight="1" x14ac:dyDescent="0.25">
      <c r="A344" s="78">
        <v>5</v>
      </c>
      <c r="B344" s="89" t="s">
        <v>1045</v>
      </c>
      <c r="C344" s="84">
        <v>1</v>
      </c>
      <c r="D344" s="99">
        <v>786839.43213567033</v>
      </c>
      <c r="E344" s="85"/>
      <c r="F344" s="85"/>
      <c r="G344" s="85"/>
      <c r="H344" s="85"/>
    </row>
    <row r="345" spans="1:8" s="75" customFormat="1" ht="21" customHeight="1" x14ac:dyDescent="0.25">
      <c r="A345" s="78">
        <v>6</v>
      </c>
      <c r="B345" s="89" t="s">
        <v>626</v>
      </c>
      <c r="C345" s="84">
        <v>1</v>
      </c>
      <c r="D345" s="99">
        <v>342433.68970781891</v>
      </c>
      <c r="E345" s="85"/>
      <c r="F345" s="85"/>
      <c r="G345" s="85"/>
      <c r="H345" s="85"/>
    </row>
    <row r="346" spans="1:8" s="75" customFormat="1" ht="21" customHeight="1" x14ac:dyDescent="0.25">
      <c r="A346" s="78">
        <v>7</v>
      </c>
      <c r="B346" s="89" t="s">
        <v>627</v>
      </c>
      <c r="C346" s="84">
        <v>1</v>
      </c>
      <c r="D346" s="99">
        <v>359207.94999359857</v>
      </c>
      <c r="E346" s="85"/>
      <c r="F346" s="85"/>
      <c r="G346" s="85"/>
      <c r="H346" s="85"/>
    </row>
    <row r="347" spans="1:8" s="75" customFormat="1" ht="21" customHeight="1" x14ac:dyDescent="0.25">
      <c r="A347" s="78">
        <v>1</v>
      </c>
      <c r="B347" s="89" t="s">
        <v>1120</v>
      </c>
      <c r="C347" s="84"/>
      <c r="D347" s="99">
        <v>349102.95121607714</v>
      </c>
      <c r="E347" s="85"/>
      <c r="F347" s="85"/>
      <c r="G347" s="85"/>
      <c r="H347" s="85"/>
    </row>
    <row r="348" spans="1:8" s="75" customFormat="1" ht="21" customHeight="1" x14ac:dyDescent="0.25">
      <c r="A348" s="78">
        <v>8</v>
      </c>
      <c r="B348" s="89" t="s">
        <v>1047</v>
      </c>
      <c r="C348" s="84">
        <v>1</v>
      </c>
      <c r="D348" s="99">
        <v>562667.46084070823</v>
      </c>
      <c r="E348" s="85"/>
      <c r="F348" s="85"/>
      <c r="G348" s="85"/>
      <c r="H348" s="85"/>
    </row>
    <row r="349" spans="1:8" s="75" customFormat="1" ht="21" customHeight="1" x14ac:dyDescent="0.25">
      <c r="A349" s="78">
        <v>9</v>
      </c>
      <c r="B349" s="89" t="s">
        <v>928</v>
      </c>
      <c r="C349" s="84">
        <v>1</v>
      </c>
      <c r="D349" s="99">
        <v>391467.68054004374</v>
      </c>
      <c r="E349" s="85"/>
      <c r="F349" s="85"/>
      <c r="G349" s="85"/>
      <c r="H349" s="85"/>
    </row>
    <row r="350" spans="1:8" s="75" customFormat="1" ht="21" customHeight="1" x14ac:dyDescent="0.25">
      <c r="A350" s="78">
        <v>10</v>
      </c>
      <c r="B350" s="89" t="s">
        <v>1048</v>
      </c>
      <c r="C350" s="84">
        <v>1</v>
      </c>
      <c r="D350" s="99">
        <v>490577.10815072595</v>
      </c>
      <c r="E350" s="85"/>
      <c r="F350" s="85"/>
      <c r="G350" s="85"/>
      <c r="H350" s="85"/>
    </row>
    <row r="351" spans="1:8" s="75" customFormat="1" ht="21" customHeight="1" x14ac:dyDescent="0.25">
      <c r="A351" s="78">
        <v>11</v>
      </c>
      <c r="B351" s="89" t="s">
        <v>1049</v>
      </c>
      <c r="C351" s="84">
        <v>1</v>
      </c>
      <c r="D351" s="99">
        <v>281979.88765149348</v>
      </c>
      <c r="E351" s="85"/>
      <c r="F351" s="85"/>
      <c r="G351" s="85"/>
      <c r="H351" s="85"/>
    </row>
    <row r="352" spans="1:8" s="75" customFormat="1" ht="21" customHeight="1" x14ac:dyDescent="0.25">
      <c r="A352" s="78">
        <v>11</v>
      </c>
      <c r="B352" s="89" t="s">
        <v>630</v>
      </c>
      <c r="C352" s="84">
        <v>1</v>
      </c>
      <c r="D352" s="99">
        <v>201210.91384745878</v>
      </c>
      <c r="E352" s="85"/>
      <c r="F352" s="85"/>
      <c r="G352" s="85"/>
      <c r="H352" s="85"/>
    </row>
    <row r="353" spans="1:8" s="75" customFormat="1" ht="21" customHeight="1" x14ac:dyDescent="0.25">
      <c r="A353" s="78">
        <v>12</v>
      </c>
      <c r="B353" s="89" t="s">
        <v>631</v>
      </c>
      <c r="C353" s="84">
        <v>1</v>
      </c>
      <c r="D353" s="99">
        <v>369826.57437925349</v>
      </c>
      <c r="E353" s="85"/>
      <c r="F353" s="85"/>
      <c r="G353" s="85"/>
      <c r="H353" s="85"/>
    </row>
    <row r="354" spans="1:8" s="75" customFormat="1" ht="21" customHeight="1" x14ac:dyDescent="0.25">
      <c r="A354" s="78">
        <v>13</v>
      </c>
      <c r="B354" s="89" t="s">
        <v>632</v>
      </c>
      <c r="C354" s="84">
        <v>1</v>
      </c>
      <c r="D354" s="99">
        <v>258828.96514031693</v>
      </c>
      <c r="E354" s="85"/>
      <c r="F354" s="85"/>
      <c r="G354" s="85"/>
      <c r="H354" s="85"/>
    </row>
    <row r="355" spans="1:8" s="75" customFormat="1" ht="21" customHeight="1" x14ac:dyDescent="0.25">
      <c r="A355" s="78">
        <v>14</v>
      </c>
      <c r="B355" s="89" t="s">
        <v>633</v>
      </c>
      <c r="C355" s="84">
        <v>1</v>
      </c>
      <c r="D355" s="99">
        <v>245663.49958623369</v>
      </c>
      <c r="E355" s="85"/>
      <c r="F355" s="85"/>
      <c r="G355" s="85"/>
      <c r="H355" s="85"/>
    </row>
    <row r="356" spans="1:8" s="75" customFormat="1" ht="21" customHeight="1" x14ac:dyDescent="0.25">
      <c r="A356" s="78">
        <v>15</v>
      </c>
      <c r="B356" s="89" t="s">
        <v>1050</v>
      </c>
      <c r="C356" s="84">
        <v>1</v>
      </c>
      <c r="D356" s="99">
        <v>2553034.3574030614</v>
      </c>
      <c r="E356" s="85"/>
      <c r="F356" s="85"/>
      <c r="G356" s="85"/>
      <c r="H356" s="85"/>
    </row>
    <row r="357" spans="1:8" s="75" customFormat="1" ht="21" customHeight="1" x14ac:dyDescent="0.25">
      <c r="A357" s="77" t="s">
        <v>673</v>
      </c>
      <c r="B357" s="81" t="s">
        <v>634</v>
      </c>
      <c r="C357" s="79"/>
      <c r="D357" s="98"/>
      <c r="E357" s="79"/>
      <c r="F357" s="79"/>
      <c r="G357" s="86"/>
      <c r="H357" s="86"/>
    </row>
    <row r="358" spans="1:8" s="75" customFormat="1" ht="21" customHeight="1" x14ac:dyDescent="0.25">
      <c r="A358" s="78">
        <v>1</v>
      </c>
      <c r="B358" s="89" t="s">
        <v>635</v>
      </c>
      <c r="C358" s="84">
        <v>1</v>
      </c>
      <c r="D358" s="99">
        <v>566086.39579958294</v>
      </c>
      <c r="E358" s="85"/>
      <c r="F358" s="85"/>
      <c r="G358" s="85"/>
      <c r="H358" s="85"/>
    </row>
    <row r="359" spans="1:8" s="75" customFormat="1" ht="21" customHeight="1" x14ac:dyDescent="0.25">
      <c r="A359" s="78">
        <v>2</v>
      </c>
      <c r="B359" s="89" t="s">
        <v>998</v>
      </c>
      <c r="C359" s="84">
        <v>1</v>
      </c>
      <c r="D359" s="99">
        <v>841182.82104859408</v>
      </c>
      <c r="E359" s="85"/>
      <c r="F359" s="85"/>
      <c r="G359" s="85"/>
      <c r="H359" s="85"/>
    </row>
    <row r="360" spans="1:8" s="75" customFormat="1" ht="21" customHeight="1" x14ac:dyDescent="0.25">
      <c r="A360" s="78">
        <v>3</v>
      </c>
      <c r="B360" s="89" t="s">
        <v>999</v>
      </c>
      <c r="C360" s="84">
        <v>1</v>
      </c>
      <c r="D360" s="99">
        <v>850627.56614265125</v>
      </c>
      <c r="E360" s="85"/>
      <c r="F360" s="85"/>
      <c r="G360" s="85"/>
      <c r="H360" s="85"/>
    </row>
    <row r="361" spans="1:8" s="75" customFormat="1" ht="21" customHeight="1" x14ac:dyDescent="0.25">
      <c r="A361" s="78">
        <v>4</v>
      </c>
      <c r="B361" s="89" t="s">
        <v>638</v>
      </c>
      <c r="C361" s="84">
        <v>1</v>
      </c>
      <c r="D361" s="99">
        <v>1333862.6140152474</v>
      </c>
      <c r="E361" s="85"/>
      <c r="F361" s="85"/>
      <c r="G361" s="85"/>
      <c r="H361" s="85"/>
    </row>
    <row r="362" spans="1:8" s="75" customFormat="1" ht="21" customHeight="1" x14ac:dyDescent="0.25">
      <c r="A362" s="78">
        <v>5</v>
      </c>
      <c r="B362" s="89" t="s">
        <v>639</v>
      </c>
      <c r="C362" s="84">
        <v>1</v>
      </c>
      <c r="D362" s="99">
        <v>769811.12173974863</v>
      </c>
      <c r="E362" s="85"/>
      <c r="F362" s="85"/>
      <c r="G362" s="85"/>
      <c r="H362" s="85"/>
    </row>
    <row r="363" spans="1:8" s="75" customFormat="1" ht="21" customHeight="1" x14ac:dyDescent="0.25">
      <c r="A363" s="78">
        <v>6</v>
      </c>
      <c r="B363" s="89" t="s">
        <v>640</v>
      </c>
      <c r="C363" s="84">
        <v>1</v>
      </c>
      <c r="D363" s="99">
        <v>220930.06441925088</v>
      </c>
      <c r="E363" s="85"/>
      <c r="F363" s="85"/>
      <c r="G363" s="85"/>
      <c r="H363" s="85"/>
    </row>
    <row r="364" spans="1:8" s="75" customFormat="1" ht="21" customHeight="1" x14ac:dyDescent="0.25">
      <c r="A364" s="78">
        <v>7</v>
      </c>
      <c r="B364" s="89" t="s">
        <v>641</v>
      </c>
      <c r="C364" s="84">
        <v>1</v>
      </c>
      <c r="D364" s="99">
        <v>407718.60241794353</v>
      </c>
      <c r="E364" s="85"/>
      <c r="F364" s="85"/>
      <c r="G364" s="85"/>
      <c r="H364" s="85"/>
    </row>
    <row r="365" spans="1:8" s="75" customFormat="1" ht="21" customHeight="1" x14ac:dyDescent="0.25">
      <c r="A365" s="78">
        <v>8</v>
      </c>
      <c r="B365" s="89" t="s">
        <v>1000</v>
      </c>
      <c r="C365" s="84">
        <v>1</v>
      </c>
      <c r="D365" s="99">
        <v>209060.03573370172</v>
      </c>
      <c r="E365" s="85"/>
      <c r="F365" s="85"/>
      <c r="G365" s="85"/>
      <c r="H365" s="85"/>
    </row>
    <row r="366" spans="1:8" s="75" customFormat="1" ht="21" customHeight="1" x14ac:dyDescent="0.25">
      <c r="A366" s="78">
        <v>9</v>
      </c>
      <c r="B366" s="89" t="s">
        <v>1001</v>
      </c>
      <c r="C366" s="84">
        <v>1</v>
      </c>
      <c r="D366" s="99">
        <v>199448.76092753941</v>
      </c>
      <c r="E366" s="85"/>
      <c r="F366" s="85"/>
      <c r="G366" s="85"/>
      <c r="H366" s="85"/>
    </row>
    <row r="367" spans="1:8" s="75" customFormat="1" ht="21" customHeight="1" x14ac:dyDescent="0.25">
      <c r="A367" s="78">
        <v>10</v>
      </c>
      <c r="B367" s="89" t="s">
        <v>1052</v>
      </c>
      <c r="C367" s="84">
        <v>1</v>
      </c>
      <c r="D367" s="99">
        <v>450768.23234465031</v>
      </c>
      <c r="E367" s="85"/>
      <c r="F367" s="85"/>
      <c r="G367" s="85"/>
      <c r="H367" s="85"/>
    </row>
    <row r="368" spans="1:8" s="75" customFormat="1" ht="21" customHeight="1" x14ac:dyDescent="0.25">
      <c r="A368" s="78">
        <v>10</v>
      </c>
      <c r="B368" s="89" t="s">
        <v>1002</v>
      </c>
      <c r="C368" s="84">
        <v>1</v>
      </c>
      <c r="D368" s="99">
        <v>259646.38636442117</v>
      </c>
      <c r="E368" s="85"/>
      <c r="F368" s="85"/>
      <c r="G368" s="85"/>
      <c r="H368" s="85"/>
    </row>
    <row r="369" spans="1:8" s="75" customFormat="1" ht="21" customHeight="1" x14ac:dyDescent="0.25">
      <c r="A369" s="78">
        <v>10</v>
      </c>
      <c r="B369" s="89" t="s">
        <v>1003</v>
      </c>
      <c r="C369" s="84">
        <v>1</v>
      </c>
      <c r="D369" s="99">
        <v>259646.38636442117</v>
      </c>
      <c r="E369" s="85"/>
      <c r="F369" s="85"/>
      <c r="G369" s="85"/>
      <c r="H369" s="85"/>
    </row>
    <row r="370" spans="1:8" s="75" customFormat="1" ht="21" customHeight="1" x14ac:dyDescent="0.25">
      <c r="A370" s="78">
        <v>11</v>
      </c>
      <c r="B370" s="89" t="s">
        <v>1053</v>
      </c>
      <c r="C370" s="84">
        <v>1</v>
      </c>
      <c r="D370" s="99">
        <v>196154.46773839399</v>
      </c>
      <c r="E370" s="85"/>
      <c r="F370" s="85"/>
      <c r="G370" s="85"/>
      <c r="H370" s="85"/>
    </row>
    <row r="371" spans="1:8" s="75" customFormat="1" ht="21" customHeight="1" x14ac:dyDescent="0.25">
      <c r="A371" s="78">
        <v>12</v>
      </c>
      <c r="B371" s="89" t="s">
        <v>1054</v>
      </c>
      <c r="C371" s="84">
        <v>1</v>
      </c>
      <c r="D371" s="99">
        <v>322630.53369355248</v>
      </c>
      <c r="E371" s="85"/>
      <c r="F371" s="85"/>
      <c r="G371" s="85"/>
      <c r="H371" s="85"/>
    </row>
    <row r="372" spans="1:8" s="75" customFormat="1" ht="21" customHeight="1" x14ac:dyDescent="0.25">
      <c r="A372" s="78">
        <v>12</v>
      </c>
      <c r="B372" s="89" t="s">
        <v>1055</v>
      </c>
      <c r="C372" s="84">
        <v>1</v>
      </c>
      <c r="D372" s="99">
        <v>210972.83676424043</v>
      </c>
      <c r="E372" s="85"/>
      <c r="F372" s="85"/>
      <c r="G372" s="85"/>
      <c r="H372" s="85"/>
    </row>
    <row r="373" spans="1:8" s="75" customFormat="1" ht="21" customHeight="1" x14ac:dyDescent="0.25">
      <c r="A373" s="78">
        <v>13</v>
      </c>
      <c r="B373" s="89" t="s">
        <v>1056</v>
      </c>
      <c r="C373" s="84">
        <v>1</v>
      </c>
      <c r="D373" s="99">
        <v>209027.34625704249</v>
      </c>
      <c r="E373" s="85"/>
      <c r="F373" s="85"/>
      <c r="G373" s="85"/>
      <c r="H373" s="85"/>
    </row>
    <row r="374" spans="1:8" s="75" customFormat="1" ht="21" customHeight="1" x14ac:dyDescent="0.25">
      <c r="A374" s="77" t="s">
        <v>674</v>
      </c>
      <c r="B374" s="81" t="s">
        <v>645</v>
      </c>
      <c r="C374" s="79"/>
      <c r="D374" s="98"/>
      <c r="E374" s="79"/>
      <c r="F374" s="79"/>
      <c r="G374" s="86"/>
      <c r="H374" s="86"/>
    </row>
    <row r="375" spans="1:8" s="75" customFormat="1" ht="21" customHeight="1" x14ac:dyDescent="0.25">
      <c r="A375" s="78">
        <v>1</v>
      </c>
      <c r="B375" s="89" t="s">
        <v>1057</v>
      </c>
      <c r="C375" s="84">
        <v>1</v>
      </c>
      <c r="D375" s="99">
        <v>287792.73771650251</v>
      </c>
      <c r="E375" s="85"/>
      <c r="F375" s="85"/>
      <c r="G375" s="85"/>
      <c r="H375" s="85"/>
    </row>
    <row r="376" spans="1:8" s="75" customFormat="1" ht="21" customHeight="1" x14ac:dyDescent="0.25">
      <c r="A376" s="78">
        <v>2</v>
      </c>
      <c r="B376" s="89" t="s">
        <v>646</v>
      </c>
      <c r="C376" s="84">
        <v>1</v>
      </c>
      <c r="D376" s="99">
        <v>407453.05803978932</v>
      </c>
      <c r="E376" s="85"/>
      <c r="F376" s="85"/>
      <c r="G376" s="85"/>
      <c r="H376" s="85"/>
    </row>
    <row r="377" spans="1:8" s="75" customFormat="1" ht="21" customHeight="1" x14ac:dyDescent="0.25">
      <c r="A377" s="78">
        <v>3</v>
      </c>
      <c r="B377" s="89" t="s">
        <v>647</v>
      </c>
      <c r="C377" s="84">
        <v>1</v>
      </c>
      <c r="D377" s="99">
        <v>280218.87335527287</v>
      </c>
      <c r="E377" s="85"/>
      <c r="F377" s="85"/>
      <c r="G377" s="85"/>
      <c r="H377" s="85"/>
    </row>
    <row r="378" spans="1:8" s="75" customFormat="1" ht="21" customHeight="1" x14ac:dyDescent="0.25">
      <c r="A378" s="78">
        <v>4</v>
      </c>
      <c r="B378" s="89" t="s">
        <v>648</v>
      </c>
      <c r="C378" s="84">
        <v>1</v>
      </c>
      <c r="D378" s="99">
        <v>48469.363619799013</v>
      </c>
      <c r="E378" s="85"/>
      <c r="F378" s="85"/>
      <c r="G378" s="85"/>
      <c r="H378" s="85"/>
    </row>
    <row r="379" spans="1:8" s="75" customFormat="1" ht="21" customHeight="1" x14ac:dyDescent="0.25">
      <c r="A379" s="78">
        <v>5</v>
      </c>
      <c r="B379" s="89" t="s">
        <v>1058</v>
      </c>
      <c r="C379" s="84">
        <v>1</v>
      </c>
      <c r="D379" s="99">
        <v>68161.593929777053</v>
      </c>
      <c r="E379" s="85"/>
      <c r="F379" s="85"/>
      <c r="G379" s="85"/>
      <c r="H379" s="85"/>
    </row>
    <row r="380" spans="1:8" s="75" customFormat="1" ht="21" customHeight="1" x14ac:dyDescent="0.25">
      <c r="A380" s="77" t="s">
        <v>675</v>
      </c>
      <c r="B380" s="81" t="s">
        <v>649</v>
      </c>
      <c r="C380" s="79"/>
      <c r="D380" s="98"/>
      <c r="E380" s="79"/>
      <c r="F380" s="79"/>
      <c r="G380" s="86"/>
      <c r="H380" s="86"/>
    </row>
    <row r="381" spans="1:8" s="75" customFormat="1" ht="21" customHeight="1" x14ac:dyDescent="0.25">
      <c r="A381" s="78">
        <v>1</v>
      </c>
      <c r="B381" s="89" t="s">
        <v>1059</v>
      </c>
      <c r="C381" s="84">
        <v>1</v>
      </c>
      <c r="D381" s="99">
        <v>89628.439563493797</v>
      </c>
      <c r="E381" s="85"/>
      <c r="F381" s="85"/>
      <c r="G381" s="85"/>
      <c r="H381" s="85"/>
    </row>
    <row r="382" spans="1:8" s="75" customFormat="1" ht="21" customHeight="1" x14ac:dyDescent="0.25">
      <c r="A382" s="78">
        <v>2</v>
      </c>
      <c r="B382" s="89" t="s">
        <v>1060</v>
      </c>
      <c r="C382" s="84">
        <v>1</v>
      </c>
      <c r="D382" s="99">
        <v>205998.77981365411</v>
      </c>
      <c r="E382" s="85"/>
      <c r="F382" s="85"/>
      <c r="G382" s="85"/>
      <c r="H382" s="85"/>
    </row>
    <row r="383" spans="1:8" s="75" customFormat="1" ht="21" customHeight="1" x14ac:dyDescent="0.25">
      <c r="A383" s="78">
        <v>3</v>
      </c>
      <c r="B383" s="89" t="s">
        <v>650</v>
      </c>
      <c r="C383" s="84">
        <v>1</v>
      </c>
      <c r="D383" s="99">
        <v>84821.728015914487</v>
      </c>
      <c r="E383" s="85"/>
      <c r="F383" s="85"/>
      <c r="G383" s="85"/>
      <c r="H383" s="85"/>
    </row>
    <row r="384" spans="1:8" s="75" customFormat="1" ht="21" customHeight="1" x14ac:dyDescent="0.25">
      <c r="A384" s="78">
        <v>4</v>
      </c>
      <c r="B384" s="89" t="s">
        <v>651</v>
      </c>
      <c r="C384" s="84">
        <v>1</v>
      </c>
      <c r="D384" s="99">
        <v>98454.091988985863</v>
      </c>
      <c r="E384" s="85"/>
      <c r="F384" s="85"/>
      <c r="G384" s="85"/>
      <c r="H384" s="85"/>
    </row>
    <row r="385" spans="1:8" s="75" customFormat="1" ht="21" customHeight="1" x14ac:dyDescent="0.25">
      <c r="A385" s="78">
        <v>5</v>
      </c>
      <c r="B385" s="89" t="s">
        <v>652</v>
      </c>
      <c r="C385" s="84">
        <v>1</v>
      </c>
      <c r="D385" s="99">
        <v>182031.47363542177</v>
      </c>
      <c r="E385" s="85"/>
      <c r="F385" s="85"/>
      <c r="G385" s="85"/>
      <c r="H385" s="85"/>
    </row>
    <row r="386" spans="1:8" s="75" customFormat="1" ht="21" customHeight="1" x14ac:dyDescent="0.25">
      <c r="A386" s="78">
        <v>6</v>
      </c>
      <c r="B386" s="89" t="s">
        <v>1061</v>
      </c>
      <c r="C386" s="84">
        <v>1</v>
      </c>
      <c r="D386" s="99">
        <v>98788.393682342881</v>
      </c>
      <c r="E386" s="85"/>
      <c r="F386" s="85"/>
      <c r="G386" s="85"/>
      <c r="H386" s="85"/>
    </row>
    <row r="387" spans="1:8" s="75" customFormat="1" ht="21" customHeight="1" x14ac:dyDescent="0.25">
      <c r="A387" s="78">
        <v>6</v>
      </c>
      <c r="B387" s="89" t="s">
        <v>1063</v>
      </c>
      <c r="C387" s="84">
        <v>1</v>
      </c>
      <c r="D387" s="99">
        <v>7683.5417308488941</v>
      </c>
      <c r="E387" s="85"/>
      <c r="F387" s="85"/>
      <c r="G387" s="85"/>
      <c r="H387" s="85"/>
    </row>
    <row r="388" spans="1:8" s="75" customFormat="1" ht="21" customHeight="1" x14ac:dyDescent="0.25">
      <c r="A388" s="78">
        <v>7</v>
      </c>
      <c r="B388" s="89" t="s">
        <v>1062</v>
      </c>
      <c r="C388" s="84">
        <v>1</v>
      </c>
      <c r="D388" s="99">
        <v>254086.45292734911</v>
      </c>
      <c r="E388" s="85"/>
      <c r="F388" s="85"/>
      <c r="G388" s="85"/>
      <c r="H388" s="85"/>
    </row>
    <row r="389" spans="1:8" s="75" customFormat="1" ht="21" customHeight="1" x14ac:dyDescent="0.25">
      <c r="A389" s="78">
        <v>8</v>
      </c>
      <c r="B389" s="89" t="s">
        <v>654</v>
      </c>
      <c r="C389" s="84">
        <v>1</v>
      </c>
      <c r="D389" s="99">
        <v>254086.45292734911</v>
      </c>
      <c r="E389" s="85"/>
      <c r="F389" s="85"/>
      <c r="G389" s="85"/>
      <c r="H389" s="85"/>
    </row>
    <row r="390" spans="1:8" s="75" customFormat="1" ht="21" customHeight="1" x14ac:dyDescent="0.25">
      <c r="A390" s="78">
        <v>9</v>
      </c>
      <c r="B390" s="89" t="s">
        <v>655</v>
      </c>
      <c r="C390" s="84">
        <v>1</v>
      </c>
      <c r="D390" s="99">
        <v>185825.50578447935</v>
      </c>
      <c r="E390" s="85"/>
      <c r="F390" s="85"/>
      <c r="G390" s="85"/>
      <c r="H390" s="85"/>
    </row>
  </sheetData>
  <autoFilter ref="A4:F390" xr:uid="{00000000-0009-0000-0000-000006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I390"/>
  <sheetViews>
    <sheetView zoomScale="90" zoomScaleNormal="90" workbookViewId="0">
      <selection activeCell="D5" sqref="D5:D390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3.42578125" style="7" customWidth="1"/>
    <col min="5" max="16384" width="11.42578125" style="7"/>
  </cols>
  <sheetData>
    <row r="1" spans="1:8" s="75" customFormat="1" ht="13.5" customHeight="1" x14ac:dyDescent="0.25">
      <c r="A1" s="149" t="s">
        <v>426</v>
      </c>
      <c r="B1" s="152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50"/>
      <c r="B2" s="153"/>
      <c r="C2" s="148"/>
      <c r="D2" s="148"/>
      <c r="E2" s="148"/>
      <c r="F2" s="148"/>
      <c r="G2" s="148"/>
      <c r="H2" s="148"/>
    </row>
    <row r="3" spans="1:8" s="75" customFormat="1" x14ac:dyDescent="0.25">
      <c r="A3" s="151"/>
      <c r="B3" s="154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2" t="s">
        <v>428</v>
      </c>
      <c r="C5" s="94">
        <v>1</v>
      </c>
      <c r="D5" s="97">
        <v>477881.76651244983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349809.1329321877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244674.76740199776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225558.51461527334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200973.3002396239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200973.3002396239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200973.3002396239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200973.3002396239</v>
      </c>
      <c r="E12" s="95"/>
      <c r="F12" s="95"/>
      <c r="G12" s="95"/>
      <c r="H12" s="95"/>
    </row>
    <row r="13" spans="1:8" s="75" customFormat="1" ht="21" customHeight="1" x14ac:dyDescent="0.25">
      <c r="A13" s="78">
        <v>6</v>
      </c>
      <c r="B13" s="89" t="s">
        <v>917</v>
      </c>
      <c r="C13" s="94">
        <v>1</v>
      </c>
      <c r="D13" s="97">
        <v>325650.34438345977</v>
      </c>
      <c r="E13" s="95"/>
      <c r="F13" s="95"/>
      <c r="G13" s="95"/>
      <c r="H13" s="95"/>
    </row>
    <row r="14" spans="1:8" s="75" customFormat="1" ht="21" customHeight="1" x14ac:dyDescent="0.25">
      <c r="A14" s="78">
        <v>7</v>
      </c>
      <c r="B14" s="82" t="s">
        <v>431</v>
      </c>
      <c r="C14" s="94">
        <v>1</v>
      </c>
      <c r="D14" s="97">
        <v>254165.75529531532</v>
      </c>
      <c r="E14" s="95"/>
      <c r="F14" s="95"/>
      <c r="G14" s="95"/>
      <c r="H14" s="95"/>
    </row>
    <row r="15" spans="1:8" s="75" customFormat="1" ht="21" customHeight="1" x14ac:dyDescent="0.25">
      <c r="A15" s="78">
        <v>8</v>
      </c>
      <c r="B15" s="82" t="s">
        <v>432</v>
      </c>
      <c r="C15" s="94">
        <v>1</v>
      </c>
      <c r="D15" s="97">
        <v>244674.76740199776</v>
      </c>
      <c r="E15" s="95"/>
      <c r="F15" s="95"/>
      <c r="G15" s="95"/>
      <c r="H15" s="95"/>
    </row>
    <row r="16" spans="1:8" s="75" customFormat="1" ht="21" customHeight="1" x14ac:dyDescent="0.25">
      <c r="A16" s="78">
        <v>9</v>
      </c>
      <c r="B16" s="82" t="s">
        <v>433</v>
      </c>
      <c r="C16" s="94">
        <v>1</v>
      </c>
      <c r="D16" s="97">
        <v>91646.462818538319</v>
      </c>
      <c r="E16" s="95"/>
      <c r="F16" s="95"/>
      <c r="G16" s="95"/>
      <c r="H16" s="95"/>
    </row>
    <row r="17" spans="1:8" s="75" customFormat="1" ht="21" customHeight="1" x14ac:dyDescent="0.25">
      <c r="A17" s="78">
        <v>10</v>
      </c>
      <c r="B17" s="82" t="s">
        <v>434</v>
      </c>
      <c r="C17" s="94">
        <v>1</v>
      </c>
      <c r="D17" s="97">
        <v>67766.637471645459</v>
      </c>
      <c r="E17" s="95"/>
      <c r="F17" s="95"/>
      <c r="G17" s="95"/>
      <c r="H17" s="95"/>
    </row>
    <row r="18" spans="1:8" s="75" customFormat="1" ht="21" customHeight="1" x14ac:dyDescent="0.25">
      <c r="A18" s="78">
        <v>11</v>
      </c>
      <c r="B18" s="82" t="s">
        <v>435</v>
      </c>
      <c r="C18" s="94">
        <v>1</v>
      </c>
      <c r="D18" s="97">
        <v>324269.90593360725</v>
      </c>
      <c r="E18" s="95"/>
      <c r="F18" s="95"/>
      <c r="G18" s="95"/>
      <c r="H18" s="95"/>
    </row>
    <row r="19" spans="1:8" s="75" customFormat="1" ht="21" customHeight="1" x14ac:dyDescent="0.25">
      <c r="A19" s="78">
        <v>12</v>
      </c>
      <c r="B19" s="82" t="s">
        <v>436</v>
      </c>
      <c r="C19" s="94">
        <v>1</v>
      </c>
      <c r="D19" s="97">
        <v>297640.26719484315</v>
      </c>
      <c r="E19" s="95"/>
      <c r="F19" s="95"/>
      <c r="G19" s="95"/>
      <c r="H19" s="95"/>
    </row>
    <row r="20" spans="1:8" s="75" customFormat="1" ht="21" customHeight="1" x14ac:dyDescent="0.25">
      <c r="A20" s="78">
        <v>13</v>
      </c>
      <c r="B20" s="82" t="s">
        <v>437</v>
      </c>
      <c r="C20" s="94">
        <v>1</v>
      </c>
      <c r="D20" s="97">
        <v>292463.389450091</v>
      </c>
      <c r="E20" s="95"/>
      <c r="F20" s="95"/>
      <c r="G20" s="95"/>
      <c r="H20" s="95"/>
    </row>
    <row r="21" spans="1:8" s="75" customFormat="1" ht="21" customHeight="1" x14ac:dyDescent="0.25">
      <c r="A21" s="78">
        <v>14</v>
      </c>
      <c r="B21" s="82" t="s">
        <v>438</v>
      </c>
      <c r="C21" s="94">
        <v>1</v>
      </c>
      <c r="D21" s="97">
        <v>188126.31282409723</v>
      </c>
      <c r="E21" s="95"/>
      <c r="F21" s="95"/>
      <c r="G21" s="95"/>
      <c r="H21" s="95"/>
    </row>
    <row r="22" spans="1:8" s="75" customFormat="1" ht="21" customHeight="1" x14ac:dyDescent="0.25">
      <c r="A22" s="78">
        <v>15</v>
      </c>
      <c r="B22" s="82" t="s">
        <v>439</v>
      </c>
      <c r="C22" s="94">
        <v>1</v>
      </c>
      <c r="D22" s="97">
        <v>177772.62231725245</v>
      </c>
      <c r="E22" s="95"/>
      <c r="F22" s="95"/>
      <c r="G22" s="95"/>
      <c r="H22" s="95"/>
    </row>
    <row r="23" spans="1:8" s="75" customFormat="1" ht="21" customHeight="1" x14ac:dyDescent="0.25">
      <c r="A23" s="78">
        <v>16</v>
      </c>
      <c r="B23" s="82" t="s">
        <v>440</v>
      </c>
      <c r="C23" s="94">
        <v>1</v>
      </c>
      <c r="D23" s="97">
        <v>450789.46139790944</v>
      </c>
      <c r="E23" s="95"/>
      <c r="F23" s="95"/>
      <c r="G23" s="95"/>
      <c r="H23" s="95"/>
    </row>
    <row r="24" spans="1:8" s="75" customFormat="1" ht="21" customHeight="1" x14ac:dyDescent="0.25">
      <c r="A24" s="78">
        <v>17</v>
      </c>
      <c r="B24" s="82" t="s">
        <v>441</v>
      </c>
      <c r="C24" s="94">
        <v>1</v>
      </c>
      <c r="D24" s="97">
        <v>477881.76594014664</v>
      </c>
      <c r="E24" s="95"/>
      <c r="F24" s="95"/>
      <c r="G24" s="95"/>
      <c r="H24" s="95"/>
    </row>
    <row r="25" spans="1:8" s="75" customFormat="1" ht="21" customHeight="1" x14ac:dyDescent="0.25">
      <c r="A25" s="78">
        <v>18</v>
      </c>
      <c r="B25" s="82" t="s">
        <v>442</v>
      </c>
      <c r="C25" s="94">
        <v>1</v>
      </c>
      <c r="D25" s="97">
        <v>257032.22351132421</v>
      </c>
      <c r="E25" s="95"/>
      <c r="F25" s="95"/>
      <c r="G25" s="95"/>
      <c r="H25" s="95"/>
    </row>
    <row r="26" spans="1:8" s="75" customFormat="1" ht="21" customHeight="1" x14ac:dyDescent="0.25">
      <c r="A26" s="78">
        <v>19</v>
      </c>
      <c r="B26" s="82" t="s">
        <v>443</v>
      </c>
      <c r="C26" s="94">
        <v>1</v>
      </c>
      <c r="D26" s="97">
        <v>226421.37293400409</v>
      </c>
      <c r="E26" s="95"/>
      <c r="F26" s="95"/>
      <c r="G26" s="95"/>
      <c r="H26" s="95"/>
    </row>
    <row r="27" spans="1:8" s="75" customFormat="1" ht="21" customHeight="1" x14ac:dyDescent="0.25">
      <c r="A27" s="78">
        <v>20</v>
      </c>
      <c r="B27" s="82" t="s">
        <v>444</v>
      </c>
      <c r="C27" s="94">
        <v>1</v>
      </c>
      <c r="D27" s="97">
        <v>251643.40460235314</v>
      </c>
      <c r="E27" s="95"/>
      <c r="F27" s="95"/>
      <c r="G27" s="95"/>
      <c r="H27" s="95"/>
    </row>
    <row r="28" spans="1:8" s="75" customFormat="1" ht="21" customHeight="1" x14ac:dyDescent="0.25">
      <c r="A28" s="78">
        <v>21</v>
      </c>
      <c r="B28" s="82" t="s">
        <v>445</v>
      </c>
      <c r="C28" s="94">
        <v>1</v>
      </c>
      <c r="D28" s="97">
        <v>101204.49848935647</v>
      </c>
      <c r="E28" s="95"/>
      <c r="F28" s="95"/>
      <c r="G28" s="95"/>
      <c r="H28" s="95"/>
    </row>
    <row r="29" spans="1:8" s="75" customFormat="1" ht="21" customHeight="1" x14ac:dyDescent="0.25">
      <c r="A29" s="78">
        <v>22</v>
      </c>
      <c r="B29" s="82" t="s">
        <v>446</v>
      </c>
      <c r="C29" s="94">
        <v>1</v>
      </c>
      <c r="D29" s="97">
        <v>139926.14748141303</v>
      </c>
      <c r="E29" s="95"/>
      <c r="F29" s="95"/>
      <c r="G29" s="95"/>
      <c r="H29" s="95"/>
    </row>
    <row r="30" spans="1:8" s="75" customFormat="1" ht="21" customHeight="1" x14ac:dyDescent="0.25">
      <c r="A30" s="78">
        <v>23</v>
      </c>
      <c r="B30" s="82" t="s">
        <v>447</v>
      </c>
      <c r="C30" s="94">
        <v>1</v>
      </c>
      <c r="D30" s="97">
        <v>153969.86245258295</v>
      </c>
      <c r="E30" s="95"/>
      <c r="F30" s="95"/>
      <c r="G30" s="95"/>
      <c r="H30" s="95"/>
    </row>
    <row r="31" spans="1:8" s="75" customFormat="1" ht="21" customHeight="1" x14ac:dyDescent="0.25">
      <c r="A31" s="78">
        <v>24</v>
      </c>
      <c r="B31" s="82" t="s">
        <v>448</v>
      </c>
      <c r="C31" s="94">
        <v>1</v>
      </c>
      <c r="D31" s="97">
        <v>154832.63004876958</v>
      </c>
      <c r="E31" s="95"/>
      <c r="F31" s="95"/>
      <c r="G31" s="95"/>
      <c r="H31" s="95"/>
    </row>
    <row r="32" spans="1:8" s="75" customFormat="1" ht="21" customHeight="1" x14ac:dyDescent="0.25">
      <c r="A32" s="78">
        <v>25</v>
      </c>
      <c r="B32" s="82" t="s">
        <v>449</v>
      </c>
      <c r="C32" s="94">
        <v>1</v>
      </c>
      <c r="D32" s="97">
        <v>266127.72494496539</v>
      </c>
      <c r="E32" s="95"/>
      <c r="F32" s="95"/>
      <c r="G32" s="95"/>
      <c r="H32" s="95"/>
    </row>
    <row r="33" spans="1:8" s="75" customFormat="1" ht="21" customHeight="1" x14ac:dyDescent="0.25">
      <c r="A33" s="78">
        <v>26</v>
      </c>
      <c r="B33" s="89" t="s">
        <v>920</v>
      </c>
      <c r="C33" s="94">
        <v>1</v>
      </c>
      <c r="D33" s="97">
        <v>459762.71345490165</v>
      </c>
      <c r="E33" s="95"/>
      <c r="F33" s="95"/>
      <c r="G33" s="95"/>
      <c r="H33" s="95"/>
    </row>
    <row r="34" spans="1:8" s="75" customFormat="1" ht="21" customHeight="1" x14ac:dyDescent="0.25">
      <c r="A34" s="78">
        <v>27</v>
      </c>
      <c r="B34" s="89" t="s">
        <v>450</v>
      </c>
      <c r="C34" s="94">
        <v>1</v>
      </c>
      <c r="D34" s="97">
        <v>190951.37364141049</v>
      </c>
      <c r="E34" s="95"/>
      <c r="F34" s="95"/>
      <c r="G34" s="95"/>
      <c r="H34" s="95"/>
    </row>
    <row r="35" spans="1:8" s="75" customFormat="1" ht="21" customHeight="1" x14ac:dyDescent="0.25">
      <c r="A35" s="78">
        <v>28</v>
      </c>
      <c r="B35" s="89" t="s">
        <v>451</v>
      </c>
      <c r="C35" s="94">
        <v>1</v>
      </c>
      <c r="D35" s="97">
        <v>402457.28168959811</v>
      </c>
      <c r="E35" s="95"/>
      <c r="F35" s="95"/>
      <c r="G35" s="95"/>
      <c r="H35" s="95"/>
    </row>
    <row r="36" spans="1:8" s="75" customFormat="1" ht="21" customHeight="1" x14ac:dyDescent="0.25">
      <c r="A36" s="78">
        <v>29</v>
      </c>
      <c r="B36" s="89" t="s">
        <v>452</v>
      </c>
      <c r="C36" s="94">
        <v>1</v>
      </c>
      <c r="D36" s="97">
        <v>748770.14987363946</v>
      </c>
      <c r="E36" s="95"/>
      <c r="F36" s="95"/>
      <c r="G36" s="95"/>
      <c r="H36" s="95"/>
    </row>
    <row r="37" spans="1:8" s="75" customFormat="1" ht="21" customHeight="1" x14ac:dyDescent="0.25">
      <c r="A37" s="78">
        <v>30</v>
      </c>
      <c r="B37" s="89" t="s">
        <v>453</v>
      </c>
      <c r="C37" s="94">
        <v>1</v>
      </c>
      <c r="D37" s="97">
        <v>512394.40070092294</v>
      </c>
      <c r="E37" s="95"/>
      <c r="F37" s="95"/>
      <c r="G37" s="95"/>
      <c r="H37" s="95"/>
    </row>
    <row r="38" spans="1:8" s="75" customFormat="1" ht="21" customHeight="1" x14ac:dyDescent="0.25">
      <c r="A38" s="78">
        <v>31</v>
      </c>
      <c r="B38" s="89" t="s">
        <v>454</v>
      </c>
      <c r="C38" s="94">
        <v>1</v>
      </c>
      <c r="D38" s="97">
        <v>825675.37781404424</v>
      </c>
      <c r="E38" s="95"/>
      <c r="F38" s="95"/>
      <c r="G38" s="95"/>
      <c r="H38" s="95"/>
    </row>
    <row r="39" spans="1:8" s="75" customFormat="1" ht="21" customHeight="1" x14ac:dyDescent="0.25">
      <c r="A39" s="78">
        <v>32</v>
      </c>
      <c r="B39" s="89" t="s">
        <v>455</v>
      </c>
      <c r="C39" s="94">
        <v>1</v>
      </c>
      <c r="D39" s="97">
        <v>190684.76457729039</v>
      </c>
      <c r="E39" s="95"/>
      <c r="F39" s="95"/>
      <c r="G39" s="95"/>
      <c r="H39" s="95"/>
    </row>
    <row r="40" spans="1:8" s="75" customFormat="1" ht="21" customHeight="1" x14ac:dyDescent="0.25">
      <c r="A40" s="78">
        <v>33</v>
      </c>
      <c r="B40" s="89" t="s">
        <v>456</v>
      </c>
      <c r="C40" s="94">
        <v>1</v>
      </c>
      <c r="D40" s="97">
        <v>89540.443916661068</v>
      </c>
      <c r="E40" s="95"/>
      <c r="F40" s="95"/>
      <c r="G40" s="95"/>
      <c r="H40" s="95"/>
    </row>
    <row r="41" spans="1:8" s="75" customFormat="1" ht="21" customHeight="1" x14ac:dyDescent="0.25">
      <c r="A41" s="78">
        <v>34</v>
      </c>
      <c r="B41" s="89" t="s">
        <v>921</v>
      </c>
      <c r="C41" s="94">
        <v>1</v>
      </c>
      <c r="D41" s="97">
        <v>226728.26328801311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922</v>
      </c>
      <c r="C42" s="94">
        <v>1</v>
      </c>
      <c r="D42" s="97">
        <v>190032.43548627518</v>
      </c>
      <c r="E42" s="95"/>
      <c r="F42" s="95"/>
      <c r="G42" s="95"/>
      <c r="H42" s="95"/>
    </row>
    <row r="43" spans="1:8" s="75" customFormat="1" ht="21" customHeight="1" x14ac:dyDescent="0.25">
      <c r="A43" s="78">
        <v>35</v>
      </c>
      <c r="B43" s="82" t="s">
        <v>457</v>
      </c>
      <c r="C43" s="94">
        <v>1</v>
      </c>
      <c r="D43" s="97">
        <v>444285.24570914905</v>
      </c>
      <c r="E43" s="95"/>
      <c r="F43" s="95"/>
      <c r="G43" s="95"/>
      <c r="H43" s="95"/>
    </row>
    <row r="44" spans="1:8" s="75" customFormat="1" ht="21" customHeight="1" x14ac:dyDescent="0.25">
      <c r="A44" s="77" t="s">
        <v>656</v>
      </c>
      <c r="B44" s="81" t="s">
        <v>458</v>
      </c>
      <c r="C44" s="96"/>
      <c r="D44" s="97"/>
      <c r="E44" s="96"/>
      <c r="F44" s="96"/>
      <c r="G44" s="95"/>
      <c r="H44" s="95"/>
    </row>
    <row r="45" spans="1:8" s="75" customFormat="1" ht="21" customHeight="1" x14ac:dyDescent="0.25">
      <c r="A45" s="78">
        <v>1</v>
      </c>
      <c r="B45" s="89" t="s">
        <v>459</v>
      </c>
      <c r="C45" s="94">
        <v>1</v>
      </c>
      <c r="D45" s="97">
        <v>680504.02299636835</v>
      </c>
      <c r="E45" s="95"/>
      <c r="F45" s="95"/>
      <c r="G45" s="95"/>
      <c r="H45" s="95"/>
    </row>
    <row r="46" spans="1:8" s="75" customFormat="1" ht="21" customHeight="1" x14ac:dyDescent="0.25">
      <c r="A46" s="78">
        <v>2</v>
      </c>
      <c r="B46" s="89" t="s">
        <v>1171</v>
      </c>
      <c r="C46" s="94">
        <v>1</v>
      </c>
      <c r="D46" s="97">
        <v>674769.63608476485</v>
      </c>
      <c r="E46" s="95"/>
      <c r="F46" s="95"/>
      <c r="G46" s="95"/>
      <c r="H46" s="95"/>
    </row>
    <row r="47" spans="1:8" s="75" customFormat="1" ht="21" customHeight="1" x14ac:dyDescent="0.25">
      <c r="A47" s="78">
        <v>3</v>
      </c>
      <c r="B47" s="89" t="s">
        <v>1172</v>
      </c>
      <c r="C47" s="94">
        <v>1</v>
      </c>
      <c r="D47" s="97">
        <v>595158.34493457712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924</v>
      </c>
      <c r="C48" s="94">
        <v>1</v>
      </c>
      <c r="D48" s="97">
        <v>427935.87392019399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925</v>
      </c>
      <c r="C49" s="94">
        <v>1</v>
      </c>
      <c r="D49" s="97">
        <v>971109.57888151426</v>
      </c>
      <c r="E49" s="95"/>
      <c r="F49" s="95"/>
      <c r="G49" s="95"/>
      <c r="H49" s="95"/>
    </row>
    <row r="50" spans="1:8" s="75" customFormat="1" ht="21" customHeight="1" x14ac:dyDescent="0.25">
      <c r="A50" s="78">
        <v>4</v>
      </c>
      <c r="B50" s="89" t="s">
        <v>1173</v>
      </c>
      <c r="C50" s="94">
        <v>1</v>
      </c>
      <c r="D50" s="97">
        <v>731484.24733143032</v>
      </c>
      <c r="E50" s="95"/>
      <c r="F50" s="95"/>
      <c r="G50" s="95"/>
      <c r="H50" s="95"/>
    </row>
    <row r="51" spans="1:8" s="75" customFormat="1" ht="21" customHeight="1" x14ac:dyDescent="0.25">
      <c r="A51" s="78">
        <v>5</v>
      </c>
      <c r="B51" s="89" t="s">
        <v>1174</v>
      </c>
      <c r="C51" s="94">
        <v>1</v>
      </c>
      <c r="D51" s="97">
        <v>693936.14032709203</v>
      </c>
      <c r="E51" s="95"/>
      <c r="F51" s="95"/>
      <c r="G51" s="95"/>
      <c r="H51" s="95"/>
    </row>
    <row r="52" spans="1:8" s="75" customFormat="1" ht="21" customHeight="1" x14ac:dyDescent="0.25">
      <c r="A52" s="78">
        <v>5</v>
      </c>
      <c r="B52" s="89" t="s">
        <v>1175</v>
      </c>
      <c r="C52" s="94">
        <v>1</v>
      </c>
      <c r="D52" s="97">
        <v>492674.42815367505</v>
      </c>
      <c r="E52" s="95"/>
      <c r="F52" s="95"/>
      <c r="G52" s="95"/>
      <c r="H52" s="95"/>
    </row>
    <row r="53" spans="1:8" s="75" customFormat="1" ht="21" customHeight="1" x14ac:dyDescent="0.25">
      <c r="A53" s="78">
        <v>6</v>
      </c>
      <c r="B53" s="89" t="s">
        <v>1176</v>
      </c>
      <c r="C53" s="94">
        <v>1</v>
      </c>
      <c r="D53" s="97">
        <v>990752.80110065918</v>
      </c>
      <c r="E53" s="95"/>
      <c r="F53" s="95"/>
      <c r="G53" s="95"/>
      <c r="H53" s="95"/>
    </row>
    <row r="54" spans="1:8" s="75" customFormat="1" ht="21" customHeight="1" x14ac:dyDescent="0.25">
      <c r="A54" s="78">
        <v>7</v>
      </c>
      <c r="B54" s="89" t="s">
        <v>1177</v>
      </c>
      <c r="C54" s="94">
        <v>1</v>
      </c>
      <c r="D54" s="97">
        <v>540885.41419483838</v>
      </c>
      <c r="E54" s="95"/>
      <c r="F54" s="95"/>
      <c r="G54" s="95"/>
      <c r="H54" s="95"/>
    </row>
    <row r="55" spans="1:8" s="75" customFormat="1" ht="21" customHeight="1" x14ac:dyDescent="0.25">
      <c r="A55" s="78">
        <v>8</v>
      </c>
      <c r="B55" s="89" t="s">
        <v>1178</v>
      </c>
      <c r="C55" s="94">
        <v>1</v>
      </c>
      <c r="D55" s="97">
        <v>766210.0870602862</v>
      </c>
      <c r="E55" s="95"/>
      <c r="F55" s="95"/>
      <c r="G55" s="95"/>
      <c r="H55" s="95"/>
    </row>
    <row r="56" spans="1:8" s="75" customFormat="1" ht="21" customHeight="1" x14ac:dyDescent="0.25">
      <c r="A56" s="78">
        <v>9</v>
      </c>
      <c r="B56" s="89" t="s">
        <v>929</v>
      </c>
      <c r="C56" s="94">
        <v>1</v>
      </c>
      <c r="D56" s="97">
        <v>270123.87596844306</v>
      </c>
      <c r="E56" s="95"/>
      <c r="F56" s="95"/>
      <c r="G56" s="95"/>
      <c r="H56" s="95"/>
    </row>
    <row r="57" spans="1:8" s="75" customFormat="1" ht="21" customHeight="1" x14ac:dyDescent="0.25">
      <c r="A57" s="78">
        <v>9</v>
      </c>
      <c r="B57" s="89" t="s">
        <v>942</v>
      </c>
      <c r="C57" s="94">
        <v>1</v>
      </c>
      <c r="D57" s="97">
        <v>270123.87596844306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932</v>
      </c>
      <c r="C58" s="94">
        <v>1</v>
      </c>
      <c r="D58" s="97">
        <v>270123.87596844306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930</v>
      </c>
      <c r="C59" s="94">
        <v>1</v>
      </c>
      <c r="D59" s="97">
        <v>258185.52744760975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1179</v>
      </c>
      <c r="C60" s="94">
        <v>1</v>
      </c>
      <c r="D60" s="97">
        <v>443169.48117709171</v>
      </c>
      <c r="E60" s="95"/>
      <c r="F60" s="95"/>
      <c r="G60" s="95"/>
      <c r="H60" s="95"/>
    </row>
    <row r="61" spans="1:8" s="75" customFormat="1" ht="21" customHeight="1" x14ac:dyDescent="0.25">
      <c r="A61" s="78">
        <v>10</v>
      </c>
      <c r="B61" s="89" t="s">
        <v>1180</v>
      </c>
      <c r="C61" s="94">
        <v>1</v>
      </c>
      <c r="D61" s="97">
        <v>827023.43540787674</v>
      </c>
      <c r="E61" s="95"/>
      <c r="F61" s="95"/>
      <c r="G61" s="95"/>
      <c r="H61" s="95"/>
    </row>
    <row r="62" spans="1:8" s="75" customFormat="1" ht="21" customHeight="1" x14ac:dyDescent="0.25">
      <c r="A62" s="78">
        <v>11</v>
      </c>
      <c r="B62" s="89" t="s">
        <v>1181</v>
      </c>
      <c r="C62" s="94">
        <v>1</v>
      </c>
      <c r="D62" s="97">
        <v>1469954.9052124866</v>
      </c>
      <c r="E62" s="95"/>
      <c r="F62" s="95"/>
      <c r="G62" s="95"/>
      <c r="H62" s="95"/>
    </row>
    <row r="63" spans="1:8" s="75" customFormat="1" ht="21" customHeight="1" x14ac:dyDescent="0.25">
      <c r="A63" s="78">
        <v>12</v>
      </c>
      <c r="B63" s="89" t="s">
        <v>1182</v>
      </c>
      <c r="C63" s="94">
        <v>1</v>
      </c>
      <c r="D63" s="97">
        <v>759708.54012742941</v>
      </c>
      <c r="E63" s="95"/>
      <c r="F63" s="95"/>
      <c r="G63" s="95"/>
      <c r="H63" s="95"/>
    </row>
    <row r="64" spans="1:8" s="75" customFormat="1" ht="21" customHeight="1" x14ac:dyDescent="0.25">
      <c r="A64" s="78">
        <v>13</v>
      </c>
      <c r="B64" s="89" t="s">
        <v>933</v>
      </c>
      <c r="C64" s="94">
        <v>1</v>
      </c>
      <c r="D64" s="97">
        <v>297136.2635652874</v>
      </c>
      <c r="E64" s="95"/>
      <c r="F64" s="95"/>
      <c r="G64" s="95"/>
      <c r="H64" s="95"/>
    </row>
    <row r="65" spans="1:8" s="75" customFormat="1" ht="21" customHeight="1" x14ac:dyDescent="0.25">
      <c r="A65" s="78">
        <v>13</v>
      </c>
      <c r="B65" s="89" t="s">
        <v>934</v>
      </c>
      <c r="C65" s="94">
        <v>1</v>
      </c>
      <c r="D65" s="97">
        <v>250777.86123241749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935</v>
      </c>
      <c r="C66" s="94">
        <v>1</v>
      </c>
      <c r="D66" s="97">
        <v>386349.17566846532</v>
      </c>
      <c r="E66" s="95"/>
      <c r="F66" s="95"/>
      <c r="G66" s="95"/>
      <c r="H66" s="95"/>
    </row>
    <row r="67" spans="1:8" s="75" customFormat="1" ht="21" customHeight="1" x14ac:dyDescent="0.25">
      <c r="A67" s="78">
        <v>14</v>
      </c>
      <c r="B67" s="82" t="s">
        <v>1183</v>
      </c>
      <c r="C67" s="94">
        <v>1</v>
      </c>
      <c r="D67" s="97">
        <v>4004301.3567706589</v>
      </c>
      <c r="E67" s="95"/>
      <c r="F67" s="95"/>
      <c r="G67" s="95"/>
      <c r="H67" s="95"/>
    </row>
    <row r="68" spans="1:8" s="75" customFormat="1" ht="21" customHeight="1" x14ac:dyDescent="0.25">
      <c r="A68" s="78">
        <v>15</v>
      </c>
      <c r="B68" s="82" t="s">
        <v>1184</v>
      </c>
      <c r="C68" s="94">
        <v>1</v>
      </c>
      <c r="D68" s="97">
        <v>893070.59868804901</v>
      </c>
      <c r="E68" s="95"/>
      <c r="F68" s="95"/>
      <c r="G68" s="95"/>
      <c r="H68" s="95"/>
    </row>
    <row r="69" spans="1:8" s="75" customFormat="1" ht="21" customHeight="1" x14ac:dyDescent="0.25">
      <c r="A69" s="78">
        <v>16</v>
      </c>
      <c r="B69" s="82" t="s">
        <v>1185</v>
      </c>
      <c r="C69" s="94">
        <v>1</v>
      </c>
      <c r="D69" s="97">
        <v>1386579.7982402351</v>
      </c>
      <c r="E69" s="95"/>
      <c r="F69" s="95"/>
      <c r="G69" s="95"/>
      <c r="H69" s="95"/>
    </row>
    <row r="70" spans="1:8" s="75" customFormat="1" ht="21" customHeight="1" x14ac:dyDescent="0.25">
      <c r="A70" s="78">
        <v>17</v>
      </c>
      <c r="B70" s="82" t="s">
        <v>1186</v>
      </c>
      <c r="C70" s="94">
        <v>1</v>
      </c>
      <c r="D70" s="97">
        <v>1215733.5198650879</v>
      </c>
      <c r="E70" s="95"/>
      <c r="F70" s="95"/>
      <c r="G70" s="95"/>
      <c r="H70" s="95"/>
    </row>
    <row r="71" spans="1:8" s="75" customFormat="1" ht="21" customHeight="1" x14ac:dyDescent="0.25">
      <c r="A71" s="78">
        <v>18</v>
      </c>
      <c r="B71" s="82" t="s">
        <v>1187</v>
      </c>
      <c r="C71" s="94">
        <v>1</v>
      </c>
      <c r="D71" s="97">
        <v>2387421.2320370506</v>
      </c>
      <c r="E71" s="95"/>
      <c r="F71" s="95"/>
      <c r="G71" s="95"/>
      <c r="H71" s="95"/>
    </row>
    <row r="72" spans="1:8" s="75" customFormat="1" ht="21" customHeight="1" x14ac:dyDescent="0.25">
      <c r="A72" s="78">
        <v>19</v>
      </c>
      <c r="B72" s="89" t="s">
        <v>1188</v>
      </c>
      <c r="C72" s="94">
        <v>1</v>
      </c>
      <c r="D72" s="97">
        <v>1034773.930919969</v>
      </c>
      <c r="E72" s="95"/>
      <c r="F72" s="95"/>
      <c r="G72" s="95"/>
      <c r="H72" s="95"/>
    </row>
    <row r="73" spans="1:8" s="75" customFormat="1" ht="21" customHeight="1" x14ac:dyDescent="0.25">
      <c r="A73" s="78">
        <v>20</v>
      </c>
      <c r="B73" s="89" t="s">
        <v>1189</v>
      </c>
      <c r="C73" s="94">
        <v>1</v>
      </c>
      <c r="D73" s="97">
        <v>1650210.0759651028</v>
      </c>
      <c r="E73" s="95"/>
      <c r="F73" s="95"/>
      <c r="G73" s="95"/>
      <c r="H73" s="95"/>
    </row>
    <row r="74" spans="1:8" s="75" customFormat="1" ht="21" customHeight="1" x14ac:dyDescent="0.25">
      <c r="A74" s="78">
        <v>21</v>
      </c>
      <c r="B74" s="89" t="s">
        <v>1190</v>
      </c>
      <c r="C74" s="94">
        <v>1</v>
      </c>
      <c r="D74" s="97">
        <v>422474.77210042492</v>
      </c>
      <c r="E74" s="95"/>
      <c r="F74" s="95"/>
      <c r="G74" s="95"/>
      <c r="H74" s="95"/>
    </row>
    <row r="75" spans="1:8" s="75" customFormat="1" ht="21" customHeight="1" x14ac:dyDescent="0.25">
      <c r="A75" s="78">
        <v>22</v>
      </c>
      <c r="B75" s="89" t="s">
        <v>1191</v>
      </c>
      <c r="C75" s="94">
        <v>1</v>
      </c>
      <c r="D75" s="97">
        <v>377352.4833156711</v>
      </c>
      <c r="E75" s="95"/>
      <c r="F75" s="95"/>
      <c r="G75" s="95"/>
      <c r="H75" s="95"/>
    </row>
    <row r="76" spans="1:8" s="75" customFormat="1" ht="21" customHeight="1" x14ac:dyDescent="0.25">
      <c r="A76" s="78">
        <v>23</v>
      </c>
      <c r="B76" s="89" t="s">
        <v>1192</v>
      </c>
      <c r="C76" s="94">
        <v>1</v>
      </c>
      <c r="D76" s="97">
        <v>268116.39743881387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941</v>
      </c>
      <c r="C77" s="94">
        <v>1</v>
      </c>
      <c r="D77" s="97">
        <v>268323.05012865353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943</v>
      </c>
      <c r="C78" s="94">
        <v>1</v>
      </c>
      <c r="D78" s="97">
        <v>238583.69768869918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1193</v>
      </c>
      <c r="C79" s="94">
        <v>1</v>
      </c>
      <c r="D79" s="97">
        <v>605366.90691668645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1194</v>
      </c>
      <c r="C80" s="94">
        <v>1</v>
      </c>
      <c r="D80" s="97">
        <v>627331.16133500135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1195</v>
      </c>
      <c r="C81" s="94">
        <v>1</v>
      </c>
      <c r="D81" s="97">
        <v>552525.61055931787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2" t="s">
        <v>1196</v>
      </c>
      <c r="C82" s="94">
        <v>1</v>
      </c>
      <c r="D82" s="97">
        <v>621577.74840383045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2" t="s">
        <v>1197</v>
      </c>
      <c r="C83" s="94">
        <v>1</v>
      </c>
      <c r="D83" s="97">
        <v>482799.99606981286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2" t="s">
        <v>1198</v>
      </c>
      <c r="C84" s="94">
        <v>1</v>
      </c>
      <c r="D84" s="97">
        <v>594452.46717082791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2" t="s">
        <v>1199</v>
      </c>
      <c r="C85" s="94">
        <v>1</v>
      </c>
      <c r="D85" s="97">
        <v>324096.1396237947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2" t="s">
        <v>1200</v>
      </c>
      <c r="C86" s="94">
        <v>1</v>
      </c>
      <c r="D86" s="97">
        <v>787775.99897607416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1201</v>
      </c>
      <c r="C87" s="94">
        <v>1</v>
      </c>
      <c r="D87" s="97">
        <v>993120.04371465859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1202</v>
      </c>
      <c r="C88" s="94">
        <v>1</v>
      </c>
      <c r="D88" s="97">
        <v>309124.61844160123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1203</v>
      </c>
      <c r="C89" s="94">
        <v>1</v>
      </c>
      <c r="D89" s="97">
        <v>641837.56213393481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1216</v>
      </c>
      <c r="C90" s="94">
        <v>1</v>
      </c>
      <c r="D90" s="97">
        <v>1115123.8463828154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1204</v>
      </c>
      <c r="C91" s="94">
        <v>1</v>
      </c>
      <c r="D91" s="97">
        <v>315659.04363169498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1205</v>
      </c>
      <c r="C92" s="94">
        <v>1</v>
      </c>
      <c r="D92" s="97">
        <v>315659.04363169498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1206</v>
      </c>
      <c r="C93" s="94">
        <v>1</v>
      </c>
      <c r="D93" s="97">
        <v>240744.68869644674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1207</v>
      </c>
      <c r="C94" s="94">
        <v>1</v>
      </c>
      <c r="D94" s="97">
        <v>645432.56881022779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1208</v>
      </c>
      <c r="C95" s="94">
        <v>1</v>
      </c>
      <c r="D95" s="97">
        <v>645432.56881022779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1209</v>
      </c>
      <c r="C96" s="94">
        <v>1</v>
      </c>
      <c r="D96" s="97">
        <v>1123307.9551000036</v>
      </c>
      <c r="E96" s="95"/>
      <c r="F96" s="95"/>
      <c r="G96" s="95"/>
      <c r="H96" s="95"/>
    </row>
    <row r="97" spans="1:8" s="75" customFormat="1" ht="21" customHeight="1" x14ac:dyDescent="0.25">
      <c r="A97" s="78">
        <v>36</v>
      </c>
      <c r="B97" s="89" t="s">
        <v>1210</v>
      </c>
      <c r="C97" s="94">
        <v>1</v>
      </c>
      <c r="D97" s="97">
        <v>1123307.9551000036</v>
      </c>
      <c r="E97" s="95"/>
      <c r="F97" s="95"/>
      <c r="G97" s="95"/>
      <c r="H97" s="95"/>
    </row>
    <row r="98" spans="1:8" s="75" customFormat="1" ht="21" customHeight="1" x14ac:dyDescent="0.25">
      <c r="A98" s="78">
        <v>36</v>
      </c>
      <c r="B98" s="89" t="s">
        <v>950</v>
      </c>
      <c r="C98" s="94">
        <v>1</v>
      </c>
      <c r="D98" s="97">
        <v>228699.73643659675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1211</v>
      </c>
      <c r="C99" s="94">
        <v>1</v>
      </c>
      <c r="D99" s="97">
        <v>444306.13775430893</v>
      </c>
      <c r="E99" s="95"/>
      <c r="F99" s="95"/>
      <c r="G99" s="95"/>
      <c r="H99" s="95"/>
    </row>
    <row r="100" spans="1:8" s="75" customFormat="1" ht="21" customHeight="1" x14ac:dyDescent="0.25">
      <c r="A100" s="78">
        <v>37</v>
      </c>
      <c r="B100" s="89" t="s">
        <v>1212</v>
      </c>
      <c r="C100" s="94">
        <v>1</v>
      </c>
      <c r="D100" s="97">
        <v>444306.13775430893</v>
      </c>
      <c r="E100" s="95"/>
      <c r="F100" s="95"/>
      <c r="G100" s="95"/>
      <c r="H100" s="95"/>
    </row>
    <row r="101" spans="1:8" s="75" customFormat="1" ht="21" customHeight="1" x14ac:dyDescent="0.25">
      <c r="A101" s="78">
        <v>38</v>
      </c>
      <c r="B101" s="89" t="s">
        <v>1213</v>
      </c>
      <c r="C101" s="94">
        <v>1</v>
      </c>
      <c r="D101" s="97">
        <v>505215.932408995</v>
      </c>
      <c r="E101" s="95"/>
      <c r="F101" s="95"/>
      <c r="G101" s="95"/>
      <c r="H101" s="95"/>
    </row>
    <row r="102" spans="1:8" s="75" customFormat="1" ht="21" customHeight="1" x14ac:dyDescent="0.25">
      <c r="A102" s="78">
        <v>39</v>
      </c>
      <c r="B102" s="89" t="s">
        <v>1214</v>
      </c>
      <c r="C102" s="94">
        <v>1</v>
      </c>
      <c r="D102" s="97">
        <v>3098434.0619184729</v>
      </c>
      <c r="E102" s="95"/>
      <c r="F102" s="95"/>
      <c r="G102" s="95"/>
      <c r="H102" s="95"/>
    </row>
    <row r="103" spans="1:8" s="75" customFormat="1" ht="21" customHeight="1" x14ac:dyDescent="0.25">
      <c r="A103" s="78">
        <v>40</v>
      </c>
      <c r="B103" s="89" t="s">
        <v>1215</v>
      </c>
      <c r="C103" s="94">
        <v>1</v>
      </c>
      <c r="D103" s="97">
        <v>455418.97767778253</v>
      </c>
      <c r="E103" s="95"/>
      <c r="F103" s="95"/>
      <c r="G103" s="95"/>
      <c r="H103" s="95"/>
    </row>
    <row r="104" spans="1:8" s="75" customFormat="1" ht="21" customHeight="1" x14ac:dyDescent="0.25">
      <c r="A104" s="78">
        <v>41</v>
      </c>
      <c r="B104" s="89" t="s">
        <v>1217</v>
      </c>
      <c r="C104" s="94">
        <v>1</v>
      </c>
      <c r="D104" s="97">
        <v>865759.25586742279</v>
      </c>
      <c r="E104" s="95"/>
      <c r="F104" s="95"/>
      <c r="G104" s="95"/>
      <c r="H104" s="95"/>
    </row>
    <row r="105" spans="1:8" s="75" customFormat="1" ht="21" customHeight="1" x14ac:dyDescent="0.25">
      <c r="A105" s="78">
        <v>42</v>
      </c>
      <c r="B105" s="89" t="s">
        <v>1218</v>
      </c>
      <c r="C105" s="94">
        <v>1</v>
      </c>
      <c r="D105" s="97">
        <v>1362812.1148926138</v>
      </c>
      <c r="E105" s="95"/>
      <c r="F105" s="95"/>
      <c r="G105" s="95"/>
      <c r="H105" s="95"/>
    </row>
    <row r="106" spans="1:8" s="75" customFormat="1" ht="21" customHeight="1" x14ac:dyDescent="0.25">
      <c r="A106" s="78">
        <v>43</v>
      </c>
      <c r="B106" s="89" t="s">
        <v>1219</v>
      </c>
      <c r="C106" s="94">
        <v>1</v>
      </c>
      <c r="D106" s="97">
        <v>1292424.7703741714</v>
      </c>
      <c r="E106" s="95"/>
      <c r="F106" s="95"/>
      <c r="G106" s="95"/>
      <c r="H106" s="95"/>
    </row>
    <row r="107" spans="1:8" s="75" customFormat="1" ht="21" customHeight="1" x14ac:dyDescent="0.25">
      <c r="A107" s="78">
        <v>44</v>
      </c>
      <c r="B107" s="89" t="s">
        <v>1220</v>
      </c>
      <c r="C107" s="94">
        <v>1</v>
      </c>
      <c r="D107" s="97">
        <v>1094195.4376952257</v>
      </c>
      <c r="E107" s="95"/>
      <c r="F107" s="95"/>
      <c r="G107" s="95"/>
      <c r="H107" s="95"/>
    </row>
    <row r="108" spans="1:8" s="75" customFormat="1" ht="21" customHeight="1" x14ac:dyDescent="0.25">
      <c r="A108" s="78">
        <v>45</v>
      </c>
      <c r="B108" s="89" t="s">
        <v>1221</v>
      </c>
      <c r="C108" s="94">
        <v>1</v>
      </c>
      <c r="D108" s="97">
        <v>1655277.4994326292</v>
      </c>
      <c r="E108" s="95"/>
      <c r="F108" s="95"/>
      <c r="G108" s="95"/>
      <c r="H108" s="95"/>
    </row>
    <row r="109" spans="1:8" s="75" customFormat="1" ht="21" customHeight="1" x14ac:dyDescent="0.25">
      <c r="A109" s="78">
        <v>46</v>
      </c>
      <c r="B109" s="89" t="s">
        <v>1222</v>
      </c>
      <c r="C109" s="94">
        <v>1</v>
      </c>
      <c r="D109" s="97">
        <v>1370900.9068568405</v>
      </c>
      <c r="E109" s="95"/>
      <c r="F109" s="95"/>
      <c r="G109" s="95"/>
      <c r="H109" s="95"/>
    </row>
    <row r="110" spans="1:8" s="75" customFormat="1" ht="21" customHeight="1" x14ac:dyDescent="0.25">
      <c r="A110" s="78">
        <v>47</v>
      </c>
      <c r="B110" s="89" t="s">
        <v>1223</v>
      </c>
      <c r="C110" s="94">
        <v>1</v>
      </c>
      <c r="D110" s="97">
        <v>1581158.9746688032</v>
      </c>
      <c r="E110" s="95"/>
      <c r="F110" s="95"/>
      <c r="G110" s="95"/>
      <c r="H110" s="95"/>
    </row>
    <row r="111" spans="1:8" s="75" customFormat="1" ht="21" customHeight="1" x14ac:dyDescent="0.25">
      <c r="A111" s="78">
        <v>48</v>
      </c>
      <c r="B111" s="89" t="s">
        <v>1224</v>
      </c>
      <c r="C111" s="94">
        <v>1</v>
      </c>
      <c r="D111" s="97">
        <v>1489715.9935674635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1225</v>
      </c>
      <c r="C112" s="94">
        <v>1</v>
      </c>
      <c r="D112" s="97">
        <v>1293289.2242811974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1226</v>
      </c>
      <c r="C113" s="94">
        <v>1</v>
      </c>
      <c r="D113" s="97">
        <v>450257.91211425624</v>
      </c>
      <c r="E113" s="95"/>
      <c r="F113" s="95"/>
      <c r="G113" s="95"/>
      <c r="H113" s="95"/>
    </row>
    <row r="114" spans="1:8" s="75" customFormat="1" ht="21" customHeight="1" x14ac:dyDescent="0.25">
      <c r="A114" s="78">
        <v>49</v>
      </c>
      <c r="B114" s="89" t="s">
        <v>1227</v>
      </c>
      <c r="C114" s="94">
        <v>1</v>
      </c>
      <c r="D114" s="97">
        <v>398805.74526312423</v>
      </c>
      <c r="E114" s="95"/>
      <c r="F114" s="95"/>
      <c r="G114" s="95"/>
      <c r="H114" s="95"/>
    </row>
    <row r="115" spans="1:8" s="75" customFormat="1" ht="21" customHeight="1" x14ac:dyDescent="0.25">
      <c r="A115" s="78">
        <v>50</v>
      </c>
      <c r="B115" s="89" t="s">
        <v>1143</v>
      </c>
      <c r="C115" s="94">
        <v>1</v>
      </c>
      <c r="D115" s="97">
        <v>1078196.7154053906</v>
      </c>
      <c r="E115" s="95"/>
      <c r="F115" s="95"/>
      <c r="G115" s="95"/>
      <c r="H115" s="95"/>
    </row>
    <row r="116" spans="1:8" s="75" customFormat="1" ht="21" customHeight="1" x14ac:dyDescent="0.25">
      <c r="A116" s="78">
        <v>51</v>
      </c>
      <c r="B116" s="89" t="s">
        <v>1144</v>
      </c>
      <c r="C116" s="94">
        <v>1</v>
      </c>
      <c r="D116" s="97">
        <v>1588777.4282461761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1228</v>
      </c>
      <c r="C117" s="94">
        <v>1</v>
      </c>
      <c r="D117" s="97">
        <v>547297.79581875692</v>
      </c>
      <c r="E117" s="95"/>
      <c r="F117" s="95"/>
      <c r="G117" s="95"/>
      <c r="H117" s="95"/>
    </row>
    <row r="118" spans="1:8" s="75" customFormat="1" ht="21" customHeight="1" x14ac:dyDescent="0.25">
      <c r="A118" s="78">
        <v>52</v>
      </c>
      <c r="B118" s="89" t="s">
        <v>1229</v>
      </c>
      <c r="C118" s="94">
        <v>1</v>
      </c>
      <c r="D118" s="97">
        <v>829370.8210749526</v>
      </c>
      <c r="E118" s="95"/>
      <c r="F118" s="95"/>
      <c r="G118" s="95"/>
      <c r="H118" s="95"/>
    </row>
    <row r="119" spans="1:8" s="75" customFormat="1" ht="21" customHeight="1" x14ac:dyDescent="0.25">
      <c r="A119" s="77" t="s">
        <v>658</v>
      </c>
      <c r="B119" s="81" t="s">
        <v>495</v>
      </c>
      <c r="C119" s="96"/>
      <c r="D119" s="97"/>
      <c r="E119" s="96"/>
      <c r="F119" s="96"/>
      <c r="G119" s="95"/>
      <c r="H119" s="95"/>
    </row>
    <row r="120" spans="1:8" s="75" customFormat="1" ht="21" customHeight="1" x14ac:dyDescent="0.25">
      <c r="A120" s="78">
        <v>1</v>
      </c>
      <c r="B120" s="89" t="s">
        <v>496</v>
      </c>
      <c r="C120" s="94">
        <v>1</v>
      </c>
      <c r="D120" s="97">
        <v>244674.76740199776</v>
      </c>
      <c r="E120" s="95"/>
      <c r="F120" s="95"/>
      <c r="G120" s="95"/>
      <c r="H120" s="95"/>
    </row>
    <row r="121" spans="1:8" s="75" customFormat="1" ht="21" customHeight="1" x14ac:dyDescent="0.25">
      <c r="A121" s="78">
        <v>2</v>
      </c>
      <c r="B121" s="89" t="s">
        <v>962</v>
      </c>
      <c r="C121" s="94">
        <v>1</v>
      </c>
      <c r="D121" s="97">
        <v>202777.57011274542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963</v>
      </c>
      <c r="C122" s="94">
        <v>1</v>
      </c>
      <c r="D122" s="97">
        <v>193637.89129513167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964</v>
      </c>
      <c r="C123" s="94">
        <v>1</v>
      </c>
      <c r="D123" s="97">
        <v>203539.92698032124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965</v>
      </c>
      <c r="C124" s="94">
        <v>1</v>
      </c>
      <c r="D124" s="97">
        <v>263140.21599905263</v>
      </c>
      <c r="E124" s="95"/>
      <c r="F124" s="95"/>
      <c r="G124" s="95"/>
      <c r="H124" s="95"/>
    </row>
    <row r="125" spans="1:8" s="75" customFormat="1" ht="21" customHeight="1" x14ac:dyDescent="0.25">
      <c r="A125" s="78">
        <v>3</v>
      </c>
      <c r="B125" s="89" t="s">
        <v>966</v>
      </c>
      <c r="C125" s="94">
        <v>1</v>
      </c>
      <c r="D125" s="97">
        <v>191504.24995971133</v>
      </c>
      <c r="E125" s="95"/>
      <c r="F125" s="95"/>
      <c r="G125" s="95"/>
      <c r="H125" s="95"/>
    </row>
    <row r="126" spans="1:8" s="75" customFormat="1" ht="21" customHeight="1" x14ac:dyDescent="0.25">
      <c r="A126" s="78">
        <v>4</v>
      </c>
      <c r="B126" s="89" t="s">
        <v>967</v>
      </c>
      <c r="C126" s="94">
        <v>1</v>
      </c>
      <c r="D126" s="97">
        <v>202936.26659392071</v>
      </c>
      <c r="E126" s="95"/>
      <c r="F126" s="95"/>
      <c r="G126" s="95"/>
      <c r="H126" s="95"/>
    </row>
    <row r="127" spans="1:8" s="75" customFormat="1" ht="21" customHeight="1" x14ac:dyDescent="0.25">
      <c r="A127" s="78">
        <v>4</v>
      </c>
      <c r="B127" s="89" t="s">
        <v>968</v>
      </c>
      <c r="C127" s="94">
        <v>1</v>
      </c>
      <c r="D127" s="97">
        <v>168157.07008351327</v>
      </c>
      <c r="E127" s="95"/>
      <c r="F127" s="95"/>
      <c r="G127" s="95"/>
      <c r="H127" s="95"/>
    </row>
    <row r="128" spans="1:8" s="75" customFormat="1" ht="21" customHeight="1" x14ac:dyDescent="0.25">
      <c r="A128" s="77" t="s">
        <v>659</v>
      </c>
      <c r="B128" s="81" t="s">
        <v>498</v>
      </c>
      <c r="C128" s="96"/>
      <c r="D128" s="97"/>
      <c r="E128" s="96"/>
      <c r="F128" s="96"/>
      <c r="G128" s="95"/>
      <c r="H128" s="95"/>
    </row>
    <row r="129" spans="1:8" s="75" customFormat="1" ht="21" customHeight="1" x14ac:dyDescent="0.25">
      <c r="A129" s="78">
        <v>1</v>
      </c>
      <c r="B129" s="82" t="s">
        <v>1145</v>
      </c>
      <c r="C129" s="94">
        <v>1</v>
      </c>
      <c r="D129" s="97">
        <v>2251969.3373529529</v>
      </c>
      <c r="E129" s="95"/>
      <c r="F129" s="95"/>
      <c r="G129" s="95"/>
      <c r="H129" s="95"/>
    </row>
    <row r="130" spans="1:8" s="75" customFormat="1" ht="21" customHeight="1" x14ac:dyDescent="0.25">
      <c r="A130" s="78">
        <v>2</v>
      </c>
      <c r="B130" s="82" t="s">
        <v>1146</v>
      </c>
      <c r="C130" s="94">
        <v>1</v>
      </c>
      <c r="D130" s="97">
        <v>625069.64677547163</v>
      </c>
      <c r="E130" s="95"/>
      <c r="F130" s="95"/>
      <c r="G130" s="95"/>
      <c r="H130" s="95"/>
    </row>
    <row r="131" spans="1:8" s="75" customFormat="1" ht="21" customHeight="1" x14ac:dyDescent="0.25">
      <c r="A131" s="78">
        <v>3</v>
      </c>
      <c r="B131" s="89" t="s">
        <v>1147</v>
      </c>
      <c r="C131" s="94">
        <v>1</v>
      </c>
      <c r="D131" s="97">
        <v>502730.39571975725</v>
      </c>
      <c r="E131" s="95"/>
      <c r="F131" s="95"/>
      <c r="G131" s="95"/>
      <c r="H131" s="95"/>
    </row>
    <row r="132" spans="1:8" s="75" customFormat="1" ht="21" customHeight="1" x14ac:dyDescent="0.25">
      <c r="A132" s="78">
        <v>4</v>
      </c>
      <c r="B132" s="89" t="s">
        <v>1148</v>
      </c>
      <c r="C132" s="94">
        <v>1</v>
      </c>
      <c r="D132" s="97">
        <v>3791214.7318141572</v>
      </c>
      <c r="E132" s="95"/>
      <c r="F132" s="95"/>
      <c r="G132" s="95"/>
      <c r="H132" s="95"/>
    </row>
    <row r="133" spans="1:8" s="75" customFormat="1" ht="21" customHeight="1" x14ac:dyDescent="0.25">
      <c r="A133" s="78">
        <v>5</v>
      </c>
      <c r="B133" s="89" t="s">
        <v>1149</v>
      </c>
      <c r="C133" s="94">
        <v>1</v>
      </c>
      <c r="D133" s="97">
        <v>615511.52038210956</v>
      </c>
      <c r="E133" s="95"/>
      <c r="F133" s="95"/>
      <c r="G133" s="95"/>
      <c r="H133" s="95"/>
    </row>
    <row r="134" spans="1:8" s="75" customFormat="1" ht="21" customHeight="1" x14ac:dyDescent="0.25">
      <c r="A134" s="78">
        <v>6</v>
      </c>
      <c r="B134" s="89" t="s">
        <v>1230</v>
      </c>
      <c r="C134" s="94">
        <v>1</v>
      </c>
      <c r="D134" s="97">
        <v>2064451.0562982289</v>
      </c>
      <c r="E134" s="95"/>
      <c r="F134" s="95"/>
      <c r="G134" s="95"/>
      <c r="H134" s="95"/>
    </row>
    <row r="135" spans="1:8" s="75" customFormat="1" ht="21" customHeight="1" x14ac:dyDescent="0.25">
      <c r="A135" s="78">
        <v>7</v>
      </c>
      <c r="B135" s="89" t="s">
        <v>1231</v>
      </c>
      <c r="C135" s="94">
        <v>1</v>
      </c>
      <c r="D135" s="97">
        <v>657145.2989797655</v>
      </c>
      <c r="E135" s="95"/>
      <c r="F135" s="95"/>
      <c r="G135" s="95"/>
      <c r="H135" s="95"/>
    </row>
    <row r="136" spans="1:8" s="75" customFormat="1" ht="21" customHeight="1" x14ac:dyDescent="0.25">
      <c r="A136" s="78">
        <v>8</v>
      </c>
      <c r="B136" s="89" t="s">
        <v>1232</v>
      </c>
      <c r="C136" s="94">
        <v>1</v>
      </c>
      <c r="D136" s="97">
        <v>923268.14296852075</v>
      </c>
      <c r="E136" s="95"/>
      <c r="F136" s="95"/>
      <c r="G136" s="95"/>
      <c r="H136" s="95"/>
    </row>
    <row r="137" spans="1:8" s="75" customFormat="1" ht="21" customHeight="1" x14ac:dyDescent="0.25">
      <c r="A137" s="78">
        <v>9</v>
      </c>
      <c r="B137" s="89" t="s">
        <v>1113</v>
      </c>
      <c r="C137" s="94">
        <v>1</v>
      </c>
      <c r="D137" s="97">
        <v>265957.93126487697</v>
      </c>
      <c r="E137" s="95"/>
      <c r="F137" s="95"/>
      <c r="G137" s="95"/>
      <c r="H137" s="95"/>
    </row>
    <row r="138" spans="1:8" s="75" customFormat="1" ht="21" customHeight="1" x14ac:dyDescent="0.25">
      <c r="A138" s="78">
        <v>9</v>
      </c>
      <c r="B138" s="89" t="s">
        <v>1150</v>
      </c>
      <c r="C138" s="94">
        <v>1</v>
      </c>
      <c r="D138" s="97">
        <v>422789.69697510148</v>
      </c>
      <c r="E138" s="95"/>
      <c r="F138" s="95"/>
      <c r="G138" s="95"/>
      <c r="H138" s="95"/>
    </row>
    <row r="139" spans="1:8" s="75" customFormat="1" ht="21" customHeight="1" x14ac:dyDescent="0.25">
      <c r="A139" s="78">
        <v>10</v>
      </c>
      <c r="B139" s="89" t="s">
        <v>1151</v>
      </c>
      <c r="C139" s="94">
        <v>1</v>
      </c>
      <c r="D139" s="97">
        <v>310991.12229148665</v>
      </c>
      <c r="E139" s="95"/>
      <c r="F139" s="95"/>
      <c r="G139" s="95"/>
      <c r="H139" s="95"/>
    </row>
    <row r="140" spans="1:8" s="75" customFormat="1" ht="21" customHeight="1" x14ac:dyDescent="0.25">
      <c r="A140" s="78">
        <v>11</v>
      </c>
      <c r="B140" s="89" t="s">
        <v>1152</v>
      </c>
      <c r="C140" s="94">
        <v>1</v>
      </c>
      <c r="D140" s="97">
        <v>751229.90756287263</v>
      </c>
      <c r="E140" s="95"/>
      <c r="F140" s="95"/>
      <c r="G140" s="95"/>
      <c r="H140" s="95"/>
    </row>
    <row r="141" spans="1:8" s="75" customFormat="1" ht="21" customHeight="1" x14ac:dyDescent="0.25">
      <c r="A141" s="78">
        <v>12</v>
      </c>
      <c r="B141" s="89" t="s">
        <v>1153</v>
      </c>
      <c r="C141" s="94">
        <v>1</v>
      </c>
      <c r="D141" s="97">
        <v>1457054.9537719027</v>
      </c>
      <c r="E141" s="95"/>
      <c r="F141" s="95"/>
      <c r="G141" s="95"/>
      <c r="H141" s="95"/>
    </row>
    <row r="142" spans="1:8" s="75" customFormat="1" ht="21" customHeight="1" x14ac:dyDescent="0.25">
      <c r="A142" s="78">
        <v>13</v>
      </c>
      <c r="B142" s="89" t="s">
        <v>1240</v>
      </c>
      <c r="C142" s="94">
        <v>1</v>
      </c>
      <c r="D142" s="97">
        <v>2327661.0857902672</v>
      </c>
      <c r="E142" s="95"/>
      <c r="F142" s="95"/>
      <c r="G142" s="95"/>
      <c r="H142" s="95"/>
    </row>
    <row r="143" spans="1:8" s="75" customFormat="1" ht="21" customHeight="1" x14ac:dyDescent="0.25">
      <c r="A143" s="78">
        <v>14</v>
      </c>
      <c r="B143" s="89" t="s">
        <v>1154</v>
      </c>
      <c r="C143" s="94">
        <v>1</v>
      </c>
      <c r="D143" s="97">
        <v>446547.52908306679</v>
      </c>
      <c r="E143" s="95"/>
      <c r="F143" s="95"/>
      <c r="G143" s="95"/>
      <c r="H143" s="95"/>
    </row>
    <row r="144" spans="1:8" s="75" customFormat="1" ht="21" customHeight="1" x14ac:dyDescent="0.25">
      <c r="A144" s="78">
        <v>15</v>
      </c>
      <c r="B144" s="89" t="s">
        <v>1233</v>
      </c>
      <c r="C144" s="94">
        <v>1</v>
      </c>
      <c r="D144" s="97">
        <v>479169.26701336598</v>
      </c>
      <c r="E144" s="95"/>
      <c r="F144" s="95"/>
      <c r="G144" s="95"/>
      <c r="H144" s="95"/>
    </row>
    <row r="145" spans="1:8" s="75" customFormat="1" ht="21" customHeight="1" x14ac:dyDescent="0.25">
      <c r="A145" s="78">
        <v>16</v>
      </c>
      <c r="B145" s="89" t="s">
        <v>918</v>
      </c>
      <c r="C145" s="94">
        <v>1</v>
      </c>
      <c r="D145" s="97">
        <v>309744.69914384244</v>
      </c>
      <c r="E145" s="95"/>
      <c r="F145" s="95"/>
      <c r="G145" s="95"/>
      <c r="H145" s="95"/>
    </row>
    <row r="146" spans="1:8" s="75" customFormat="1" ht="21" customHeight="1" x14ac:dyDescent="0.25">
      <c r="A146" s="78">
        <v>17</v>
      </c>
      <c r="B146" s="89" t="s">
        <v>919</v>
      </c>
      <c r="C146" s="94">
        <v>1</v>
      </c>
      <c r="D146" s="97">
        <v>241323.13487041323</v>
      </c>
      <c r="E146" s="95"/>
      <c r="F146" s="95"/>
      <c r="G146" s="95"/>
      <c r="H146" s="95"/>
    </row>
    <row r="147" spans="1:8" s="75" customFormat="1" ht="21" customHeight="1" x14ac:dyDescent="0.25">
      <c r="A147" s="78">
        <v>17</v>
      </c>
      <c r="B147" s="89" t="s">
        <v>1004</v>
      </c>
      <c r="C147" s="94">
        <v>1</v>
      </c>
      <c r="D147" s="97">
        <v>193151.4343591496</v>
      </c>
      <c r="E147" s="95"/>
      <c r="F147" s="95"/>
      <c r="G147" s="95"/>
      <c r="H147" s="95"/>
    </row>
    <row r="148" spans="1:8" s="75" customFormat="1" ht="21" customHeight="1" x14ac:dyDescent="0.25">
      <c r="A148" s="77" t="s">
        <v>660</v>
      </c>
      <c r="B148" s="81" t="s">
        <v>511</v>
      </c>
      <c r="C148" s="96"/>
      <c r="D148" s="97"/>
      <c r="E148" s="96"/>
      <c r="F148" s="96"/>
      <c r="G148" s="95"/>
      <c r="H148" s="95"/>
    </row>
    <row r="149" spans="1:8" s="75" customFormat="1" ht="21" customHeight="1" x14ac:dyDescent="0.25">
      <c r="A149" s="78">
        <v>1</v>
      </c>
      <c r="B149" s="89" t="s">
        <v>1234</v>
      </c>
      <c r="C149" s="94">
        <v>1</v>
      </c>
      <c r="D149" s="97">
        <v>588750.51838194032</v>
      </c>
      <c r="E149" s="95"/>
      <c r="F149" s="95"/>
      <c r="G149" s="95"/>
      <c r="H149" s="95"/>
    </row>
    <row r="150" spans="1:8" s="75" customFormat="1" ht="21" customHeight="1" x14ac:dyDescent="0.25">
      <c r="A150" s="78">
        <v>2</v>
      </c>
      <c r="B150" s="89" t="s">
        <v>1235</v>
      </c>
      <c r="C150" s="94">
        <v>1</v>
      </c>
      <c r="D150" s="97">
        <v>626981.01403667172</v>
      </c>
      <c r="E150" s="95"/>
      <c r="F150" s="95"/>
      <c r="G150" s="95"/>
      <c r="H150" s="95"/>
    </row>
    <row r="151" spans="1:8" s="75" customFormat="1" ht="21" customHeight="1" x14ac:dyDescent="0.25">
      <c r="A151" s="78">
        <v>3</v>
      </c>
      <c r="B151" s="89" t="s">
        <v>1155</v>
      </c>
      <c r="C151" s="94">
        <v>1</v>
      </c>
      <c r="D151" s="97">
        <v>2953310.7183030657</v>
      </c>
      <c r="E151" s="95"/>
      <c r="F151" s="95"/>
      <c r="G151" s="95"/>
      <c r="H151" s="95"/>
    </row>
    <row r="152" spans="1:8" s="75" customFormat="1" ht="21" customHeight="1" x14ac:dyDescent="0.25">
      <c r="A152" s="78">
        <v>4</v>
      </c>
      <c r="B152" s="89" t="s">
        <v>1236</v>
      </c>
      <c r="C152" s="94">
        <v>1</v>
      </c>
      <c r="D152" s="97">
        <v>1309397.4092535987</v>
      </c>
      <c r="E152" s="95"/>
      <c r="F152" s="95"/>
      <c r="G152" s="95"/>
      <c r="H152" s="95"/>
    </row>
    <row r="153" spans="1:8" s="75" customFormat="1" ht="21" customHeight="1" x14ac:dyDescent="0.25">
      <c r="A153" s="78">
        <v>5</v>
      </c>
      <c r="B153" s="89" t="s">
        <v>1156</v>
      </c>
      <c r="C153" s="94">
        <v>1</v>
      </c>
      <c r="D153" s="97">
        <v>869744.41417746944</v>
      </c>
      <c r="E153" s="95"/>
      <c r="F153" s="95"/>
      <c r="G153" s="95"/>
      <c r="H153" s="95"/>
    </row>
    <row r="154" spans="1:8" s="75" customFormat="1" ht="21" customHeight="1" x14ac:dyDescent="0.25">
      <c r="A154" s="78">
        <v>6</v>
      </c>
      <c r="B154" s="82" t="s">
        <v>1157</v>
      </c>
      <c r="C154" s="94">
        <v>1</v>
      </c>
      <c r="D154" s="97">
        <v>1443203.4242138029</v>
      </c>
      <c r="E154" s="95"/>
      <c r="F154" s="95"/>
      <c r="G154" s="95"/>
      <c r="H154" s="95"/>
    </row>
    <row r="155" spans="1:8" s="75" customFormat="1" ht="21" customHeight="1" x14ac:dyDescent="0.25">
      <c r="A155" s="78">
        <v>7</v>
      </c>
      <c r="B155" s="82" t="s">
        <v>1158</v>
      </c>
      <c r="C155" s="94">
        <v>1</v>
      </c>
      <c r="D155" s="97">
        <v>307756.62258641148</v>
      </c>
      <c r="E155" s="95"/>
      <c r="F155" s="95"/>
      <c r="G155" s="95"/>
      <c r="H155" s="95"/>
    </row>
    <row r="156" spans="1:8" s="75" customFormat="1" ht="21" customHeight="1" x14ac:dyDescent="0.25">
      <c r="A156" s="78">
        <v>8</v>
      </c>
      <c r="B156" s="82" t="s">
        <v>1159</v>
      </c>
      <c r="C156" s="94">
        <v>1</v>
      </c>
      <c r="D156" s="97">
        <v>464501.62485573976</v>
      </c>
      <c r="E156" s="95"/>
      <c r="F156" s="95"/>
      <c r="G156" s="95"/>
      <c r="H156" s="95"/>
    </row>
    <row r="157" spans="1:8" s="75" customFormat="1" ht="21" customHeight="1" x14ac:dyDescent="0.25">
      <c r="A157" s="78">
        <v>9</v>
      </c>
      <c r="B157" s="82" t="s">
        <v>1160</v>
      </c>
      <c r="C157" s="94">
        <v>1</v>
      </c>
      <c r="D157" s="97">
        <v>435829.25559437089</v>
      </c>
      <c r="E157" s="95"/>
      <c r="F157" s="95"/>
      <c r="G157" s="95"/>
      <c r="H157" s="95"/>
    </row>
    <row r="158" spans="1:8" s="75" customFormat="1" ht="21" customHeight="1" x14ac:dyDescent="0.25">
      <c r="A158" s="78">
        <v>10</v>
      </c>
      <c r="B158" s="82" t="s">
        <v>1161</v>
      </c>
      <c r="C158" s="94">
        <v>1</v>
      </c>
      <c r="D158" s="97">
        <v>263790.01522936329</v>
      </c>
      <c r="E158" s="95"/>
      <c r="F158" s="95"/>
      <c r="G158" s="95"/>
      <c r="H158" s="95"/>
    </row>
    <row r="159" spans="1:8" s="75" customFormat="1" ht="21" customHeight="1" x14ac:dyDescent="0.25">
      <c r="A159" s="77" t="s">
        <v>661</v>
      </c>
      <c r="B159" s="81" t="s">
        <v>521</v>
      </c>
      <c r="C159" s="96"/>
      <c r="D159" s="97"/>
      <c r="E159" s="96"/>
      <c r="F159" s="96"/>
      <c r="G159" s="95"/>
      <c r="H159" s="95"/>
    </row>
    <row r="160" spans="1:8" s="75" customFormat="1" ht="21" customHeight="1" x14ac:dyDescent="0.25">
      <c r="A160" s="78">
        <v>1</v>
      </c>
      <c r="B160" s="82" t="s">
        <v>1162</v>
      </c>
      <c r="C160" s="94">
        <v>1</v>
      </c>
      <c r="D160" s="97">
        <v>324006.17347592994</v>
      </c>
      <c r="E160" s="95"/>
      <c r="F160" s="95"/>
      <c r="G160" s="95"/>
      <c r="H160" s="95"/>
    </row>
    <row r="161" spans="1:8" s="75" customFormat="1" ht="21" customHeight="1" x14ac:dyDescent="0.25">
      <c r="A161" s="78">
        <v>2</v>
      </c>
      <c r="B161" s="82" t="s">
        <v>1163</v>
      </c>
      <c r="C161" s="94">
        <v>1</v>
      </c>
      <c r="D161" s="97">
        <v>506590.36812563392</v>
      </c>
      <c r="E161" s="95"/>
      <c r="F161" s="95"/>
      <c r="G161" s="95"/>
      <c r="H161" s="95"/>
    </row>
    <row r="162" spans="1:8" s="75" customFormat="1" ht="21" customHeight="1" x14ac:dyDescent="0.25">
      <c r="A162" s="78">
        <v>3</v>
      </c>
      <c r="B162" s="82" t="s">
        <v>1164</v>
      </c>
      <c r="C162" s="94">
        <v>1</v>
      </c>
      <c r="D162" s="97">
        <v>2696297.4786527669</v>
      </c>
      <c r="E162" s="95"/>
      <c r="F162" s="95"/>
      <c r="G162" s="95"/>
      <c r="H162" s="95"/>
    </row>
    <row r="163" spans="1:8" s="75" customFormat="1" ht="21" customHeight="1" x14ac:dyDescent="0.25">
      <c r="A163" s="78">
        <v>4</v>
      </c>
      <c r="B163" s="82" t="s">
        <v>1165</v>
      </c>
      <c r="C163" s="94">
        <v>1</v>
      </c>
      <c r="D163" s="97">
        <v>860188.01257482031</v>
      </c>
      <c r="E163" s="95"/>
      <c r="F163" s="95"/>
      <c r="G163" s="95"/>
      <c r="H163" s="95"/>
    </row>
    <row r="164" spans="1:8" s="75" customFormat="1" ht="21" customHeight="1" x14ac:dyDescent="0.25">
      <c r="A164" s="78">
        <v>5</v>
      </c>
      <c r="B164" s="89" t="s">
        <v>1166</v>
      </c>
      <c r="C164" s="94">
        <v>1</v>
      </c>
      <c r="D164" s="97">
        <v>2637908.3415438496</v>
      </c>
      <c r="E164" s="95"/>
      <c r="F164" s="95"/>
      <c r="G164" s="95"/>
      <c r="H164" s="95"/>
    </row>
    <row r="165" spans="1:8" s="75" customFormat="1" ht="21" customHeight="1" x14ac:dyDescent="0.25">
      <c r="A165" s="78">
        <v>6</v>
      </c>
      <c r="B165" s="89" t="s">
        <v>1167</v>
      </c>
      <c r="C165" s="94">
        <v>1</v>
      </c>
      <c r="D165" s="97">
        <v>368924.38075955323</v>
      </c>
      <c r="E165" s="95"/>
      <c r="F165" s="95"/>
      <c r="G165" s="95"/>
      <c r="H165" s="95"/>
    </row>
    <row r="166" spans="1:8" s="75" customFormat="1" ht="21" customHeight="1" x14ac:dyDescent="0.25">
      <c r="A166" s="78">
        <v>7</v>
      </c>
      <c r="B166" s="89" t="s">
        <v>1237</v>
      </c>
      <c r="C166" s="94">
        <v>1</v>
      </c>
      <c r="D166" s="97">
        <v>1078619.7510017129</v>
      </c>
      <c r="E166" s="95"/>
      <c r="F166" s="95"/>
      <c r="G166" s="95"/>
      <c r="H166" s="95"/>
    </row>
    <row r="167" spans="1:8" s="75" customFormat="1" ht="21" customHeight="1" x14ac:dyDescent="0.25">
      <c r="A167" s="78">
        <v>8</v>
      </c>
      <c r="B167" s="89" t="s">
        <v>1238</v>
      </c>
      <c r="C167" s="94">
        <v>1</v>
      </c>
      <c r="D167" s="97">
        <v>1025059.9801103007</v>
      </c>
      <c r="E167" s="95"/>
      <c r="F167" s="95"/>
      <c r="G167" s="95"/>
      <c r="H167" s="95"/>
    </row>
    <row r="168" spans="1:8" s="75" customFormat="1" ht="21" customHeight="1" x14ac:dyDescent="0.25">
      <c r="A168" s="78">
        <v>7</v>
      </c>
      <c r="B168" s="89" t="s">
        <v>974</v>
      </c>
      <c r="C168" s="94">
        <v>1</v>
      </c>
      <c r="D168" s="97">
        <v>552990.94815029181</v>
      </c>
      <c r="E168" s="95"/>
      <c r="F168" s="95"/>
      <c r="G168" s="95"/>
      <c r="H168" s="95"/>
    </row>
    <row r="169" spans="1:8" s="75" customFormat="1" ht="21" customHeight="1" x14ac:dyDescent="0.25">
      <c r="A169" s="78">
        <v>8</v>
      </c>
      <c r="B169" s="89" t="s">
        <v>975</v>
      </c>
      <c r="C169" s="94">
        <v>1</v>
      </c>
      <c r="D169" s="97">
        <v>552990.94815029181</v>
      </c>
      <c r="E169" s="95"/>
      <c r="F169" s="95"/>
      <c r="G169" s="95"/>
      <c r="H169" s="95"/>
    </row>
    <row r="170" spans="1:8" s="75" customFormat="1" ht="21" customHeight="1" x14ac:dyDescent="0.25">
      <c r="A170" s="78">
        <v>9</v>
      </c>
      <c r="B170" s="89" t="s">
        <v>976</v>
      </c>
      <c r="C170" s="94">
        <v>1</v>
      </c>
      <c r="D170" s="97">
        <v>307629.81162128446</v>
      </c>
      <c r="E170" s="95"/>
      <c r="F170" s="95"/>
      <c r="G170" s="95"/>
      <c r="H170" s="95"/>
    </row>
    <row r="171" spans="1:8" s="75" customFormat="1" ht="21" customHeight="1" x14ac:dyDescent="0.25">
      <c r="A171" s="78">
        <v>9</v>
      </c>
      <c r="B171" s="89" t="s">
        <v>1168</v>
      </c>
      <c r="C171" s="94">
        <v>1</v>
      </c>
      <c r="D171" s="97">
        <v>1049112.4286843443</v>
      </c>
      <c r="E171" s="95"/>
      <c r="F171" s="95"/>
      <c r="G171" s="95"/>
      <c r="H171" s="95"/>
    </row>
    <row r="172" spans="1:8" s="75" customFormat="1" ht="21" customHeight="1" x14ac:dyDescent="0.25">
      <c r="A172" s="78">
        <v>10</v>
      </c>
      <c r="B172" s="89" t="s">
        <v>1169</v>
      </c>
      <c r="C172" s="94">
        <v>1</v>
      </c>
      <c r="D172" s="97">
        <v>795196.51491992071</v>
      </c>
      <c r="E172" s="95"/>
      <c r="F172" s="95"/>
      <c r="G172" s="95"/>
      <c r="H172" s="95"/>
    </row>
    <row r="173" spans="1:8" s="75" customFormat="1" ht="21" customHeight="1" x14ac:dyDescent="0.25">
      <c r="A173" s="78">
        <v>11</v>
      </c>
      <c r="B173" s="89" t="s">
        <v>1170</v>
      </c>
      <c r="C173" s="94">
        <v>1</v>
      </c>
      <c r="D173" s="97">
        <v>254231.88883600119</v>
      </c>
      <c r="E173" s="95"/>
      <c r="F173" s="95"/>
      <c r="G173" s="95"/>
      <c r="H173" s="95"/>
    </row>
    <row r="174" spans="1:8" s="75" customFormat="1" ht="21" customHeight="1" x14ac:dyDescent="0.25">
      <c r="A174" s="78">
        <v>12</v>
      </c>
      <c r="B174" s="89" t="s">
        <v>1239</v>
      </c>
      <c r="C174" s="94">
        <v>1</v>
      </c>
      <c r="D174" s="97">
        <v>426271.12920100871</v>
      </c>
      <c r="E174" s="95"/>
      <c r="F174" s="95"/>
      <c r="G174" s="95"/>
      <c r="H174" s="95"/>
    </row>
    <row r="175" spans="1:8" s="75" customFormat="1" ht="21" customHeight="1" x14ac:dyDescent="0.25">
      <c r="A175" s="77" t="s">
        <v>662</v>
      </c>
      <c r="B175" s="81" t="s">
        <v>531</v>
      </c>
      <c r="C175" s="96"/>
      <c r="D175" s="97"/>
      <c r="E175" s="96"/>
      <c r="F175" s="96"/>
      <c r="G175" s="95"/>
      <c r="H175" s="95"/>
    </row>
    <row r="176" spans="1:8" s="75" customFormat="1" ht="21" customHeight="1" x14ac:dyDescent="0.25">
      <c r="A176" s="78">
        <v>1</v>
      </c>
      <c r="B176" s="89" t="s">
        <v>1114</v>
      </c>
      <c r="C176" s="94">
        <v>1</v>
      </c>
      <c r="D176" s="97">
        <v>2867291.6006002398</v>
      </c>
      <c r="E176" s="95"/>
      <c r="F176" s="95"/>
      <c r="G176" s="95"/>
      <c r="H176" s="95"/>
    </row>
    <row r="177" spans="1:8" s="75" customFormat="1" ht="21" customHeight="1" x14ac:dyDescent="0.25">
      <c r="A177" s="78">
        <v>2</v>
      </c>
      <c r="B177" s="89" t="s">
        <v>977</v>
      </c>
      <c r="C177" s="94">
        <v>1</v>
      </c>
      <c r="D177" s="97">
        <v>959587.27136205253</v>
      </c>
      <c r="E177" s="95"/>
      <c r="F177" s="95"/>
      <c r="G177" s="95"/>
      <c r="H177" s="95"/>
    </row>
    <row r="178" spans="1:8" s="75" customFormat="1" ht="21" customHeight="1" x14ac:dyDescent="0.25">
      <c r="A178" s="78">
        <v>3</v>
      </c>
      <c r="B178" s="89" t="s">
        <v>978</v>
      </c>
      <c r="C178" s="94">
        <v>1</v>
      </c>
      <c r="D178" s="97">
        <v>730204.0123056618</v>
      </c>
      <c r="E178" s="95"/>
      <c r="F178" s="95"/>
      <c r="G178" s="95"/>
      <c r="H178" s="95"/>
    </row>
    <row r="179" spans="1:8" s="75" customFormat="1" ht="21" customHeight="1" x14ac:dyDescent="0.25">
      <c r="A179" s="78">
        <v>4</v>
      </c>
      <c r="B179" s="89" t="s">
        <v>979</v>
      </c>
      <c r="C179" s="94">
        <v>1</v>
      </c>
      <c r="D179" s="97">
        <v>2398966.9560940969</v>
      </c>
      <c r="E179" s="95"/>
      <c r="F179" s="95"/>
      <c r="G179" s="95"/>
      <c r="H179" s="95"/>
    </row>
    <row r="180" spans="1:8" s="75" customFormat="1" ht="21" customHeight="1" x14ac:dyDescent="0.25">
      <c r="A180" s="78">
        <v>5</v>
      </c>
      <c r="B180" s="89" t="s">
        <v>676</v>
      </c>
      <c r="C180" s="94">
        <v>1</v>
      </c>
      <c r="D180" s="97">
        <v>187344.63890464682</v>
      </c>
      <c r="E180" s="95"/>
      <c r="F180" s="95"/>
      <c r="G180" s="95"/>
      <c r="H180" s="95"/>
    </row>
    <row r="181" spans="1:8" s="75" customFormat="1" ht="21" customHeight="1" x14ac:dyDescent="0.25">
      <c r="A181" s="78">
        <v>6</v>
      </c>
      <c r="B181" s="89" t="s">
        <v>677</v>
      </c>
      <c r="C181" s="94">
        <v>1</v>
      </c>
      <c r="D181" s="97">
        <v>809587.32047716866</v>
      </c>
      <c r="E181" s="95"/>
      <c r="F181" s="95"/>
      <c r="G181" s="95"/>
      <c r="H181" s="95"/>
    </row>
    <row r="182" spans="1:8" s="75" customFormat="1" ht="21" customHeight="1" x14ac:dyDescent="0.25">
      <c r="A182" s="78">
        <v>7</v>
      </c>
      <c r="B182" s="89" t="s">
        <v>532</v>
      </c>
      <c r="C182" s="94">
        <v>1</v>
      </c>
      <c r="D182" s="97">
        <v>416727.89796103741</v>
      </c>
      <c r="E182" s="95"/>
      <c r="F182" s="95"/>
      <c r="G182" s="95"/>
      <c r="H182" s="95"/>
    </row>
    <row r="183" spans="1:8" s="75" customFormat="1" ht="21" customHeight="1" x14ac:dyDescent="0.25">
      <c r="A183" s="78">
        <v>8</v>
      </c>
      <c r="B183" s="89" t="s">
        <v>533</v>
      </c>
      <c r="C183" s="94">
        <v>1</v>
      </c>
      <c r="D183" s="97">
        <v>420554.11881219316</v>
      </c>
      <c r="E183" s="95"/>
      <c r="F183" s="95"/>
      <c r="G183" s="95"/>
      <c r="H183" s="95"/>
    </row>
    <row r="184" spans="1:8" s="75" customFormat="1" ht="21" customHeight="1" x14ac:dyDescent="0.25">
      <c r="A184" s="78">
        <v>9</v>
      </c>
      <c r="B184" s="89" t="s">
        <v>534</v>
      </c>
      <c r="C184" s="94">
        <v>1</v>
      </c>
      <c r="D184" s="97">
        <v>136528.62312273704</v>
      </c>
      <c r="E184" s="95"/>
      <c r="F184" s="95"/>
      <c r="G184" s="95"/>
      <c r="H184" s="95"/>
    </row>
    <row r="185" spans="1:8" s="75" customFormat="1" ht="21" customHeight="1" x14ac:dyDescent="0.25">
      <c r="A185" s="78">
        <v>10</v>
      </c>
      <c r="B185" s="89" t="s">
        <v>535</v>
      </c>
      <c r="C185" s="94">
        <v>1</v>
      </c>
      <c r="D185" s="97">
        <v>296287.1289318495</v>
      </c>
      <c r="E185" s="95"/>
      <c r="F185" s="95"/>
      <c r="G185" s="95"/>
      <c r="H185" s="95"/>
    </row>
    <row r="186" spans="1:8" s="75" customFormat="1" ht="21" customHeight="1" x14ac:dyDescent="0.25">
      <c r="A186" s="78">
        <v>11</v>
      </c>
      <c r="B186" s="89" t="s">
        <v>536</v>
      </c>
      <c r="C186" s="94">
        <v>1</v>
      </c>
      <c r="D186" s="97">
        <v>136528.62312273704</v>
      </c>
      <c r="E186" s="95"/>
      <c r="F186" s="95"/>
      <c r="G186" s="95"/>
      <c r="H186" s="95"/>
    </row>
    <row r="187" spans="1:8" s="75" customFormat="1" ht="21" customHeight="1" x14ac:dyDescent="0.25">
      <c r="A187" s="78">
        <v>12</v>
      </c>
      <c r="B187" s="89" t="s">
        <v>537</v>
      </c>
      <c r="C187" s="94">
        <v>1</v>
      </c>
      <c r="D187" s="97">
        <v>475138.34104768443</v>
      </c>
      <c r="E187" s="95"/>
      <c r="F187" s="95"/>
      <c r="G187" s="95"/>
      <c r="H187" s="95"/>
    </row>
    <row r="188" spans="1:8" s="75" customFormat="1" ht="21" customHeight="1" x14ac:dyDescent="0.25">
      <c r="A188" s="78">
        <v>13</v>
      </c>
      <c r="B188" s="89" t="s">
        <v>980</v>
      </c>
      <c r="C188" s="94">
        <v>1</v>
      </c>
      <c r="D188" s="97">
        <v>1922997.5623745078</v>
      </c>
      <c r="E188" s="95"/>
      <c r="F188" s="95"/>
      <c r="G188" s="95"/>
      <c r="H188" s="95"/>
    </row>
    <row r="189" spans="1:8" s="75" customFormat="1" ht="21" customHeight="1" x14ac:dyDescent="0.25">
      <c r="A189" s="78">
        <v>14</v>
      </c>
      <c r="B189" s="89" t="s">
        <v>981</v>
      </c>
      <c r="C189" s="94">
        <v>1</v>
      </c>
      <c r="D189" s="97">
        <v>1859919.9847103546</v>
      </c>
      <c r="E189" s="95"/>
      <c r="F189" s="95"/>
      <c r="G189" s="95"/>
      <c r="H189" s="95"/>
    </row>
    <row r="190" spans="1:8" s="75" customFormat="1" ht="21" customHeight="1" x14ac:dyDescent="0.25">
      <c r="A190" s="78">
        <v>15</v>
      </c>
      <c r="B190" s="89" t="s">
        <v>538</v>
      </c>
      <c r="C190" s="94">
        <v>1</v>
      </c>
      <c r="D190" s="97">
        <v>1127800.0424952293</v>
      </c>
      <c r="E190" s="95"/>
      <c r="F190" s="95"/>
      <c r="G190" s="95"/>
      <c r="H190" s="95"/>
    </row>
    <row r="191" spans="1:8" s="75" customFormat="1" ht="21" customHeight="1" x14ac:dyDescent="0.25">
      <c r="A191" s="78">
        <v>16</v>
      </c>
      <c r="B191" s="89" t="s">
        <v>539</v>
      </c>
      <c r="C191" s="94">
        <v>1</v>
      </c>
      <c r="D191" s="97">
        <v>434728.12427514559</v>
      </c>
      <c r="E191" s="95"/>
      <c r="F191" s="95"/>
      <c r="G191" s="95"/>
      <c r="H191" s="95"/>
    </row>
    <row r="192" spans="1:8" s="75" customFormat="1" ht="21" customHeight="1" x14ac:dyDescent="0.25">
      <c r="A192" s="78">
        <v>17</v>
      </c>
      <c r="B192" s="89" t="s">
        <v>540</v>
      </c>
      <c r="C192" s="94">
        <v>1</v>
      </c>
      <c r="D192" s="97">
        <v>472147.37902854336</v>
      </c>
      <c r="E192" s="95"/>
      <c r="F192" s="95"/>
      <c r="G192" s="95"/>
      <c r="H192" s="95"/>
    </row>
    <row r="193" spans="1:8" s="75" customFormat="1" ht="21" customHeight="1" x14ac:dyDescent="0.25">
      <c r="A193" s="78">
        <v>18</v>
      </c>
      <c r="B193" s="89" t="s">
        <v>541</v>
      </c>
      <c r="C193" s="94">
        <v>1</v>
      </c>
      <c r="D193" s="97">
        <v>416713.00280764641</v>
      </c>
      <c r="E193" s="95"/>
      <c r="F193" s="95"/>
      <c r="G193" s="95"/>
      <c r="H193" s="95"/>
    </row>
    <row r="194" spans="1:8" s="75" customFormat="1" ht="21" customHeight="1" x14ac:dyDescent="0.25">
      <c r="A194" s="78">
        <v>19</v>
      </c>
      <c r="B194" s="89" t="s">
        <v>678</v>
      </c>
      <c r="C194" s="94">
        <v>1</v>
      </c>
      <c r="D194" s="97">
        <v>74819.702695587199</v>
      </c>
      <c r="E194" s="95"/>
      <c r="F194" s="95"/>
      <c r="G194" s="95"/>
      <c r="H194" s="95"/>
    </row>
    <row r="195" spans="1:8" s="75" customFormat="1" ht="21" customHeight="1" x14ac:dyDescent="0.25">
      <c r="A195" s="78">
        <v>20</v>
      </c>
      <c r="B195" s="89" t="s">
        <v>982</v>
      </c>
      <c r="C195" s="94">
        <v>1</v>
      </c>
      <c r="D195" s="97">
        <v>235436.87515837734</v>
      </c>
      <c r="E195" s="95"/>
      <c r="F195" s="95"/>
      <c r="G195" s="95"/>
      <c r="H195" s="95"/>
    </row>
    <row r="196" spans="1:8" s="75" customFormat="1" ht="21" customHeight="1" x14ac:dyDescent="0.25">
      <c r="A196" s="78">
        <v>21</v>
      </c>
      <c r="B196" s="89" t="s">
        <v>983</v>
      </c>
      <c r="C196" s="94">
        <v>1</v>
      </c>
      <c r="D196" s="97">
        <v>438549.13400683168</v>
      </c>
      <c r="E196" s="95"/>
      <c r="F196" s="95"/>
      <c r="G196" s="95"/>
      <c r="H196" s="95"/>
    </row>
    <row r="197" spans="1:8" s="75" customFormat="1" ht="21" customHeight="1" x14ac:dyDescent="0.25">
      <c r="A197" s="78">
        <v>22</v>
      </c>
      <c r="B197" s="89" t="s">
        <v>984</v>
      </c>
      <c r="C197" s="94">
        <v>1</v>
      </c>
      <c r="D197" s="97">
        <v>415882.95509510499</v>
      </c>
      <c r="E197" s="95"/>
      <c r="F197" s="95"/>
      <c r="G197" s="95"/>
      <c r="H197" s="95"/>
    </row>
    <row r="198" spans="1:8" s="75" customFormat="1" ht="21" customHeight="1" x14ac:dyDescent="0.25">
      <c r="A198" s="78">
        <v>23</v>
      </c>
      <c r="B198" s="89" t="s">
        <v>985</v>
      </c>
      <c r="C198" s="94">
        <v>1</v>
      </c>
      <c r="D198" s="97">
        <v>489621.33824203385</v>
      </c>
      <c r="E198" s="95"/>
      <c r="F198" s="95"/>
      <c r="G198" s="95"/>
      <c r="H198" s="95"/>
    </row>
    <row r="199" spans="1:8" s="75" customFormat="1" ht="21" customHeight="1" x14ac:dyDescent="0.25">
      <c r="A199" s="78">
        <v>23</v>
      </c>
      <c r="B199" s="89" t="s">
        <v>986</v>
      </c>
      <c r="C199" s="94">
        <v>1</v>
      </c>
      <c r="D199" s="97">
        <v>514367.31201076688</v>
      </c>
      <c r="E199" s="95"/>
      <c r="F199" s="95"/>
      <c r="G199" s="95"/>
      <c r="H199" s="95"/>
    </row>
    <row r="200" spans="1:8" s="75" customFormat="1" ht="21" customHeight="1" x14ac:dyDescent="0.25">
      <c r="A200" s="78">
        <v>24</v>
      </c>
      <c r="B200" s="89" t="s">
        <v>545</v>
      </c>
      <c r="C200" s="94">
        <v>1</v>
      </c>
      <c r="D200" s="97">
        <v>888028.60933293379</v>
      </c>
      <c r="E200" s="95"/>
      <c r="F200" s="95"/>
      <c r="G200" s="95"/>
      <c r="H200" s="95"/>
    </row>
    <row r="201" spans="1:8" s="75" customFormat="1" ht="21" customHeight="1" x14ac:dyDescent="0.25">
      <c r="A201" s="78">
        <v>25</v>
      </c>
      <c r="B201" s="89" t="s">
        <v>546</v>
      </c>
      <c r="C201" s="94">
        <v>1</v>
      </c>
      <c r="D201" s="97">
        <v>1500549.1676959</v>
      </c>
      <c r="E201" s="95"/>
      <c r="F201" s="95"/>
      <c r="G201" s="95"/>
      <c r="H201" s="95"/>
    </row>
    <row r="202" spans="1:8" s="75" customFormat="1" ht="21" customHeight="1" x14ac:dyDescent="0.25">
      <c r="A202" s="78">
        <v>25</v>
      </c>
      <c r="B202" s="89" t="s">
        <v>987</v>
      </c>
      <c r="C202" s="94">
        <v>1</v>
      </c>
      <c r="D202" s="97">
        <v>491316.74126145971</v>
      </c>
      <c r="E202" s="95"/>
      <c r="F202" s="95"/>
      <c r="G202" s="95"/>
      <c r="H202" s="95"/>
    </row>
    <row r="203" spans="1:8" s="75" customFormat="1" ht="21" customHeight="1" x14ac:dyDescent="0.25">
      <c r="A203" s="78">
        <v>26</v>
      </c>
      <c r="B203" s="89" t="s">
        <v>547</v>
      </c>
      <c r="C203" s="94">
        <v>1</v>
      </c>
      <c r="D203" s="97">
        <v>328848.02441899292</v>
      </c>
      <c r="E203" s="95"/>
      <c r="F203" s="95"/>
      <c r="G203" s="95"/>
      <c r="H203" s="95"/>
    </row>
    <row r="204" spans="1:8" s="75" customFormat="1" ht="21" customHeight="1" x14ac:dyDescent="0.25">
      <c r="A204" s="78">
        <v>27</v>
      </c>
      <c r="B204" s="89" t="s">
        <v>548</v>
      </c>
      <c r="C204" s="94">
        <v>1</v>
      </c>
      <c r="D204" s="97">
        <v>468602.40619966423</v>
      </c>
      <c r="E204" s="95"/>
      <c r="F204" s="95"/>
      <c r="G204" s="95"/>
      <c r="H204" s="95"/>
    </row>
    <row r="205" spans="1:8" s="75" customFormat="1" ht="21" customHeight="1" x14ac:dyDescent="0.25">
      <c r="A205" s="78">
        <v>28</v>
      </c>
      <c r="B205" s="82" t="s">
        <v>549</v>
      </c>
      <c r="C205" s="94">
        <v>1</v>
      </c>
      <c r="D205" s="97">
        <v>297469.82415186369</v>
      </c>
      <c r="E205" s="95"/>
      <c r="F205" s="95"/>
      <c r="G205" s="95"/>
      <c r="H205" s="95"/>
    </row>
    <row r="206" spans="1:8" s="75" customFormat="1" ht="21" customHeight="1" x14ac:dyDescent="0.25">
      <c r="A206" s="78">
        <v>29</v>
      </c>
      <c r="B206" s="82" t="s">
        <v>550</v>
      </c>
      <c r="C206" s="94">
        <v>1</v>
      </c>
      <c r="D206" s="97">
        <v>326507.29282237031</v>
      </c>
      <c r="E206" s="95"/>
      <c r="F206" s="95"/>
      <c r="G206" s="95"/>
      <c r="H206" s="95"/>
    </row>
    <row r="207" spans="1:8" s="75" customFormat="1" ht="21" customHeight="1" x14ac:dyDescent="0.25">
      <c r="A207" s="78">
        <v>30</v>
      </c>
      <c r="B207" s="82" t="s">
        <v>551</v>
      </c>
      <c r="C207" s="94">
        <v>1</v>
      </c>
      <c r="D207" s="97">
        <v>598547.32668724866</v>
      </c>
      <c r="E207" s="95"/>
      <c r="F207" s="95"/>
      <c r="G207" s="95"/>
      <c r="H207" s="95"/>
    </row>
    <row r="208" spans="1:8" s="75" customFormat="1" ht="21" customHeight="1" x14ac:dyDescent="0.25">
      <c r="A208" s="78">
        <v>31</v>
      </c>
      <c r="B208" s="82" t="s">
        <v>552</v>
      </c>
      <c r="C208" s="94">
        <v>1</v>
      </c>
      <c r="D208" s="97">
        <v>545373.44603593182</v>
      </c>
      <c r="E208" s="95"/>
      <c r="F208" s="95"/>
      <c r="G208" s="95"/>
      <c r="H208" s="95"/>
    </row>
    <row r="209" spans="1:8" s="75" customFormat="1" ht="21" customHeight="1" x14ac:dyDescent="0.25">
      <c r="A209" s="78">
        <v>32</v>
      </c>
      <c r="B209" s="82" t="s">
        <v>553</v>
      </c>
      <c r="C209" s="94">
        <v>1</v>
      </c>
      <c r="D209" s="97">
        <v>523771.74498547468</v>
      </c>
      <c r="E209" s="95"/>
      <c r="F209" s="95"/>
      <c r="G209" s="95"/>
      <c r="H209" s="95"/>
    </row>
    <row r="210" spans="1:8" s="75" customFormat="1" ht="21" customHeight="1" x14ac:dyDescent="0.25">
      <c r="A210" s="78">
        <v>33</v>
      </c>
      <c r="B210" s="82" t="s">
        <v>554</v>
      </c>
      <c r="C210" s="94">
        <v>1</v>
      </c>
      <c r="D210" s="97">
        <v>396619.79431592504</v>
      </c>
      <c r="E210" s="95"/>
      <c r="F210" s="95"/>
      <c r="G210" s="95"/>
      <c r="H210" s="95"/>
    </row>
    <row r="211" spans="1:8" s="75" customFormat="1" ht="21" customHeight="1" x14ac:dyDescent="0.25">
      <c r="A211" s="78">
        <v>34</v>
      </c>
      <c r="B211" s="89" t="s">
        <v>555</v>
      </c>
      <c r="C211" s="94">
        <v>1</v>
      </c>
      <c r="D211" s="97">
        <v>333994.64645190327</v>
      </c>
      <c r="E211" s="95"/>
      <c r="F211" s="95"/>
      <c r="G211" s="95"/>
      <c r="H211" s="95"/>
    </row>
    <row r="212" spans="1:8" s="75" customFormat="1" ht="21" customHeight="1" x14ac:dyDescent="0.25">
      <c r="A212" s="78">
        <v>35</v>
      </c>
      <c r="B212" s="89" t="s">
        <v>556</v>
      </c>
      <c r="C212" s="94">
        <v>1</v>
      </c>
      <c r="D212" s="97">
        <v>1491273.0764917834</v>
      </c>
      <c r="E212" s="95"/>
      <c r="F212" s="95"/>
      <c r="G212" s="95"/>
      <c r="H212" s="95"/>
    </row>
    <row r="213" spans="1:8" s="75" customFormat="1" ht="21" customHeight="1" x14ac:dyDescent="0.25">
      <c r="A213" s="78">
        <v>36</v>
      </c>
      <c r="B213" s="89" t="s">
        <v>988</v>
      </c>
      <c r="C213" s="94">
        <v>1</v>
      </c>
      <c r="D213" s="97">
        <v>446023.40502491372</v>
      </c>
      <c r="E213" s="95"/>
      <c r="F213" s="95"/>
      <c r="G213" s="95"/>
      <c r="H213" s="95"/>
    </row>
    <row r="214" spans="1:8" s="75" customFormat="1" ht="21" customHeight="1" x14ac:dyDescent="0.25">
      <c r="A214" s="78">
        <v>36</v>
      </c>
      <c r="B214" s="89" t="s">
        <v>990</v>
      </c>
      <c r="C214" s="94">
        <v>1</v>
      </c>
      <c r="D214" s="97">
        <v>514521.66851132025</v>
      </c>
      <c r="E214" s="95"/>
      <c r="F214" s="95"/>
      <c r="G214" s="95"/>
      <c r="H214" s="95"/>
    </row>
    <row r="215" spans="1:8" s="75" customFormat="1" ht="21" customHeight="1" x14ac:dyDescent="0.25">
      <c r="A215" s="78">
        <v>37</v>
      </c>
      <c r="B215" s="89" t="s">
        <v>989</v>
      </c>
      <c r="C215" s="94">
        <v>1</v>
      </c>
      <c r="D215" s="97">
        <v>214675.46438259113</v>
      </c>
      <c r="E215" s="95"/>
      <c r="F215" s="95"/>
      <c r="G215" s="95"/>
      <c r="H215" s="95"/>
    </row>
    <row r="216" spans="1:8" s="75" customFormat="1" ht="21" customHeight="1" x14ac:dyDescent="0.25">
      <c r="A216" s="78">
        <v>38</v>
      </c>
      <c r="B216" s="89" t="s">
        <v>557</v>
      </c>
      <c r="C216" s="94">
        <v>1</v>
      </c>
      <c r="D216" s="97">
        <v>160837.09560769828</v>
      </c>
      <c r="E216" s="95"/>
      <c r="F216" s="95"/>
      <c r="G216" s="95"/>
      <c r="H216" s="95"/>
    </row>
    <row r="217" spans="1:8" s="75" customFormat="1" ht="21" customHeight="1" x14ac:dyDescent="0.25">
      <c r="A217" s="78">
        <v>39</v>
      </c>
      <c r="B217" s="89" t="s">
        <v>558</v>
      </c>
      <c r="C217" s="94">
        <v>1</v>
      </c>
      <c r="D217" s="97">
        <v>160837.09560769828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559</v>
      </c>
      <c r="C218" s="94">
        <v>1</v>
      </c>
      <c r="D218" s="97">
        <v>144513.75456498365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1031</v>
      </c>
      <c r="C219" s="94">
        <v>1</v>
      </c>
      <c r="D219" s="97">
        <v>3112856.0944934878</v>
      </c>
      <c r="E219" s="95"/>
      <c r="F219" s="95"/>
      <c r="G219" s="95"/>
      <c r="H219" s="95"/>
    </row>
    <row r="220" spans="1:8" s="75" customFormat="1" ht="21" customHeight="1" x14ac:dyDescent="0.25">
      <c r="A220" s="78">
        <v>40</v>
      </c>
      <c r="B220" s="89" t="s">
        <v>1034</v>
      </c>
      <c r="C220" s="94">
        <v>1</v>
      </c>
      <c r="D220" s="97">
        <v>385891.25138349016</v>
      </c>
      <c r="E220" s="95"/>
      <c r="F220" s="95"/>
      <c r="G220" s="95"/>
      <c r="H220" s="95"/>
    </row>
    <row r="221" spans="1:8" s="75" customFormat="1" ht="21" customHeight="1" x14ac:dyDescent="0.25">
      <c r="A221" s="78">
        <v>40</v>
      </c>
      <c r="B221" s="89" t="s">
        <v>1035</v>
      </c>
      <c r="C221" s="94">
        <v>1</v>
      </c>
      <c r="D221" s="97">
        <v>509376.45182620711</v>
      </c>
      <c r="E221" s="95"/>
      <c r="F221" s="95"/>
      <c r="G221" s="95"/>
      <c r="H221" s="95"/>
    </row>
    <row r="222" spans="1:8" s="75" customFormat="1" ht="21" customHeight="1" x14ac:dyDescent="0.25">
      <c r="A222" s="78">
        <v>40</v>
      </c>
      <c r="B222" s="89" t="s">
        <v>1095</v>
      </c>
      <c r="C222" s="94">
        <v>1</v>
      </c>
      <c r="D222" s="97">
        <v>509376.45182620711</v>
      </c>
      <c r="E222" s="95"/>
      <c r="F222" s="95"/>
      <c r="G222" s="95"/>
      <c r="H222" s="95"/>
    </row>
    <row r="223" spans="1:8" s="75" customFormat="1" ht="21" customHeight="1" x14ac:dyDescent="0.25">
      <c r="A223" s="78">
        <v>40</v>
      </c>
      <c r="B223" s="89" t="s">
        <v>1241</v>
      </c>
      <c r="C223" s="94">
        <v>1</v>
      </c>
      <c r="D223" s="97">
        <v>72033.033591584841</v>
      </c>
      <c r="E223" s="95"/>
      <c r="F223" s="95"/>
      <c r="G223" s="95"/>
      <c r="H223" s="95"/>
    </row>
    <row r="224" spans="1:8" s="75" customFormat="1" ht="21" customHeight="1" x14ac:dyDescent="0.25">
      <c r="A224" s="77" t="s">
        <v>663</v>
      </c>
      <c r="B224" s="81" t="s">
        <v>560</v>
      </c>
      <c r="C224" s="96"/>
      <c r="D224" s="97"/>
      <c r="E224" s="96"/>
      <c r="F224" s="96"/>
      <c r="G224" s="95"/>
      <c r="H224" s="95"/>
    </row>
    <row r="225" spans="1:8" s="75" customFormat="1" ht="21" customHeight="1" x14ac:dyDescent="0.25">
      <c r="A225" s="78">
        <v>1</v>
      </c>
      <c r="B225" s="82" t="s">
        <v>561</v>
      </c>
      <c r="C225" s="94">
        <v>1</v>
      </c>
      <c r="D225" s="97">
        <v>1538780.6683099899</v>
      </c>
      <c r="E225" s="95"/>
      <c r="F225" s="95"/>
      <c r="G225" s="95"/>
      <c r="H225" s="95"/>
    </row>
    <row r="226" spans="1:8" s="75" customFormat="1" ht="21" customHeight="1" x14ac:dyDescent="0.25">
      <c r="A226" s="78">
        <v>2</v>
      </c>
      <c r="B226" s="82" t="s">
        <v>562</v>
      </c>
      <c r="C226" s="94">
        <v>1</v>
      </c>
      <c r="D226" s="97">
        <v>2837540.6996819833</v>
      </c>
      <c r="E226" s="95"/>
      <c r="F226" s="95"/>
      <c r="G226" s="95"/>
      <c r="H226" s="95"/>
    </row>
    <row r="227" spans="1:8" s="75" customFormat="1" ht="21" customHeight="1" x14ac:dyDescent="0.25">
      <c r="A227" s="78">
        <v>3</v>
      </c>
      <c r="B227" s="82" t="s">
        <v>563</v>
      </c>
      <c r="C227" s="94">
        <v>1</v>
      </c>
      <c r="D227" s="97">
        <v>810985.82726896927</v>
      </c>
      <c r="E227" s="95"/>
      <c r="F227" s="95"/>
      <c r="G227" s="95"/>
      <c r="H227" s="95"/>
    </row>
    <row r="228" spans="1:8" s="75" customFormat="1" ht="21" customHeight="1" x14ac:dyDescent="0.25">
      <c r="A228" s="78">
        <v>4</v>
      </c>
      <c r="B228" s="82" t="s">
        <v>564</v>
      </c>
      <c r="C228" s="94">
        <v>1</v>
      </c>
      <c r="D228" s="97">
        <v>263790.01522936329</v>
      </c>
      <c r="E228" s="95"/>
      <c r="F228" s="95"/>
      <c r="G228" s="95"/>
      <c r="H228" s="95"/>
    </row>
    <row r="229" spans="1:8" s="75" customFormat="1" ht="21" customHeight="1" x14ac:dyDescent="0.25">
      <c r="A229" s="78">
        <v>5</v>
      </c>
      <c r="B229" s="82" t="s">
        <v>565</v>
      </c>
      <c r="C229" s="94">
        <v>1</v>
      </c>
      <c r="D229" s="97">
        <v>435829.25559437089</v>
      </c>
      <c r="E229" s="95"/>
      <c r="F229" s="95"/>
      <c r="G229" s="95"/>
      <c r="H229" s="95"/>
    </row>
    <row r="230" spans="1:8" s="75" customFormat="1" ht="21" customHeight="1" x14ac:dyDescent="0.25">
      <c r="A230" s="78">
        <v>6</v>
      </c>
      <c r="B230" s="82" t="s">
        <v>566</v>
      </c>
      <c r="C230" s="94">
        <v>1</v>
      </c>
      <c r="D230" s="97">
        <v>403872.29918653448</v>
      </c>
      <c r="E230" s="95"/>
      <c r="F230" s="95"/>
      <c r="G230" s="95"/>
      <c r="H230" s="95"/>
    </row>
    <row r="231" spans="1:8" s="75" customFormat="1" ht="21" customHeight="1" x14ac:dyDescent="0.25">
      <c r="A231" s="78">
        <v>7</v>
      </c>
      <c r="B231" s="82" t="s">
        <v>567</v>
      </c>
      <c r="C231" s="94">
        <v>1</v>
      </c>
      <c r="D231" s="97">
        <v>4040990.9068193007</v>
      </c>
      <c r="E231" s="95"/>
      <c r="F231" s="95"/>
      <c r="G231" s="95"/>
      <c r="H231" s="95"/>
    </row>
    <row r="232" spans="1:8" s="75" customFormat="1" ht="21" customHeight="1" x14ac:dyDescent="0.25">
      <c r="A232" s="78">
        <v>7</v>
      </c>
      <c r="B232" s="89" t="s">
        <v>991</v>
      </c>
      <c r="C232" s="94">
        <v>1</v>
      </c>
      <c r="D232" s="97">
        <v>265472.34663737228</v>
      </c>
      <c r="E232" s="95"/>
      <c r="F232" s="95"/>
      <c r="G232" s="95"/>
      <c r="H232" s="95"/>
    </row>
    <row r="233" spans="1:8" s="75" customFormat="1" ht="21" customHeight="1" x14ac:dyDescent="0.25">
      <c r="A233" s="77" t="s">
        <v>664</v>
      </c>
      <c r="B233" s="81" t="s">
        <v>568</v>
      </c>
      <c r="C233" s="96"/>
      <c r="D233" s="97"/>
      <c r="E233" s="96"/>
      <c r="F233" s="96"/>
      <c r="G233" s="95"/>
      <c r="H233" s="95"/>
    </row>
    <row r="234" spans="1:8" s="75" customFormat="1" ht="21" customHeight="1" x14ac:dyDescent="0.25">
      <c r="A234" s="78">
        <v>1</v>
      </c>
      <c r="B234" s="89" t="s">
        <v>992</v>
      </c>
      <c r="C234" s="94">
        <v>1</v>
      </c>
      <c r="D234" s="97">
        <v>114692.49192355205</v>
      </c>
      <c r="E234" s="95"/>
      <c r="F234" s="95"/>
      <c r="G234" s="95"/>
      <c r="H234" s="95"/>
    </row>
    <row r="235" spans="1:8" s="75" customFormat="1" ht="21" customHeight="1" x14ac:dyDescent="0.25">
      <c r="A235" s="78">
        <v>2</v>
      </c>
      <c r="B235" s="82" t="s">
        <v>569</v>
      </c>
      <c r="C235" s="94">
        <v>1</v>
      </c>
      <c r="D235" s="97">
        <v>164275.08820751685</v>
      </c>
      <c r="E235" s="95"/>
      <c r="F235" s="95"/>
      <c r="G235" s="95"/>
      <c r="H235" s="95"/>
    </row>
    <row r="236" spans="1:8" s="75" customFormat="1" ht="21" customHeight="1" x14ac:dyDescent="0.25">
      <c r="A236" s="77" t="s">
        <v>665</v>
      </c>
      <c r="B236" s="81" t="s">
        <v>570</v>
      </c>
      <c r="C236" s="96"/>
      <c r="D236" s="97"/>
      <c r="E236" s="96"/>
      <c r="F236" s="96"/>
      <c r="G236" s="95"/>
      <c r="H236" s="95"/>
    </row>
    <row r="237" spans="1:8" s="75" customFormat="1" ht="21" customHeight="1" x14ac:dyDescent="0.25">
      <c r="A237" s="78">
        <v>1</v>
      </c>
      <c r="B237" s="82" t="s">
        <v>571</v>
      </c>
      <c r="C237" s="94">
        <v>1</v>
      </c>
      <c r="D237" s="97">
        <v>554343.76220896805</v>
      </c>
      <c r="E237" s="95"/>
      <c r="F237" s="95"/>
      <c r="G237" s="95"/>
      <c r="H237" s="95"/>
    </row>
    <row r="238" spans="1:8" s="75" customFormat="1" ht="21" customHeight="1" x14ac:dyDescent="0.25">
      <c r="A238" s="78">
        <v>2</v>
      </c>
      <c r="B238" s="82" t="s">
        <v>572</v>
      </c>
      <c r="C238" s="94">
        <v>1</v>
      </c>
      <c r="D238" s="97">
        <v>808575.65104496886</v>
      </c>
      <c r="E238" s="95"/>
      <c r="F238" s="95"/>
      <c r="G238" s="95"/>
      <c r="H238" s="95"/>
    </row>
    <row r="239" spans="1:8" s="75" customFormat="1" ht="21" customHeight="1" x14ac:dyDescent="0.25">
      <c r="A239" s="78">
        <v>3</v>
      </c>
      <c r="B239" s="82" t="s">
        <v>573</v>
      </c>
      <c r="C239" s="94">
        <v>1</v>
      </c>
      <c r="D239" s="97">
        <v>367283.09214567835</v>
      </c>
      <c r="E239" s="95"/>
      <c r="F239" s="95"/>
      <c r="G239" s="95"/>
      <c r="H239" s="95"/>
    </row>
    <row r="240" spans="1:8" s="75" customFormat="1" ht="21" customHeight="1" x14ac:dyDescent="0.25">
      <c r="A240" s="78">
        <v>4</v>
      </c>
      <c r="B240" s="82" t="s">
        <v>574</v>
      </c>
      <c r="C240" s="94">
        <v>1</v>
      </c>
      <c r="D240" s="97">
        <v>244674.76740199776</v>
      </c>
      <c r="E240" s="95"/>
      <c r="F240" s="95"/>
      <c r="G240" s="95"/>
      <c r="H240" s="95"/>
    </row>
    <row r="241" spans="1:8" s="75" customFormat="1" ht="21" customHeight="1" x14ac:dyDescent="0.25">
      <c r="A241" s="78">
        <v>5</v>
      </c>
      <c r="B241" s="89" t="s">
        <v>993</v>
      </c>
      <c r="C241" s="94">
        <v>1</v>
      </c>
      <c r="D241" s="97">
        <v>1974277.6801952606</v>
      </c>
      <c r="E241" s="95"/>
      <c r="F241" s="95"/>
      <c r="G241" s="95"/>
      <c r="H241" s="95"/>
    </row>
    <row r="242" spans="1:8" s="75" customFormat="1" ht="21" customHeight="1" x14ac:dyDescent="0.25">
      <c r="A242" s="78">
        <v>5</v>
      </c>
      <c r="B242" s="89" t="s">
        <v>994</v>
      </c>
      <c r="C242" s="94">
        <v>1</v>
      </c>
      <c r="D242" s="97">
        <v>429964.84260495304</v>
      </c>
      <c r="E242" s="95"/>
      <c r="F242" s="95"/>
      <c r="G242" s="95"/>
      <c r="H242" s="95"/>
    </row>
    <row r="243" spans="1:8" s="75" customFormat="1" ht="21" customHeight="1" x14ac:dyDescent="0.25">
      <c r="A243" s="78">
        <v>6</v>
      </c>
      <c r="B243" s="89" t="s">
        <v>575</v>
      </c>
      <c r="C243" s="94">
        <v>1</v>
      </c>
      <c r="D243" s="97">
        <v>483615.14789239183</v>
      </c>
      <c r="E243" s="95"/>
      <c r="F243" s="95"/>
      <c r="G243" s="95"/>
      <c r="H243" s="95"/>
    </row>
    <row r="244" spans="1:8" s="75" customFormat="1" ht="21" customHeight="1" x14ac:dyDescent="0.25">
      <c r="A244" s="78">
        <v>7</v>
      </c>
      <c r="B244" s="89" t="s">
        <v>576</v>
      </c>
      <c r="C244" s="94">
        <v>1</v>
      </c>
      <c r="D244" s="97">
        <v>420535.01749869145</v>
      </c>
      <c r="E244" s="95"/>
      <c r="F244" s="95"/>
      <c r="G244" s="95"/>
      <c r="H244" s="95"/>
    </row>
    <row r="245" spans="1:8" s="75" customFormat="1" ht="21" customHeight="1" x14ac:dyDescent="0.25">
      <c r="A245" s="78">
        <v>8</v>
      </c>
      <c r="B245" s="89" t="s">
        <v>577</v>
      </c>
      <c r="C245" s="94">
        <v>1</v>
      </c>
      <c r="D245" s="97">
        <v>293158.96211680945</v>
      </c>
      <c r="E245" s="95"/>
      <c r="F245" s="95"/>
      <c r="G245" s="95"/>
      <c r="H245" s="95"/>
    </row>
    <row r="246" spans="1:8" s="75" customFormat="1" ht="21" customHeight="1" x14ac:dyDescent="0.25">
      <c r="A246" s="78">
        <v>9</v>
      </c>
      <c r="B246" s="89" t="s">
        <v>578</v>
      </c>
      <c r="C246" s="94">
        <v>1</v>
      </c>
      <c r="D246" s="97">
        <v>293158.96211680945</v>
      </c>
      <c r="E246" s="95"/>
      <c r="F246" s="95"/>
      <c r="G246" s="95"/>
      <c r="H246" s="95"/>
    </row>
    <row r="247" spans="1:8" s="75" customFormat="1" ht="21" customHeight="1" x14ac:dyDescent="0.25">
      <c r="A247" s="78">
        <v>10</v>
      </c>
      <c r="B247" s="89" t="s">
        <v>1117</v>
      </c>
      <c r="C247" s="94">
        <v>1</v>
      </c>
      <c r="D247" s="97">
        <v>293158.96211680945</v>
      </c>
      <c r="E247" s="95"/>
      <c r="F247" s="95"/>
      <c r="G247" s="95"/>
      <c r="H247" s="95"/>
    </row>
    <row r="248" spans="1:8" s="75" customFormat="1" ht="21" customHeight="1" x14ac:dyDescent="0.25">
      <c r="A248" s="78">
        <v>11</v>
      </c>
      <c r="B248" s="89" t="s">
        <v>580</v>
      </c>
      <c r="C248" s="94">
        <v>1</v>
      </c>
      <c r="D248" s="97">
        <v>293158.96211680945</v>
      </c>
      <c r="E248" s="95"/>
      <c r="F248" s="95"/>
      <c r="G248" s="95"/>
      <c r="H248" s="95"/>
    </row>
    <row r="249" spans="1:8" s="75" customFormat="1" ht="21" customHeight="1" x14ac:dyDescent="0.25">
      <c r="A249" s="78">
        <v>12</v>
      </c>
      <c r="B249" s="89" t="s">
        <v>995</v>
      </c>
      <c r="C249" s="94">
        <v>1</v>
      </c>
      <c r="D249" s="97">
        <v>293158.96211680945</v>
      </c>
      <c r="E249" s="95"/>
      <c r="F249" s="95"/>
      <c r="G249" s="95"/>
      <c r="H249" s="95"/>
    </row>
    <row r="250" spans="1:8" s="75" customFormat="1" ht="21" customHeight="1" x14ac:dyDescent="0.25">
      <c r="A250" s="77" t="s">
        <v>666</v>
      </c>
      <c r="B250" s="81" t="s">
        <v>582</v>
      </c>
      <c r="C250" s="96"/>
      <c r="D250" s="97"/>
      <c r="E250" s="96"/>
      <c r="F250" s="96"/>
      <c r="G250" s="95"/>
      <c r="H250" s="95"/>
    </row>
    <row r="251" spans="1:8" s="75" customFormat="1" ht="21" customHeight="1" x14ac:dyDescent="0.25">
      <c r="A251" s="78">
        <v>1</v>
      </c>
      <c r="B251" s="82" t="s">
        <v>583</v>
      </c>
      <c r="C251" s="94">
        <v>1</v>
      </c>
      <c r="D251" s="97">
        <v>340252.01149818418</v>
      </c>
      <c r="E251" s="95"/>
      <c r="F251" s="95"/>
      <c r="G251" s="95"/>
      <c r="H251" s="95"/>
    </row>
    <row r="252" spans="1:8" s="75" customFormat="1" ht="21" customHeight="1" x14ac:dyDescent="0.25">
      <c r="A252" s="78">
        <v>2</v>
      </c>
      <c r="B252" s="89" t="s">
        <v>1005</v>
      </c>
      <c r="C252" s="94">
        <v>1</v>
      </c>
      <c r="D252" s="97">
        <v>521846.64850648172</v>
      </c>
      <c r="E252" s="95"/>
      <c r="F252" s="95"/>
      <c r="G252" s="95"/>
      <c r="H252" s="95"/>
    </row>
    <row r="253" spans="1:8" s="75" customFormat="1" ht="21" customHeight="1" x14ac:dyDescent="0.25">
      <c r="A253" s="78">
        <v>3</v>
      </c>
      <c r="B253" s="89" t="s">
        <v>584</v>
      </c>
      <c r="C253" s="94">
        <v>1</v>
      </c>
      <c r="D253" s="97">
        <v>615511.52038210956</v>
      </c>
      <c r="E253" s="95"/>
      <c r="F253" s="95"/>
      <c r="G253" s="95"/>
      <c r="H253" s="95"/>
    </row>
    <row r="254" spans="1:8" s="75" customFormat="1" ht="21" customHeight="1" x14ac:dyDescent="0.25">
      <c r="A254" s="78">
        <v>4</v>
      </c>
      <c r="B254" s="89" t="s">
        <v>700</v>
      </c>
      <c r="C254" s="94">
        <v>1</v>
      </c>
      <c r="D254" s="97">
        <v>519796.59550441313</v>
      </c>
      <c r="E254" s="95"/>
      <c r="F254" s="95"/>
      <c r="G254" s="95"/>
      <c r="H254" s="95"/>
    </row>
    <row r="255" spans="1:8" s="75" customFormat="1" ht="21" customHeight="1" x14ac:dyDescent="0.25">
      <c r="A255" s="78">
        <v>5</v>
      </c>
      <c r="B255" s="89" t="s">
        <v>1006</v>
      </c>
      <c r="C255" s="94">
        <v>1</v>
      </c>
      <c r="D255" s="97">
        <v>565813.25586352998</v>
      </c>
      <c r="E255" s="95"/>
      <c r="F255" s="95"/>
      <c r="G255" s="95"/>
      <c r="H255" s="95"/>
    </row>
    <row r="256" spans="1:8" s="75" customFormat="1" ht="21" customHeight="1" x14ac:dyDescent="0.25">
      <c r="A256" s="78">
        <v>6</v>
      </c>
      <c r="B256" s="89" t="s">
        <v>1007</v>
      </c>
      <c r="C256" s="94">
        <v>1</v>
      </c>
      <c r="D256" s="97">
        <v>275529.58753125009</v>
      </c>
      <c r="E256" s="95"/>
      <c r="F256" s="95"/>
      <c r="G256" s="95"/>
      <c r="H256" s="95"/>
    </row>
    <row r="257" spans="1:9" s="75" customFormat="1" ht="21" customHeight="1" x14ac:dyDescent="0.25">
      <c r="A257" s="78">
        <v>5</v>
      </c>
      <c r="B257" s="89" t="s">
        <v>1008</v>
      </c>
      <c r="C257" s="94">
        <v>1</v>
      </c>
      <c r="D257" s="97">
        <v>532869.1763072171</v>
      </c>
      <c r="E257" s="95"/>
      <c r="F257" s="95"/>
      <c r="G257" s="95"/>
      <c r="H257" s="95"/>
    </row>
    <row r="258" spans="1:9" s="75" customFormat="1" ht="21" customHeight="1" x14ac:dyDescent="0.25">
      <c r="A258" s="78">
        <v>6</v>
      </c>
      <c r="B258" s="89" t="s">
        <v>1009</v>
      </c>
      <c r="C258" s="94">
        <v>1</v>
      </c>
      <c r="D258" s="97">
        <v>532869.1763072171</v>
      </c>
      <c r="E258" s="95"/>
      <c r="F258" s="95"/>
      <c r="G258" s="95"/>
      <c r="H258" s="95"/>
    </row>
    <row r="259" spans="1:9" s="75" customFormat="1" ht="21" customHeight="1" x14ac:dyDescent="0.25">
      <c r="A259" s="77" t="s">
        <v>667</v>
      </c>
      <c r="B259" s="81" t="s">
        <v>586</v>
      </c>
      <c r="C259" s="96"/>
      <c r="D259" s="97"/>
      <c r="E259" s="96"/>
      <c r="F259" s="96"/>
      <c r="G259" s="95"/>
      <c r="H259" s="95"/>
    </row>
    <row r="260" spans="1:9" s="75" customFormat="1" ht="21" customHeight="1" x14ac:dyDescent="0.25">
      <c r="A260" s="78">
        <v>1</v>
      </c>
      <c r="B260" s="82" t="s">
        <v>587</v>
      </c>
      <c r="C260" s="94">
        <v>1</v>
      </c>
      <c r="D260" s="97">
        <v>310477.50595823117</v>
      </c>
      <c r="E260" s="95"/>
      <c r="F260" s="95"/>
      <c r="G260" s="95"/>
      <c r="H260" s="95"/>
    </row>
    <row r="261" spans="1:9" s="75" customFormat="1" ht="21" customHeight="1" x14ac:dyDescent="0.25">
      <c r="A261" s="78">
        <v>2</v>
      </c>
      <c r="B261" s="82" t="s">
        <v>588</v>
      </c>
      <c r="C261" s="94">
        <v>1</v>
      </c>
      <c r="D261" s="97">
        <v>383655.92003994342</v>
      </c>
      <c r="E261" s="95"/>
      <c r="F261" s="95"/>
      <c r="G261" s="95"/>
      <c r="H261" s="95"/>
      <c r="I261" s="75" t="s">
        <v>1010</v>
      </c>
    </row>
    <row r="262" spans="1:9" s="75" customFormat="1" ht="21" customHeight="1" x14ac:dyDescent="0.25">
      <c r="A262" s="78">
        <v>3</v>
      </c>
      <c r="B262" s="82" t="s">
        <v>589</v>
      </c>
      <c r="C262" s="94">
        <v>1</v>
      </c>
      <c r="D262" s="97">
        <v>1926821.3018562668</v>
      </c>
      <c r="E262" s="95"/>
      <c r="F262" s="95"/>
      <c r="G262" s="95"/>
      <c r="H262" s="95"/>
    </row>
    <row r="263" spans="1:9" s="75" customFormat="1" ht="21" customHeight="1" x14ac:dyDescent="0.25">
      <c r="A263" s="77" t="s">
        <v>668</v>
      </c>
      <c r="B263" s="81" t="s">
        <v>590</v>
      </c>
      <c r="C263" s="96"/>
      <c r="D263" s="97"/>
      <c r="E263" s="96"/>
      <c r="F263" s="96"/>
      <c r="G263" s="95"/>
      <c r="H263" s="95"/>
    </row>
    <row r="264" spans="1:9" s="75" customFormat="1" ht="21" customHeight="1" x14ac:dyDescent="0.25">
      <c r="A264" s="78">
        <v>1</v>
      </c>
      <c r="B264" s="89" t="s">
        <v>1012</v>
      </c>
      <c r="C264" s="94">
        <v>1</v>
      </c>
      <c r="D264" s="97">
        <v>2408681.0141176479</v>
      </c>
      <c r="E264" s="95"/>
      <c r="F264" s="95"/>
      <c r="G264" s="95"/>
      <c r="H264" s="95"/>
    </row>
    <row r="265" spans="1:9" s="75" customFormat="1" ht="21" customHeight="1" x14ac:dyDescent="0.25">
      <c r="A265" s="78">
        <v>1</v>
      </c>
      <c r="B265" s="89" t="s">
        <v>1011</v>
      </c>
      <c r="C265" s="94">
        <v>1</v>
      </c>
      <c r="D265" s="97">
        <v>246970.40088543372</v>
      </c>
      <c r="E265" s="95"/>
      <c r="F265" s="95"/>
      <c r="G265" s="95"/>
      <c r="H265" s="95"/>
    </row>
    <row r="266" spans="1:9" s="75" customFormat="1" ht="21" customHeight="1" x14ac:dyDescent="0.25">
      <c r="A266" s="78">
        <v>2</v>
      </c>
      <c r="B266" s="89" t="s">
        <v>1013</v>
      </c>
      <c r="C266" s="94">
        <v>1</v>
      </c>
      <c r="D266" s="97">
        <v>246970.40088543372</v>
      </c>
      <c r="E266" s="95"/>
      <c r="F266" s="95"/>
      <c r="G266" s="95"/>
      <c r="H266" s="95"/>
    </row>
    <row r="267" spans="1:9" s="75" customFormat="1" ht="21" customHeight="1" x14ac:dyDescent="0.25">
      <c r="A267" s="78">
        <v>2</v>
      </c>
      <c r="B267" s="89" t="s">
        <v>592</v>
      </c>
      <c r="C267" s="94">
        <v>1</v>
      </c>
      <c r="D267" s="97">
        <v>704307.98305194592</v>
      </c>
      <c r="E267" s="95"/>
      <c r="F267" s="95"/>
      <c r="G267" s="95"/>
      <c r="H267" s="95"/>
    </row>
    <row r="268" spans="1:9" s="75" customFormat="1" ht="21" customHeight="1" x14ac:dyDescent="0.25">
      <c r="A268" s="78">
        <v>3</v>
      </c>
      <c r="B268" s="89" t="s">
        <v>1014</v>
      </c>
      <c r="C268" s="94">
        <v>1</v>
      </c>
      <c r="D268" s="97">
        <v>696033.22695642826</v>
      </c>
      <c r="E268" s="95"/>
      <c r="F268" s="95"/>
      <c r="G268" s="95"/>
      <c r="H268" s="95"/>
    </row>
    <row r="269" spans="1:9" s="75" customFormat="1" ht="21" customHeight="1" x14ac:dyDescent="0.25">
      <c r="A269" s="78">
        <v>4</v>
      </c>
      <c r="B269" s="89" t="s">
        <v>1015</v>
      </c>
      <c r="C269" s="94">
        <v>1</v>
      </c>
      <c r="D269" s="97">
        <v>1723243.5877145356</v>
      </c>
      <c r="E269" s="95"/>
      <c r="F269" s="95"/>
      <c r="G269" s="95"/>
      <c r="H269" s="95"/>
    </row>
    <row r="270" spans="1:9" s="75" customFormat="1" ht="21" customHeight="1" x14ac:dyDescent="0.25">
      <c r="A270" s="78">
        <v>5</v>
      </c>
      <c r="B270" s="89" t="s">
        <v>1016</v>
      </c>
      <c r="C270" s="94">
        <v>1</v>
      </c>
      <c r="D270" s="97">
        <v>2277248.194970353</v>
      </c>
      <c r="E270" s="95"/>
      <c r="F270" s="95"/>
      <c r="G270" s="95"/>
      <c r="H270" s="95"/>
    </row>
    <row r="271" spans="1:9" s="75" customFormat="1" ht="21" customHeight="1" x14ac:dyDescent="0.25">
      <c r="A271" s="78">
        <v>5</v>
      </c>
      <c r="B271" s="89" t="s">
        <v>1017</v>
      </c>
      <c r="C271" s="94">
        <v>1</v>
      </c>
      <c r="D271" s="97">
        <v>998938.72890745138</v>
      </c>
      <c r="E271" s="95"/>
      <c r="F271" s="95"/>
      <c r="G271" s="95"/>
      <c r="H271" s="95"/>
    </row>
    <row r="272" spans="1:9" s="75" customFormat="1" ht="21" customHeight="1" x14ac:dyDescent="0.25">
      <c r="A272" s="78">
        <v>5</v>
      </c>
      <c r="B272" s="89" t="s">
        <v>1028</v>
      </c>
      <c r="C272" s="94">
        <v>1</v>
      </c>
      <c r="D272" s="97">
        <v>267551.26762588648</v>
      </c>
      <c r="E272" s="95"/>
      <c r="F272" s="95"/>
      <c r="G272" s="95"/>
      <c r="H272" s="95"/>
    </row>
    <row r="273" spans="1:8" s="75" customFormat="1" ht="21" customHeight="1" x14ac:dyDescent="0.25">
      <c r="A273" s="78">
        <v>5</v>
      </c>
      <c r="B273" s="89" t="s">
        <v>1018</v>
      </c>
      <c r="C273" s="94">
        <v>1</v>
      </c>
      <c r="D273" s="97">
        <v>998938.72890745138</v>
      </c>
      <c r="E273" s="95"/>
      <c r="F273" s="95"/>
      <c r="G273" s="95"/>
      <c r="H273" s="95"/>
    </row>
    <row r="274" spans="1:8" s="75" customFormat="1" ht="21" customHeight="1" x14ac:dyDescent="0.25">
      <c r="A274" s="78">
        <v>5</v>
      </c>
      <c r="B274" s="89" t="s">
        <v>1020</v>
      </c>
      <c r="C274" s="94">
        <v>1</v>
      </c>
      <c r="D274" s="97">
        <v>998938.72890745138</v>
      </c>
      <c r="E274" s="95"/>
      <c r="F274" s="95"/>
      <c r="G274" s="95"/>
      <c r="H274" s="95"/>
    </row>
    <row r="275" spans="1:8" s="75" customFormat="1" ht="21" customHeight="1" x14ac:dyDescent="0.25">
      <c r="A275" s="78">
        <v>5</v>
      </c>
      <c r="B275" s="89" t="s">
        <v>1019</v>
      </c>
      <c r="C275" s="94">
        <v>1</v>
      </c>
      <c r="D275" s="97">
        <v>998938.72890745138</v>
      </c>
      <c r="E275" s="95"/>
      <c r="F275" s="95"/>
      <c r="G275" s="95"/>
      <c r="H275" s="95"/>
    </row>
    <row r="276" spans="1:8" s="75" customFormat="1" ht="21" customHeight="1" x14ac:dyDescent="0.25">
      <c r="A276" s="78">
        <v>5</v>
      </c>
      <c r="B276" s="89" t="s">
        <v>1021</v>
      </c>
      <c r="C276" s="94">
        <v>1</v>
      </c>
      <c r="D276" s="97">
        <v>216099.10077475448</v>
      </c>
      <c r="E276" s="95"/>
      <c r="F276" s="95"/>
      <c r="G276" s="95"/>
      <c r="H276" s="95"/>
    </row>
    <row r="277" spans="1:8" s="75" customFormat="1" ht="21" customHeight="1" x14ac:dyDescent="0.25">
      <c r="A277" s="78">
        <v>6</v>
      </c>
      <c r="B277" s="89" t="s">
        <v>593</v>
      </c>
      <c r="C277" s="94">
        <v>1</v>
      </c>
      <c r="D277" s="97">
        <v>874349.98855491751</v>
      </c>
      <c r="E277" s="95"/>
      <c r="F277" s="95"/>
      <c r="G277" s="95"/>
      <c r="H277" s="95"/>
    </row>
    <row r="278" spans="1:8" s="75" customFormat="1" ht="21" customHeight="1" x14ac:dyDescent="0.25">
      <c r="A278" s="78">
        <v>7</v>
      </c>
      <c r="B278" s="89" t="s">
        <v>1025</v>
      </c>
      <c r="C278" s="94">
        <v>1</v>
      </c>
      <c r="D278" s="97">
        <v>446937.06598135311</v>
      </c>
      <c r="E278" s="95"/>
      <c r="F278" s="95"/>
      <c r="G278" s="95"/>
      <c r="H278" s="95"/>
    </row>
    <row r="279" spans="1:8" s="75" customFormat="1" ht="21" customHeight="1" x14ac:dyDescent="0.25">
      <c r="A279" s="78">
        <v>8</v>
      </c>
      <c r="B279" s="89" t="s">
        <v>1022</v>
      </c>
      <c r="C279" s="94">
        <v>1</v>
      </c>
      <c r="D279" s="97">
        <v>1328123.5522124481</v>
      </c>
      <c r="E279" s="95"/>
      <c r="F279" s="95"/>
      <c r="G279" s="95"/>
      <c r="H279" s="95"/>
    </row>
    <row r="280" spans="1:8" s="75" customFormat="1" ht="21" customHeight="1" x14ac:dyDescent="0.25">
      <c r="A280" s="78">
        <v>9</v>
      </c>
      <c r="B280" s="89" t="s">
        <v>1036</v>
      </c>
      <c r="C280" s="94">
        <v>1</v>
      </c>
      <c r="D280" s="97">
        <v>588458.56325192109</v>
      </c>
      <c r="E280" s="95"/>
      <c r="F280" s="95"/>
      <c r="G280" s="95"/>
      <c r="H280" s="95"/>
    </row>
    <row r="281" spans="1:8" s="75" customFormat="1" ht="21" customHeight="1" x14ac:dyDescent="0.25">
      <c r="A281" s="78">
        <v>9</v>
      </c>
      <c r="B281" s="89" t="s">
        <v>1037</v>
      </c>
      <c r="C281" s="94">
        <v>1</v>
      </c>
      <c r="D281" s="97">
        <v>585130.08546293096</v>
      </c>
      <c r="E281" s="95"/>
      <c r="F281" s="95"/>
      <c r="G281" s="95"/>
      <c r="H281" s="95"/>
    </row>
    <row r="282" spans="1:8" s="75" customFormat="1" ht="21" customHeight="1" x14ac:dyDescent="0.25">
      <c r="A282" s="78">
        <v>10</v>
      </c>
      <c r="B282" s="89" t="s">
        <v>1023</v>
      </c>
      <c r="C282" s="94">
        <v>1</v>
      </c>
      <c r="D282" s="97">
        <v>1940684.4537393933</v>
      </c>
      <c r="E282" s="95"/>
      <c r="F282" s="95"/>
      <c r="G282" s="95"/>
      <c r="H282" s="95"/>
    </row>
    <row r="283" spans="1:8" s="75" customFormat="1" ht="21" customHeight="1" x14ac:dyDescent="0.25">
      <c r="A283" s="78">
        <v>10</v>
      </c>
      <c r="B283" s="89" t="s">
        <v>1024</v>
      </c>
      <c r="C283" s="94">
        <v>1</v>
      </c>
      <c r="D283" s="97">
        <v>585130.08546293096</v>
      </c>
      <c r="E283" s="95"/>
      <c r="F283" s="95"/>
      <c r="G283" s="95"/>
      <c r="H283" s="95"/>
    </row>
    <row r="284" spans="1:8" s="75" customFormat="1" ht="21" customHeight="1" x14ac:dyDescent="0.25">
      <c r="A284" s="78">
        <v>10</v>
      </c>
      <c r="B284" s="89" t="s">
        <v>1026</v>
      </c>
      <c r="C284" s="94">
        <v>1</v>
      </c>
      <c r="D284" s="97">
        <v>585130.08546293096</v>
      </c>
      <c r="E284" s="95"/>
      <c r="F284" s="95"/>
      <c r="G284" s="95"/>
      <c r="H284" s="95"/>
    </row>
    <row r="285" spans="1:8" s="75" customFormat="1" ht="21" customHeight="1" x14ac:dyDescent="0.25">
      <c r="A285" s="78">
        <v>11</v>
      </c>
      <c r="B285" s="89" t="s">
        <v>1027</v>
      </c>
      <c r="C285" s="94">
        <v>1</v>
      </c>
      <c r="D285" s="97">
        <v>501409.88652578066</v>
      </c>
      <c r="E285" s="95"/>
      <c r="F285" s="95"/>
      <c r="G285" s="95"/>
      <c r="H285" s="95"/>
    </row>
    <row r="286" spans="1:8" s="75" customFormat="1" ht="21" customHeight="1" x14ac:dyDescent="0.25">
      <c r="A286" s="77" t="s">
        <v>669</v>
      </c>
      <c r="B286" s="81" t="s">
        <v>594</v>
      </c>
      <c r="C286" s="96"/>
      <c r="D286" s="97"/>
      <c r="E286" s="96"/>
      <c r="F286" s="96"/>
      <c r="G286" s="95"/>
      <c r="H286" s="95"/>
    </row>
    <row r="287" spans="1:8" s="75" customFormat="1" ht="21" customHeight="1" x14ac:dyDescent="0.25">
      <c r="A287" s="78">
        <v>1</v>
      </c>
      <c r="B287" s="89" t="s">
        <v>1029</v>
      </c>
      <c r="C287" s="94">
        <v>1</v>
      </c>
      <c r="D287" s="97">
        <v>302272.5911561845</v>
      </c>
      <c r="E287" s="95"/>
      <c r="F287" s="95"/>
      <c r="G287" s="95"/>
      <c r="H287" s="95"/>
    </row>
    <row r="288" spans="1:8" s="75" customFormat="1" ht="21" customHeight="1" x14ac:dyDescent="0.25">
      <c r="A288" s="78">
        <v>1</v>
      </c>
      <c r="B288" s="89" t="s">
        <v>1030</v>
      </c>
      <c r="C288" s="94">
        <v>1</v>
      </c>
      <c r="D288" s="97">
        <v>822595.8577756593</v>
      </c>
      <c r="E288" s="95"/>
      <c r="F288" s="95"/>
      <c r="G288" s="95"/>
      <c r="H288" s="95"/>
    </row>
    <row r="289" spans="1:8" s="75" customFormat="1" ht="21" customHeight="1" x14ac:dyDescent="0.25">
      <c r="A289" s="78">
        <v>2</v>
      </c>
      <c r="B289" s="89" t="s">
        <v>596</v>
      </c>
      <c r="C289" s="94">
        <v>1</v>
      </c>
      <c r="D289" s="97">
        <v>267613.75471112179</v>
      </c>
      <c r="E289" s="95"/>
      <c r="F289" s="95"/>
      <c r="G289" s="95"/>
      <c r="H289" s="95"/>
    </row>
    <row r="290" spans="1:8" s="75" customFormat="1" ht="21" customHeight="1" x14ac:dyDescent="0.25">
      <c r="A290" s="78">
        <v>3</v>
      </c>
      <c r="B290" s="89" t="s">
        <v>597</v>
      </c>
      <c r="C290" s="94">
        <v>1</v>
      </c>
      <c r="D290" s="97">
        <v>265701.38249056321</v>
      </c>
      <c r="E290" s="95"/>
      <c r="F290" s="95"/>
      <c r="G290" s="95"/>
      <c r="H290" s="95"/>
    </row>
    <row r="291" spans="1:8" s="75" customFormat="1" ht="21" customHeight="1" x14ac:dyDescent="0.25">
      <c r="A291" s="78">
        <v>4</v>
      </c>
      <c r="B291" s="89" t="s">
        <v>598</v>
      </c>
      <c r="C291" s="94">
        <v>1</v>
      </c>
      <c r="D291" s="97">
        <v>265701.38249056321</v>
      </c>
      <c r="E291" s="95"/>
      <c r="F291" s="95"/>
      <c r="G291" s="95"/>
      <c r="H291" s="95"/>
    </row>
    <row r="292" spans="1:8" s="75" customFormat="1" ht="21" customHeight="1" x14ac:dyDescent="0.25">
      <c r="A292" s="78">
        <v>5</v>
      </c>
      <c r="B292" s="89" t="s">
        <v>599</v>
      </c>
      <c r="C292" s="94">
        <v>1</v>
      </c>
      <c r="D292" s="97">
        <v>261880.37275887688</v>
      </c>
      <c r="E292" s="95"/>
      <c r="F292" s="95"/>
      <c r="G292" s="95"/>
      <c r="H292" s="95"/>
    </row>
    <row r="293" spans="1:8" s="75" customFormat="1" ht="21" customHeight="1" x14ac:dyDescent="0.25">
      <c r="A293" s="78">
        <v>6</v>
      </c>
      <c r="B293" s="89" t="s">
        <v>600</v>
      </c>
      <c r="C293" s="94">
        <v>1</v>
      </c>
      <c r="D293" s="97">
        <v>191151.75844230084</v>
      </c>
      <c r="E293" s="95"/>
      <c r="F293" s="95"/>
      <c r="G293" s="95"/>
      <c r="H293" s="95"/>
    </row>
    <row r="294" spans="1:8" s="75" customFormat="1" ht="21" customHeight="1" x14ac:dyDescent="0.25">
      <c r="A294" s="78">
        <v>7</v>
      </c>
      <c r="B294" s="89" t="s">
        <v>601</v>
      </c>
      <c r="C294" s="94">
        <v>1</v>
      </c>
      <c r="D294" s="97">
        <v>225558.51461527334</v>
      </c>
      <c r="E294" s="95"/>
      <c r="F294" s="95"/>
      <c r="G294" s="95"/>
      <c r="H294" s="95"/>
    </row>
    <row r="295" spans="1:8" s="75" customFormat="1" ht="21" customHeight="1" x14ac:dyDescent="0.25">
      <c r="A295" s="78">
        <v>7</v>
      </c>
      <c r="B295" s="89" t="s">
        <v>1094</v>
      </c>
      <c r="C295" s="94">
        <v>1</v>
      </c>
      <c r="D295" s="97">
        <v>668239.35722226521</v>
      </c>
      <c r="E295" s="95"/>
      <c r="F295" s="95"/>
      <c r="G295" s="95"/>
      <c r="H295" s="95"/>
    </row>
    <row r="296" spans="1:8" s="75" customFormat="1" ht="21" customHeight="1" x14ac:dyDescent="0.25">
      <c r="A296" s="77" t="s">
        <v>670</v>
      </c>
      <c r="B296" s="81" t="s">
        <v>602</v>
      </c>
      <c r="C296" s="96"/>
      <c r="D296" s="97"/>
      <c r="E296" s="96"/>
      <c r="F296" s="96"/>
      <c r="G296" s="95"/>
      <c r="H296" s="95"/>
    </row>
    <row r="297" spans="1:8" s="75" customFormat="1" ht="21" customHeight="1" x14ac:dyDescent="0.25">
      <c r="A297" s="78">
        <v>1</v>
      </c>
      <c r="B297" s="89" t="s">
        <v>603</v>
      </c>
      <c r="C297" s="94">
        <v>1</v>
      </c>
      <c r="D297" s="97">
        <v>3692767.7019849103</v>
      </c>
      <c r="E297" s="95"/>
      <c r="F297" s="95"/>
      <c r="G297" s="95"/>
      <c r="H297" s="95"/>
    </row>
    <row r="298" spans="1:8" s="75" customFormat="1" ht="21" customHeight="1" x14ac:dyDescent="0.25">
      <c r="A298" s="78">
        <v>2</v>
      </c>
      <c r="B298" s="89" t="s">
        <v>604</v>
      </c>
      <c r="C298" s="94">
        <v>1</v>
      </c>
      <c r="D298" s="97">
        <v>560077.14416121261</v>
      </c>
      <c r="E298" s="95"/>
      <c r="F298" s="95"/>
      <c r="G298" s="95"/>
      <c r="H298" s="95"/>
    </row>
    <row r="299" spans="1:8" s="75" customFormat="1" ht="21" customHeight="1" x14ac:dyDescent="0.25">
      <c r="A299" s="78">
        <v>3</v>
      </c>
      <c r="B299" s="89" t="s">
        <v>605</v>
      </c>
      <c r="C299" s="94">
        <v>1</v>
      </c>
      <c r="D299" s="97">
        <v>539049.52411328861</v>
      </c>
      <c r="E299" s="95"/>
      <c r="F299" s="95"/>
      <c r="G299" s="95"/>
      <c r="H299" s="95"/>
    </row>
    <row r="300" spans="1:8" s="75" customFormat="1" ht="21" customHeight="1" x14ac:dyDescent="0.25">
      <c r="A300" s="78">
        <v>4</v>
      </c>
      <c r="B300" s="89" t="s">
        <v>606</v>
      </c>
      <c r="C300" s="94">
        <v>1</v>
      </c>
      <c r="D300" s="97">
        <v>848718.51892025874</v>
      </c>
      <c r="E300" s="95"/>
      <c r="F300" s="95"/>
      <c r="G300" s="95"/>
      <c r="H300" s="95"/>
    </row>
    <row r="301" spans="1:8" s="75" customFormat="1" ht="21" customHeight="1" x14ac:dyDescent="0.25">
      <c r="A301" s="78">
        <v>5</v>
      </c>
      <c r="B301" s="89" t="s">
        <v>996</v>
      </c>
      <c r="C301" s="94">
        <v>1</v>
      </c>
      <c r="D301" s="97">
        <v>583016.1314703367</v>
      </c>
      <c r="E301" s="95"/>
      <c r="F301" s="95"/>
      <c r="G301" s="95"/>
      <c r="H301" s="95"/>
    </row>
    <row r="302" spans="1:8" s="75" customFormat="1" ht="21" customHeight="1" x14ac:dyDescent="0.25">
      <c r="A302" s="78">
        <v>5</v>
      </c>
      <c r="B302" s="89" t="s">
        <v>1073</v>
      </c>
      <c r="C302" s="94">
        <v>1</v>
      </c>
      <c r="D302" s="97">
        <v>540064.93918037927</v>
      </c>
      <c r="E302" s="95"/>
      <c r="F302" s="95"/>
      <c r="G302" s="95"/>
      <c r="H302" s="95"/>
    </row>
    <row r="303" spans="1:8" s="75" customFormat="1" ht="21" customHeight="1" x14ac:dyDescent="0.25">
      <c r="A303" s="78">
        <v>6</v>
      </c>
      <c r="B303" s="89" t="s">
        <v>607</v>
      </c>
      <c r="C303" s="94">
        <v>1</v>
      </c>
      <c r="D303" s="97">
        <v>452201.07852927718</v>
      </c>
      <c r="E303" s="95"/>
      <c r="F303" s="95"/>
      <c r="G303" s="95"/>
      <c r="H303" s="95"/>
    </row>
    <row r="304" spans="1:8" s="75" customFormat="1" ht="21" customHeight="1" x14ac:dyDescent="0.25">
      <c r="A304" s="78">
        <v>6</v>
      </c>
      <c r="B304" s="89" t="s">
        <v>1032</v>
      </c>
      <c r="C304" s="94">
        <v>1</v>
      </c>
      <c r="D304" s="97">
        <v>591517.10603150679</v>
      </c>
      <c r="E304" s="95"/>
      <c r="F304" s="95"/>
      <c r="G304" s="95"/>
      <c r="H304" s="95"/>
    </row>
    <row r="305" spans="1:8" s="75" customFormat="1" ht="21" customHeight="1" x14ac:dyDescent="0.25">
      <c r="A305" s="78">
        <v>6</v>
      </c>
      <c r="B305" s="89" t="s">
        <v>1033</v>
      </c>
      <c r="C305" s="94">
        <v>1</v>
      </c>
      <c r="D305" s="97">
        <v>282804.10492471897</v>
      </c>
      <c r="E305" s="95"/>
      <c r="F305" s="95"/>
      <c r="G305" s="95"/>
      <c r="H305" s="95"/>
    </row>
    <row r="306" spans="1:8" s="75" customFormat="1" ht="21" customHeight="1" x14ac:dyDescent="0.25">
      <c r="A306" s="78">
        <v>7</v>
      </c>
      <c r="B306" s="89" t="s">
        <v>608</v>
      </c>
      <c r="C306" s="94">
        <v>1</v>
      </c>
      <c r="D306" s="97">
        <v>426271.12920100871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609</v>
      </c>
      <c r="C307" s="94">
        <v>1</v>
      </c>
      <c r="D307" s="97">
        <v>483615.14789239183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1084</v>
      </c>
      <c r="C308" s="94">
        <v>1</v>
      </c>
      <c r="D308" s="97">
        <v>385708.43862698309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1085</v>
      </c>
      <c r="C309" s="94">
        <v>1</v>
      </c>
      <c r="D309" s="97">
        <v>385708.43862698309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1087</v>
      </c>
      <c r="C310" s="94">
        <v>1</v>
      </c>
      <c r="D310" s="97">
        <v>385708.43862698309</v>
      </c>
      <c r="E310" s="95"/>
      <c r="F310" s="95"/>
      <c r="G310" s="95"/>
      <c r="H310" s="95"/>
    </row>
    <row r="311" spans="1:8" s="75" customFormat="1" ht="21" customHeight="1" x14ac:dyDescent="0.25">
      <c r="A311" s="78">
        <v>8</v>
      </c>
      <c r="B311" s="89" t="s">
        <v>1086</v>
      </c>
      <c r="C311" s="94">
        <v>1</v>
      </c>
      <c r="D311" s="97">
        <v>385708.43862698309</v>
      </c>
      <c r="E311" s="95"/>
      <c r="F311" s="95"/>
      <c r="G311" s="95"/>
      <c r="H311" s="95"/>
    </row>
    <row r="312" spans="1:8" s="75" customFormat="1" ht="21" customHeight="1" x14ac:dyDescent="0.25">
      <c r="A312" s="78">
        <v>8</v>
      </c>
      <c r="B312" s="89" t="s">
        <v>1088</v>
      </c>
      <c r="C312" s="94">
        <v>1</v>
      </c>
      <c r="D312" s="97">
        <v>385708.43862698309</v>
      </c>
      <c r="E312" s="95"/>
      <c r="F312" s="95"/>
      <c r="G312" s="95"/>
      <c r="H312" s="95"/>
    </row>
    <row r="313" spans="1:8" s="75" customFormat="1" ht="21" customHeight="1" x14ac:dyDescent="0.25">
      <c r="A313" s="78">
        <v>8</v>
      </c>
      <c r="B313" s="89" t="s">
        <v>1089</v>
      </c>
      <c r="C313" s="94">
        <v>1</v>
      </c>
      <c r="D313" s="97">
        <v>384584.31223698671</v>
      </c>
      <c r="E313" s="95"/>
      <c r="F313" s="95"/>
      <c r="G313" s="95"/>
      <c r="H313" s="95"/>
    </row>
    <row r="314" spans="1:8" s="75" customFormat="1" ht="21" customHeight="1" x14ac:dyDescent="0.25">
      <c r="A314" s="78">
        <v>8</v>
      </c>
      <c r="B314" s="89" t="s">
        <v>1090</v>
      </c>
      <c r="C314" s="94">
        <v>1</v>
      </c>
      <c r="D314" s="97">
        <v>384584.31223698671</v>
      </c>
      <c r="E314" s="95"/>
      <c r="F314" s="95"/>
      <c r="G314" s="95"/>
      <c r="H314" s="95"/>
    </row>
    <row r="315" spans="1:8" s="75" customFormat="1" ht="21" customHeight="1" x14ac:dyDescent="0.25">
      <c r="A315" s="78">
        <v>8</v>
      </c>
      <c r="B315" s="89" t="s">
        <v>1091</v>
      </c>
      <c r="C315" s="94">
        <v>1</v>
      </c>
      <c r="D315" s="97">
        <v>384584.31223698671</v>
      </c>
      <c r="E315" s="95"/>
      <c r="F315" s="95"/>
      <c r="G315" s="95"/>
      <c r="H315" s="95"/>
    </row>
    <row r="316" spans="1:8" s="75" customFormat="1" ht="21" customHeight="1" x14ac:dyDescent="0.25">
      <c r="A316" s="78">
        <v>8</v>
      </c>
      <c r="B316" s="89" t="s">
        <v>1092</v>
      </c>
      <c r="C316" s="94">
        <v>1</v>
      </c>
      <c r="D316" s="97">
        <v>384584.31223698671</v>
      </c>
      <c r="E316" s="95"/>
      <c r="F316" s="95"/>
      <c r="G316" s="95"/>
      <c r="H316" s="95"/>
    </row>
    <row r="317" spans="1:8" s="75" customFormat="1" ht="21" customHeight="1" x14ac:dyDescent="0.25">
      <c r="A317" s="78">
        <v>8</v>
      </c>
      <c r="B317" s="89" t="s">
        <v>1093</v>
      </c>
      <c r="C317" s="94">
        <v>1</v>
      </c>
      <c r="D317" s="97">
        <v>384584.31223698671</v>
      </c>
      <c r="E317" s="95"/>
      <c r="F317" s="95"/>
      <c r="G317" s="95"/>
      <c r="H317" s="95"/>
    </row>
    <row r="318" spans="1:8" s="75" customFormat="1" ht="21" customHeight="1" x14ac:dyDescent="0.25">
      <c r="A318" s="78">
        <v>9</v>
      </c>
      <c r="B318" s="89" t="s">
        <v>997</v>
      </c>
      <c r="C318" s="94">
        <v>1</v>
      </c>
      <c r="D318" s="97">
        <v>329206.18319294252</v>
      </c>
      <c r="E318" s="95"/>
      <c r="F318" s="95"/>
      <c r="G318" s="95"/>
      <c r="H318" s="95"/>
    </row>
    <row r="319" spans="1:8" s="75" customFormat="1" ht="21" customHeight="1" x14ac:dyDescent="0.25">
      <c r="A319" s="78">
        <v>11</v>
      </c>
      <c r="B319" s="89" t="s">
        <v>610</v>
      </c>
      <c r="C319" s="94">
        <v>1</v>
      </c>
      <c r="D319" s="97">
        <v>114137.72709786679</v>
      </c>
      <c r="E319" s="95"/>
      <c r="F319" s="95"/>
      <c r="G319" s="95"/>
      <c r="H319" s="95"/>
    </row>
    <row r="320" spans="1:8" s="75" customFormat="1" ht="21" customHeight="1" x14ac:dyDescent="0.25">
      <c r="A320" s="77" t="s">
        <v>671</v>
      </c>
      <c r="B320" s="81" t="s">
        <v>611</v>
      </c>
      <c r="C320" s="96"/>
      <c r="D320" s="97"/>
      <c r="E320" s="96"/>
      <c r="F320" s="96"/>
      <c r="G320" s="95"/>
      <c r="H320" s="95"/>
    </row>
    <row r="321" spans="1:8" s="75" customFormat="1" ht="21" customHeight="1" x14ac:dyDescent="0.25">
      <c r="A321" s="78">
        <v>1</v>
      </c>
      <c r="B321" s="89" t="s">
        <v>612</v>
      </c>
      <c r="C321" s="94">
        <v>1</v>
      </c>
      <c r="D321" s="97">
        <v>526721.08671191614</v>
      </c>
      <c r="E321" s="95"/>
      <c r="F321" s="95"/>
      <c r="G321" s="95"/>
      <c r="H321" s="95"/>
    </row>
    <row r="322" spans="1:8" s="75" customFormat="1" ht="21" customHeight="1" x14ac:dyDescent="0.25">
      <c r="A322" s="78">
        <v>2</v>
      </c>
      <c r="B322" s="89" t="s">
        <v>1038</v>
      </c>
      <c r="C322" s="94">
        <v>1</v>
      </c>
      <c r="D322" s="97">
        <v>656152.24497235438</v>
      </c>
      <c r="E322" s="95"/>
      <c r="F322" s="95"/>
      <c r="G322" s="95"/>
      <c r="H322" s="95"/>
    </row>
    <row r="323" spans="1:8" s="75" customFormat="1" ht="21" customHeight="1" x14ac:dyDescent="0.25">
      <c r="A323" s="78">
        <v>3</v>
      </c>
      <c r="B323" s="89" t="s">
        <v>1039</v>
      </c>
      <c r="C323" s="94">
        <v>1</v>
      </c>
      <c r="D323" s="97">
        <v>244148.43871094816</v>
      </c>
      <c r="E323" s="95"/>
      <c r="F323" s="95"/>
      <c r="G323" s="95"/>
      <c r="H323" s="95"/>
    </row>
    <row r="324" spans="1:8" s="75" customFormat="1" ht="21" customHeight="1" x14ac:dyDescent="0.25">
      <c r="A324" s="78">
        <v>4</v>
      </c>
      <c r="B324" s="89" t="s">
        <v>1040</v>
      </c>
      <c r="C324" s="94">
        <v>1</v>
      </c>
      <c r="D324" s="97">
        <v>244148.43871094816</v>
      </c>
      <c r="E324" s="95"/>
      <c r="F324" s="95"/>
      <c r="G324" s="95"/>
      <c r="H324" s="95"/>
    </row>
    <row r="325" spans="1:8" s="75" customFormat="1" ht="21" customHeight="1" x14ac:dyDescent="0.25">
      <c r="A325" s="78">
        <v>5</v>
      </c>
      <c r="B325" s="89" t="s">
        <v>1041</v>
      </c>
      <c r="C325" s="94">
        <v>1</v>
      </c>
      <c r="D325" s="97">
        <v>228889.82447885009</v>
      </c>
      <c r="E325" s="95"/>
      <c r="F325" s="95"/>
      <c r="G325" s="95"/>
      <c r="H325" s="95"/>
    </row>
    <row r="326" spans="1:8" s="75" customFormat="1" ht="21" customHeight="1" x14ac:dyDescent="0.25">
      <c r="A326" s="78">
        <v>6</v>
      </c>
      <c r="B326" s="89" t="s">
        <v>1042</v>
      </c>
      <c r="C326" s="94">
        <v>1</v>
      </c>
      <c r="D326" s="97">
        <v>228889.82447885009</v>
      </c>
      <c r="E326" s="95"/>
      <c r="F326" s="95"/>
      <c r="G326" s="95"/>
      <c r="H326" s="95"/>
    </row>
    <row r="327" spans="1:8" s="75" customFormat="1" ht="21" customHeight="1" x14ac:dyDescent="0.25">
      <c r="A327" s="78">
        <v>7</v>
      </c>
      <c r="B327" s="89" t="s">
        <v>613</v>
      </c>
      <c r="C327" s="94">
        <v>1</v>
      </c>
      <c r="D327" s="97">
        <v>429167.95506339858</v>
      </c>
      <c r="E327" s="95"/>
      <c r="F327" s="95"/>
      <c r="G327" s="95"/>
      <c r="H327" s="95"/>
    </row>
    <row r="328" spans="1:8" s="75" customFormat="1" ht="21" customHeight="1" x14ac:dyDescent="0.25">
      <c r="A328" s="78">
        <v>8</v>
      </c>
      <c r="B328" s="89" t="s">
        <v>614</v>
      </c>
      <c r="C328" s="94">
        <v>1</v>
      </c>
      <c r="D328" s="97">
        <v>425354.16204560123</v>
      </c>
      <c r="E328" s="95"/>
      <c r="F328" s="95"/>
      <c r="G328" s="95"/>
      <c r="H328" s="95"/>
    </row>
    <row r="329" spans="1:8" s="75" customFormat="1" ht="21" customHeight="1" x14ac:dyDescent="0.25">
      <c r="A329" s="78">
        <v>9</v>
      </c>
      <c r="B329" s="89" t="s">
        <v>1043</v>
      </c>
      <c r="C329" s="94">
        <v>1</v>
      </c>
      <c r="D329" s="97">
        <v>280662.66847261146</v>
      </c>
      <c r="E329" s="95"/>
      <c r="F329" s="95"/>
      <c r="G329" s="95"/>
      <c r="H329" s="95"/>
    </row>
    <row r="330" spans="1:8" s="75" customFormat="1" ht="21" customHeight="1" x14ac:dyDescent="0.25">
      <c r="A330" s="78">
        <v>10</v>
      </c>
      <c r="B330" s="89" t="s">
        <v>615</v>
      </c>
      <c r="C330" s="94">
        <v>1</v>
      </c>
      <c r="D330" s="97">
        <v>1739320.5771572595</v>
      </c>
      <c r="E330" s="95"/>
      <c r="F330" s="95"/>
      <c r="G330" s="95"/>
      <c r="H330" s="95"/>
    </row>
    <row r="331" spans="1:8" s="75" customFormat="1" ht="21" customHeight="1" x14ac:dyDescent="0.25">
      <c r="A331" s="78">
        <v>11</v>
      </c>
      <c r="B331" s="89" t="s">
        <v>616</v>
      </c>
      <c r="C331" s="94">
        <v>1</v>
      </c>
      <c r="D331" s="97">
        <v>1657953.1372965048</v>
      </c>
      <c r="E331" s="95"/>
      <c r="F331" s="95"/>
      <c r="G331" s="95"/>
      <c r="H331" s="95"/>
    </row>
    <row r="332" spans="1:8" s="75" customFormat="1" ht="21" customHeight="1" x14ac:dyDescent="0.25">
      <c r="A332" s="78">
        <v>12</v>
      </c>
      <c r="B332" s="89" t="s">
        <v>617</v>
      </c>
      <c r="C332" s="94">
        <v>1</v>
      </c>
      <c r="D332" s="97">
        <v>415816.59648164909</v>
      </c>
      <c r="E332" s="95"/>
      <c r="F332" s="95"/>
      <c r="G332" s="95"/>
      <c r="H332" s="95"/>
    </row>
    <row r="333" spans="1:8" s="75" customFormat="1" ht="21" customHeight="1" x14ac:dyDescent="0.25">
      <c r="A333" s="78">
        <v>13</v>
      </c>
      <c r="B333" s="89" t="s">
        <v>618</v>
      </c>
      <c r="C333" s="94">
        <v>1</v>
      </c>
      <c r="D333" s="97">
        <v>728633.24419550132</v>
      </c>
      <c r="E333" s="95"/>
      <c r="F333" s="95"/>
      <c r="G333" s="95"/>
      <c r="H333" s="95"/>
    </row>
    <row r="334" spans="1:8" s="75" customFormat="1" ht="21" customHeight="1" x14ac:dyDescent="0.25">
      <c r="A334" s="78">
        <v>14</v>
      </c>
      <c r="B334" s="89" t="s">
        <v>619</v>
      </c>
      <c r="C334" s="94">
        <v>1</v>
      </c>
      <c r="D334" s="97">
        <v>294065.36804572621</v>
      </c>
      <c r="E334" s="95"/>
      <c r="F334" s="95"/>
      <c r="G334" s="95"/>
      <c r="H334" s="95"/>
    </row>
    <row r="335" spans="1:8" s="75" customFormat="1" ht="21" customHeight="1" x14ac:dyDescent="0.25">
      <c r="A335" s="78">
        <v>15</v>
      </c>
      <c r="B335" s="89" t="s">
        <v>620</v>
      </c>
      <c r="C335" s="94">
        <v>1</v>
      </c>
      <c r="D335" s="97">
        <v>271306.77998863539</v>
      </c>
      <c r="E335" s="95"/>
      <c r="F335" s="95"/>
      <c r="G335" s="95"/>
      <c r="H335" s="95"/>
    </row>
    <row r="336" spans="1:8" s="75" customFormat="1" ht="21" customHeight="1" x14ac:dyDescent="0.25">
      <c r="A336" s="78">
        <v>16</v>
      </c>
      <c r="B336" s="89" t="s">
        <v>621</v>
      </c>
      <c r="C336" s="94">
        <v>1</v>
      </c>
      <c r="D336" s="97">
        <v>948193.28143917699</v>
      </c>
      <c r="E336" s="95"/>
      <c r="F336" s="95"/>
      <c r="G336" s="95"/>
      <c r="H336" s="95"/>
    </row>
    <row r="337" spans="1:8" s="75" customFormat="1" ht="21" customHeight="1" x14ac:dyDescent="0.25">
      <c r="A337" s="78">
        <v>17</v>
      </c>
      <c r="B337" s="89" t="s">
        <v>622</v>
      </c>
      <c r="C337" s="94">
        <v>1</v>
      </c>
      <c r="D337" s="97">
        <v>1135676.4666054656</v>
      </c>
      <c r="E337" s="95"/>
      <c r="F337" s="95"/>
      <c r="G337" s="95"/>
      <c r="H337" s="95"/>
    </row>
    <row r="338" spans="1:8" s="75" customFormat="1" ht="21" customHeight="1" x14ac:dyDescent="0.25">
      <c r="A338" s="78">
        <v>18</v>
      </c>
      <c r="B338" s="82" t="s">
        <v>623</v>
      </c>
      <c r="C338" s="94">
        <v>1</v>
      </c>
      <c r="D338" s="97">
        <v>1096765.0212500533</v>
      </c>
      <c r="E338" s="95"/>
      <c r="F338" s="95"/>
      <c r="G338" s="95"/>
      <c r="H338" s="95"/>
    </row>
    <row r="339" spans="1:8" s="75" customFormat="1" ht="21" customHeight="1" x14ac:dyDescent="0.25">
      <c r="A339" s="77" t="s">
        <v>672</v>
      </c>
      <c r="B339" s="81" t="s">
        <v>1051</v>
      </c>
      <c r="C339" s="96"/>
      <c r="D339" s="97"/>
      <c r="E339" s="96"/>
      <c r="F339" s="96"/>
      <c r="G339" s="95"/>
      <c r="H339" s="95"/>
    </row>
    <row r="340" spans="1:8" s="75" customFormat="1" ht="21" customHeight="1" x14ac:dyDescent="0.25">
      <c r="A340" s="78">
        <v>1</v>
      </c>
      <c r="B340" s="89" t="s">
        <v>1046</v>
      </c>
      <c r="C340" s="94">
        <v>1</v>
      </c>
      <c r="D340" s="97">
        <v>734634.87281890633</v>
      </c>
      <c r="E340" s="95"/>
      <c r="F340" s="95"/>
      <c r="G340" s="95"/>
      <c r="H340" s="95"/>
    </row>
    <row r="341" spans="1:8" s="75" customFormat="1" ht="21" customHeight="1" x14ac:dyDescent="0.25">
      <c r="A341" s="78">
        <v>2</v>
      </c>
      <c r="B341" s="89" t="s">
        <v>624</v>
      </c>
      <c r="C341" s="94">
        <v>1</v>
      </c>
      <c r="D341" s="97">
        <v>436797.26217944757</v>
      </c>
      <c r="E341" s="95"/>
      <c r="F341" s="95"/>
      <c r="G341" s="95"/>
      <c r="H341" s="95"/>
    </row>
    <row r="342" spans="1:8" s="75" customFormat="1" ht="21" customHeight="1" x14ac:dyDescent="0.25">
      <c r="A342" s="78">
        <v>3</v>
      </c>
      <c r="B342" s="89" t="s">
        <v>1044</v>
      </c>
      <c r="C342" s="94">
        <v>1</v>
      </c>
      <c r="D342" s="97">
        <v>1508767.1064310055</v>
      </c>
      <c r="E342" s="95"/>
      <c r="F342" s="95"/>
      <c r="G342" s="95"/>
      <c r="H342" s="95"/>
    </row>
    <row r="343" spans="1:8" s="75" customFormat="1" ht="21" customHeight="1" x14ac:dyDescent="0.25">
      <c r="A343" s="78">
        <v>4</v>
      </c>
      <c r="B343" s="89" t="s">
        <v>625</v>
      </c>
      <c r="C343" s="94">
        <v>1</v>
      </c>
      <c r="D343" s="97">
        <v>797299.73211795103</v>
      </c>
      <c r="E343" s="95"/>
      <c r="F343" s="95"/>
      <c r="G343" s="95"/>
      <c r="H343" s="95"/>
    </row>
    <row r="344" spans="1:8" s="75" customFormat="1" ht="21" customHeight="1" x14ac:dyDescent="0.25">
      <c r="A344" s="78">
        <v>5</v>
      </c>
      <c r="B344" s="89" t="s">
        <v>1045</v>
      </c>
      <c r="C344" s="94">
        <v>1</v>
      </c>
      <c r="D344" s="97">
        <v>585575.7775215474</v>
      </c>
      <c r="E344" s="95"/>
      <c r="F344" s="95"/>
      <c r="G344" s="95"/>
      <c r="H344" s="95"/>
    </row>
    <row r="345" spans="1:8" s="75" customFormat="1" ht="21" customHeight="1" x14ac:dyDescent="0.25">
      <c r="A345" s="78">
        <v>6</v>
      </c>
      <c r="B345" s="89" t="s">
        <v>626</v>
      </c>
      <c r="C345" s="94">
        <v>1</v>
      </c>
      <c r="D345" s="97">
        <v>322353.2104802496</v>
      </c>
      <c r="E345" s="95"/>
      <c r="F345" s="95"/>
      <c r="G345" s="95"/>
      <c r="H345" s="95"/>
    </row>
    <row r="346" spans="1:8" s="75" customFormat="1" ht="21" customHeight="1" x14ac:dyDescent="0.25">
      <c r="A346" s="78">
        <v>7</v>
      </c>
      <c r="B346" s="89" t="s">
        <v>627</v>
      </c>
      <c r="C346" s="94">
        <v>1</v>
      </c>
      <c r="D346" s="97">
        <v>234610.87314699599</v>
      </c>
      <c r="E346" s="95"/>
      <c r="F346" s="95"/>
      <c r="G346" s="95"/>
      <c r="H346" s="95"/>
    </row>
    <row r="347" spans="1:8" s="75" customFormat="1" ht="21" customHeight="1" x14ac:dyDescent="0.25">
      <c r="A347" s="78">
        <v>1</v>
      </c>
      <c r="B347" s="89" t="s">
        <v>1120</v>
      </c>
      <c r="C347" s="94"/>
      <c r="D347" s="97">
        <v>281979.88765149348</v>
      </c>
      <c r="E347" s="95"/>
      <c r="F347" s="95"/>
      <c r="G347" s="95"/>
      <c r="H347" s="95"/>
    </row>
    <row r="348" spans="1:8" s="75" customFormat="1" ht="21" customHeight="1" x14ac:dyDescent="0.25">
      <c r="A348" s="78">
        <v>8</v>
      </c>
      <c r="B348" s="89" t="s">
        <v>1047</v>
      </c>
      <c r="C348" s="94">
        <v>1</v>
      </c>
      <c r="D348" s="97">
        <v>595113.34308549925</v>
      </c>
      <c r="E348" s="95"/>
      <c r="F348" s="95"/>
      <c r="G348" s="95"/>
      <c r="H348" s="95"/>
    </row>
    <row r="349" spans="1:8" s="75" customFormat="1" ht="21" customHeight="1" x14ac:dyDescent="0.25">
      <c r="A349" s="78">
        <v>9</v>
      </c>
      <c r="B349" s="89" t="s">
        <v>928</v>
      </c>
      <c r="C349" s="94">
        <v>1</v>
      </c>
      <c r="D349" s="97">
        <v>221260.51736280113</v>
      </c>
      <c r="E349" s="95"/>
      <c r="F349" s="95"/>
      <c r="G349" s="95"/>
      <c r="H349" s="95"/>
    </row>
    <row r="350" spans="1:8" s="75" customFormat="1" ht="21" customHeight="1" x14ac:dyDescent="0.25">
      <c r="A350" s="78">
        <v>10</v>
      </c>
      <c r="B350" s="89" t="s">
        <v>1048</v>
      </c>
      <c r="C350" s="94">
        <v>1</v>
      </c>
      <c r="D350" s="97">
        <v>528353.39253049856</v>
      </c>
      <c r="E350" s="95"/>
      <c r="F350" s="95"/>
      <c r="G350" s="95"/>
      <c r="H350" s="95"/>
    </row>
    <row r="351" spans="1:8" s="75" customFormat="1" ht="21" customHeight="1" x14ac:dyDescent="0.25">
      <c r="A351" s="78">
        <v>11</v>
      </c>
      <c r="B351" s="89" t="s">
        <v>1049</v>
      </c>
      <c r="C351" s="94">
        <v>1</v>
      </c>
      <c r="D351" s="97">
        <v>281979.88765149348</v>
      </c>
      <c r="E351" s="95"/>
      <c r="F351" s="95"/>
      <c r="G351" s="95"/>
      <c r="H351" s="95"/>
    </row>
    <row r="352" spans="1:8" s="75" customFormat="1" ht="21" customHeight="1" x14ac:dyDescent="0.25">
      <c r="A352" s="78">
        <v>11</v>
      </c>
      <c r="B352" s="89" t="s">
        <v>630</v>
      </c>
      <c r="C352" s="94">
        <v>1</v>
      </c>
      <c r="D352" s="97">
        <v>156407.82245814876</v>
      </c>
      <c r="E352" s="95"/>
      <c r="F352" s="95"/>
      <c r="G352" s="95"/>
      <c r="H352" s="95"/>
    </row>
    <row r="353" spans="1:8" s="75" customFormat="1" ht="21" customHeight="1" x14ac:dyDescent="0.25">
      <c r="A353" s="78">
        <v>12</v>
      </c>
      <c r="B353" s="82" t="s">
        <v>631</v>
      </c>
      <c r="C353" s="94">
        <v>1</v>
      </c>
      <c r="D353" s="97">
        <v>270853.59523780097</v>
      </c>
      <c r="E353" s="95"/>
      <c r="F353" s="95"/>
      <c r="G353" s="95"/>
      <c r="H353" s="95"/>
    </row>
    <row r="354" spans="1:8" s="75" customFormat="1" ht="21" customHeight="1" x14ac:dyDescent="0.25">
      <c r="A354" s="78">
        <v>13</v>
      </c>
      <c r="B354" s="82" t="s">
        <v>632</v>
      </c>
      <c r="C354" s="94">
        <v>1</v>
      </c>
      <c r="D354" s="97">
        <v>236519.13159489908</v>
      </c>
      <c r="E354" s="95"/>
      <c r="F354" s="95"/>
      <c r="G354" s="95"/>
      <c r="H354" s="95"/>
    </row>
    <row r="355" spans="1:8" s="75" customFormat="1" ht="21" customHeight="1" x14ac:dyDescent="0.25">
      <c r="A355" s="78">
        <v>14</v>
      </c>
      <c r="B355" s="82" t="s">
        <v>633</v>
      </c>
      <c r="C355" s="94">
        <v>1</v>
      </c>
      <c r="D355" s="97">
        <v>183111.25790454732</v>
      </c>
      <c r="E355" s="95"/>
      <c r="F355" s="95"/>
      <c r="G355" s="95"/>
      <c r="H355" s="95"/>
    </row>
    <row r="356" spans="1:8" s="75" customFormat="1" ht="21" customHeight="1" x14ac:dyDescent="0.25">
      <c r="A356" s="78">
        <v>15</v>
      </c>
      <c r="B356" s="82" t="s">
        <v>1050</v>
      </c>
      <c r="C356" s="94">
        <v>1</v>
      </c>
      <c r="D356" s="97">
        <v>2809205.2644373626</v>
      </c>
      <c r="E356" s="95"/>
      <c r="F356" s="95"/>
      <c r="G356" s="95"/>
      <c r="H356" s="95"/>
    </row>
    <row r="357" spans="1:8" s="75" customFormat="1" ht="21" customHeight="1" x14ac:dyDescent="0.25">
      <c r="A357" s="77" t="s">
        <v>673</v>
      </c>
      <c r="B357" s="81" t="s">
        <v>634</v>
      </c>
      <c r="C357" s="96"/>
      <c r="D357" s="97"/>
      <c r="E357" s="96"/>
      <c r="F357" s="96"/>
      <c r="G357" s="95"/>
      <c r="H357" s="95"/>
    </row>
    <row r="358" spans="1:8" s="75" customFormat="1" ht="21" customHeight="1" x14ac:dyDescent="0.25">
      <c r="A358" s="78">
        <v>1</v>
      </c>
      <c r="B358" s="82" t="s">
        <v>635</v>
      </c>
      <c r="C358" s="94">
        <v>1</v>
      </c>
      <c r="D358" s="97">
        <v>543613.72784305073</v>
      </c>
      <c r="E358" s="95"/>
      <c r="F358" s="95"/>
      <c r="G358" s="95"/>
      <c r="H358" s="95"/>
    </row>
    <row r="359" spans="1:8" s="75" customFormat="1" ht="21" customHeight="1" x14ac:dyDescent="0.25">
      <c r="A359" s="78">
        <v>2</v>
      </c>
      <c r="B359" s="89" t="s">
        <v>998</v>
      </c>
      <c r="C359" s="94">
        <v>1</v>
      </c>
      <c r="D359" s="97">
        <v>1030005.0706950524</v>
      </c>
      <c r="E359" s="95"/>
      <c r="F359" s="95"/>
      <c r="G359" s="95"/>
      <c r="H359" s="95"/>
    </row>
    <row r="360" spans="1:8" s="75" customFormat="1" ht="21" customHeight="1" x14ac:dyDescent="0.25">
      <c r="A360" s="78">
        <v>3</v>
      </c>
      <c r="B360" s="89" t="s">
        <v>999</v>
      </c>
      <c r="C360" s="94">
        <v>1</v>
      </c>
      <c r="D360" s="97">
        <v>1030005.0706950524</v>
      </c>
      <c r="E360" s="95"/>
      <c r="F360" s="95"/>
      <c r="G360" s="95"/>
      <c r="H360" s="95"/>
    </row>
    <row r="361" spans="1:8" s="75" customFormat="1" ht="21" customHeight="1" x14ac:dyDescent="0.25">
      <c r="A361" s="78">
        <v>4</v>
      </c>
      <c r="B361" s="89" t="s">
        <v>638</v>
      </c>
      <c r="C361" s="94">
        <v>1</v>
      </c>
      <c r="D361" s="97">
        <v>1617489.1066645025</v>
      </c>
      <c r="E361" s="95"/>
      <c r="F361" s="95"/>
      <c r="G361" s="95"/>
      <c r="H361" s="95"/>
    </row>
    <row r="362" spans="1:8" s="75" customFormat="1" ht="21" customHeight="1" x14ac:dyDescent="0.25">
      <c r="A362" s="78">
        <v>5</v>
      </c>
      <c r="B362" s="89" t="s">
        <v>639</v>
      </c>
      <c r="C362" s="94">
        <v>1</v>
      </c>
      <c r="D362" s="97">
        <v>844985.55434260215</v>
      </c>
      <c r="E362" s="95"/>
      <c r="F362" s="95"/>
      <c r="G362" s="95"/>
      <c r="H362" s="95"/>
    </row>
    <row r="363" spans="1:8" s="75" customFormat="1" ht="21" customHeight="1" x14ac:dyDescent="0.25">
      <c r="A363" s="78">
        <v>6</v>
      </c>
      <c r="B363" s="89" t="s">
        <v>640</v>
      </c>
      <c r="C363" s="94">
        <v>1</v>
      </c>
      <c r="D363" s="97">
        <v>226981.56603094703</v>
      </c>
      <c r="E363" s="95"/>
      <c r="F363" s="95"/>
      <c r="G363" s="95"/>
      <c r="H363" s="95"/>
    </row>
    <row r="364" spans="1:8" s="75" customFormat="1" ht="21" customHeight="1" x14ac:dyDescent="0.25">
      <c r="A364" s="78">
        <v>7</v>
      </c>
      <c r="B364" s="89" t="s">
        <v>641</v>
      </c>
      <c r="C364" s="94">
        <v>1</v>
      </c>
      <c r="D364" s="97">
        <v>453965.85593990295</v>
      </c>
      <c r="E364" s="95"/>
      <c r="F364" s="95"/>
      <c r="G364" s="95"/>
      <c r="H364" s="95"/>
    </row>
    <row r="365" spans="1:8" s="75" customFormat="1" ht="21" customHeight="1" x14ac:dyDescent="0.25">
      <c r="A365" s="78">
        <v>8</v>
      </c>
      <c r="B365" s="89" t="s">
        <v>1000</v>
      </c>
      <c r="C365" s="94">
        <v>1</v>
      </c>
      <c r="D365" s="97">
        <v>219352.25891489806</v>
      </c>
      <c r="E365" s="95"/>
      <c r="F365" s="95"/>
      <c r="G365" s="95"/>
      <c r="H365" s="95"/>
    </row>
    <row r="366" spans="1:8" s="75" customFormat="1" ht="21" customHeight="1" x14ac:dyDescent="0.25">
      <c r="A366" s="78">
        <v>9</v>
      </c>
      <c r="B366" s="89" t="s">
        <v>1001</v>
      </c>
      <c r="C366" s="94">
        <v>1</v>
      </c>
      <c r="D366" s="97">
        <v>236519.13159489908</v>
      </c>
      <c r="E366" s="95"/>
      <c r="F366" s="95"/>
      <c r="G366" s="95"/>
      <c r="H366" s="95"/>
    </row>
    <row r="367" spans="1:8" s="75" customFormat="1" ht="21" customHeight="1" x14ac:dyDescent="0.25">
      <c r="A367" s="78">
        <v>10</v>
      </c>
      <c r="B367" s="89" t="s">
        <v>1052</v>
      </c>
      <c r="C367" s="94">
        <v>1</v>
      </c>
      <c r="D367" s="97">
        <v>566501.64919119771</v>
      </c>
      <c r="E367" s="95"/>
      <c r="F367" s="95"/>
      <c r="G367" s="95"/>
      <c r="H367" s="95"/>
    </row>
    <row r="368" spans="1:8" s="75" customFormat="1" ht="21" customHeight="1" x14ac:dyDescent="0.25">
      <c r="A368" s="78">
        <v>10</v>
      </c>
      <c r="B368" s="89" t="s">
        <v>1002</v>
      </c>
      <c r="C368" s="94">
        <v>1</v>
      </c>
      <c r="D368" s="97">
        <v>281979.88765149348</v>
      </c>
      <c r="E368" s="95"/>
      <c r="F368" s="95"/>
      <c r="G368" s="95"/>
      <c r="H368" s="95"/>
    </row>
    <row r="369" spans="1:8" s="75" customFormat="1" ht="21" customHeight="1" x14ac:dyDescent="0.25">
      <c r="A369" s="78">
        <v>10</v>
      </c>
      <c r="B369" s="89" t="s">
        <v>1003</v>
      </c>
      <c r="C369" s="94">
        <v>1</v>
      </c>
      <c r="D369" s="97">
        <v>281979.88765149348</v>
      </c>
      <c r="E369" s="95"/>
      <c r="F369" s="95"/>
      <c r="G369" s="95"/>
      <c r="H369" s="95"/>
    </row>
    <row r="370" spans="1:8" s="75" customFormat="1" ht="21" customHeight="1" x14ac:dyDescent="0.25">
      <c r="A370" s="78">
        <v>11</v>
      </c>
      <c r="B370" s="89" t="s">
        <v>1053</v>
      </c>
      <c r="C370" s="94">
        <v>1</v>
      </c>
      <c r="D370" s="97">
        <v>202185.38623489696</v>
      </c>
      <c r="E370" s="95"/>
      <c r="F370" s="95"/>
      <c r="G370" s="95"/>
      <c r="H370" s="95"/>
    </row>
    <row r="371" spans="1:8" s="75" customFormat="1" ht="21" customHeight="1" x14ac:dyDescent="0.25">
      <c r="A371" s="78">
        <v>12</v>
      </c>
      <c r="B371" s="89" t="s">
        <v>1054</v>
      </c>
      <c r="C371" s="94">
        <v>1</v>
      </c>
      <c r="D371" s="97">
        <v>406280.03371525137</v>
      </c>
      <c r="E371" s="95"/>
      <c r="F371" s="95"/>
      <c r="G371" s="95"/>
      <c r="H371" s="95"/>
    </row>
    <row r="372" spans="1:8" s="75" customFormat="1" ht="21" customHeight="1" x14ac:dyDescent="0.25">
      <c r="A372" s="78">
        <v>12</v>
      </c>
      <c r="B372" s="89" t="s">
        <v>1055</v>
      </c>
      <c r="C372" s="94">
        <v>1</v>
      </c>
      <c r="D372" s="97">
        <v>281979.88765149348</v>
      </c>
      <c r="E372" s="95"/>
      <c r="F372" s="95"/>
      <c r="G372" s="95"/>
      <c r="H372" s="95"/>
    </row>
    <row r="373" spans="1:8" s="75" customFormat="1" ht="21" customHeight="1" x14ac:dyDescent="0.25">
      <c r="A373" s="78">
        <v>13</v>
      </c>
      <c r="B373" s="89" t="s">
        <v>1056</v>
      </c>
      <c r="C373" s="94">
        <v>1</v>
      </c>
      <c r="D373" s="97">
        <v>275471.39327211969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674</v>
      </c>
      <c r="B374" s="81" t="s">
        <v>645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2" t="s">
        <v>1057</v>
      </c>
      <c r="C375" s="94">
        <v>1</v>
      </c>
      <c r="D375" s="97">
        <v>362409.72558885184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2" t="s">
        <v>646</v>
      </c>
      <c r="C376" s="94">
        <v>1</v>
      </c>
      <c r="D376" s="97">
        <v>513094.77829840046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2" t="s">
        <v>647</v>
      </c>
      <c r="C377" s="94">
        <v>1</v>
      </c>
      <c r="D377" s="97">
        <v>352872.16002489964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2" t="s">
        <v>648</v>
      </c>
      <c r="C378" s="94">
        <v>1</v>
      </c>
      <c r="D378" s="97">
        <v>134064.63753217293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2" t="s">
        <v>1058</v>
      </c>
      <c r="C379" s="94">
        <v>1</v>
      </c>
      <c r="D379" s="97">
        <v>122348.30864701395</v>
      </c>
      <c r="E379" s="95"/>
      <c r="F379" s="95"/>
      <c r="G379" s="95"/>
      <c r="H379" s="95"/>
    </row>
    <row r="380" spans="1:8" s="75" customFormat="1" ht="21" customHeight="1" x14ac:dyDescent="0.25">
      <c r="A380" s="77" t="s">
        <v>675</v>
      </c>
      <c r="B380" s="81" t="s">
        <v>649</v>
      </c>
      <c r="C380" s="96"/>
      <c r="D380" s="97"/>
      <c r="E380" s="96"/>
      <c r="F380" s="96"/>
      <c r="G380" s="95"/>
      <c r="H380" s="95"/>
    </row>
    <row r="381" spans="1:8" s="75" customFormat="1" ht="21" customHeight="1" x14ac:dyDescent="0.25">
      <c r="A381" s="78">
        <v>1</v>
      </c>
      <c r="B381" s="89" t="s">
        <v>1059</v>
      </c>
      <c r="C381" s="94">
        <v>1</v>
      </c>
      <c r="D381" s="97">
        <v>122302.61092883348</v>
      </c>
      <c r="E381" s="95"/>
      <c r="F381" s="95"/>
      <c r="G381" s="95"/>
      <c r="H381" s="95"/>
    </row>
    <row r="382" spans="1:8" s="75" customFormat="1" ht="21" customHeight="1" x14ac:dyDescent="0.25">
      <c r="A382" s="78">
        <v>2</v>
      </c>
      <c r="B382" s="89" t="s">
        <v>1060</v>
      </c>
      <c r="C382" s="94">
        <v>1</v>
      </c>
      <c r="D382" s="97">
        <v>226279.23888603353</v>
      </c>
      <c r="E382" s="95"/>
      <c r="F382" s="95"/>
      <c r="G382" s="95"/>
      <c r="H382" s="95"/>
    </row>
    <row r="383" spans="1:8" s="75" customFormat="1" ht="21" customHeight="1" x14ac:dyDescent="0.25">
      <c r="A383" s="78">
        <v>3</v>
      </c>
      <c r="B383" s="89" t="s">
        <v>650</v>
      </c>
      <c r="C383" s="94">
        <v>1</v>
      </c>
      <c r="D383" s="97">
        <v>102038.4023772611</v>
      </c>
      <c r="E383" s="95"/>
      <c r="F383" s="95"/>
      <c r="G383" s="95"/>
      <c r="H383" s="95"/>
    </row>
    <row r="384" spans="1:8" s="75" customFormat="1" ht="21" customHeight="1" x14ac:dyDescent="0.25">
      <c r="A384" s="78">
        <v>4</v>
      </c>
      <c r="B384" s="89" t="s">
        <v>651</v>
      </c>
      <c r="C384" s="94">
        <v>1</v>
      </c>
      <c r="D384" s="97">
        <v>123980.61446559553</v>
      </c>
      <c r="E384" s="95"/>
      <c r="F384" s="95"/>
      <c r="G384" s="95"/>
      <c r="H384" s="95"/>
    </row>
    <row r="385" spans="1:8" s="75" customFormat="1" ht="21" customHeight="1" x14ac:dyDescent="0.25">
      <c r="A385" s="78">
        <v>5</v>
      </c>
      <c r="B385" s="89" t="s">
        <v>652</v>
      </c>
      <c r="C385" s="94">
        <v>1</v>
      </c>
      <c r="D385" s="97">
        <v>247300.52411607723</v>
      </c>
      <c r="E385" s="95"/>
      <c r="F385" s="95"/>
      <c r="G385" s="95"/>
      <c r="H385" s="95"/>
    </row>
    <row r="386" spans="1:8" s="75" customFormat="1" ht="21" customHeight="1" x14ac:dyDescent="0.25">
      <c r="A386" s="78">
        <v>6</v>
      </c>
      <c r="B386" s="89" t="s">
        <v>1061</v>
      </c>
      <c r="C386" s="94">
        <v>1</v>
      </c>
      <c r="D386" s="97">
        <v>131993.72018231842</v>
      </c>
      <c r="E386" s="95"/>
      <c r="F386" s="95"/>
      <c r="G386" s="95"/>
      <c r="H386" s="95"/>
    </row>
    <row r="387" spans="1:8" s="75" customFormat="1" ht="21" customHeight="1" x14ac:dyDescent="0.25">
      <c r="A387" s="78">
        <v>6</v>
      </c>
      <c r="B387" s="89" t="s">
        <v>1063</v>
      </c>
      <c r="C387" s="94">
        <v>1</v>
      </c>
      <c r="D387" s="97">
        <v>39598.116054695522</v>
      </c>
      <c r="E387" s="95"/>
      <c r="F387" s="95"/>
      <c r="G387" s="95"/>
      <c r="H387" s="95"/>
    </row>
    <row r="388" spans="1:8" s="75" customFormat="1" ht="21" customHeight="1" x14ac:dyDescent="0.25">
      <c r="A388" s="78">
        <v>7</v>
      </c>
      <c r="B388" s="89" t="s">
        <v>1062</v>
      </c>
      <c r="C388" s="94">
        <v>1</v>
      </c>
      <c r="D388" s="97">
        <v>312827.83795113309</v>
      </c>
      <c r="E388" s="95"/>
      <c r="F388" s="95"/>
      <c r="G388" s="95"/>
      <c r="H388" s="95"/>
    </row>
    <row r="389" spans="1:8" s="75" customFormat="1" ht="21" customHeight="1" x14ac:dyDescent="0.25">
      <c r="A389" s="78">
        <v>8</v>
      </c>
      <c r="B389" s="82" t="s">
        <v>654</v>
      </c>
      <c r="C389" s="94">
        <v>1</v>
      </c>
      <c r="D389" s="97">
        <v>342599.9099754038</v>
      </c>
      <c r="E389" s="95"/>
      <c r="F389" s="95"/>
      <c r="G389" s="95"/>
      <c r="H389" s="95"/>
    </row>
    <row r="390" spans="1:8" s="75" customFormat="1" ht="21" customHeight="1" x14ac:dyDescent="0.25">
      <c r="A390" s="78">
        <v>9</v>
      </c>
      <c r="B390" s="82" t="s">
        <v>655</v>
      </c>
      <c r="C390" s="94">
        <v>1</v>
      </c>
      <c r="D390" s="97">
        <v>465295.69532600685</v>
      </c>
      <c r="E390" s="95"/>
      <c r="F390" s="95"/>
      <c r="G390" s="95"/>
      <c r="H390" s="95"/>
    </row>
  </sheetData>
  <autoFilter ref="A4:F390" xr:uid="{00000000-0009-0000-0000-000004000000}"/>
  <mergeCells count="8">
    <mergeCell ref="G1:G3"/>
    <mergeCell ref="H1:H3"/>
    <mergeCell ref="F1:F3"/>
    <mergeCell ref="C1:C3"/>
    <mergeCell ref="A1:A3"/>
    <mergeCell ref="B1:B3"/>
    <mergeCell ref="D1:D3"/>
    <mergeCell ref="E1:E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H399"/>
  <sheetViews>
    <sheetView zoomScale="90" zoomScaleNormal="90" workbookViewId="0">
      <selection activeCell="D5" sqref="D5:D399"/>
    </sheetView>
  </sheetViews>
  <sheetFormatPr baseColWidth="10" defaultColWidth="11.42578125" defaultRowHeight="12.75" x14ac:dyDescent="0.25"/>
  <cols>
    <col min="1" max="1" width="5.5703125" style="87" bestFit="1" customWidth="1"/>
    <col min="2" max="2" width="63.7109375" style="83" bestFit="1" customWidth="1"/>
    <col min="3" max="3" width="14.140625" style="88" customWidth="1"/>
    <col min="4" max="4" width="15.42578125" style="75" bestFit="1" customWidth="1"/>
    <col min="5" max="16384" width="11.42578125" style="75"/>
  </cols>
  <sheetData>
    <row r="1" spans="1:8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x14ac:dyDescent="0.25">
      <c r="A3" s="145"/>
      <c r="B3" s="142"/>
      <c r="C3" s="148"/>
      <c r="D3" s="148"/>
      <c r="E3" s="148"/>
      <c r="F3" s="148"/>
      <c r="G3" s="148"/>
      <c r="H3" s="148"/>
    </row>
    <row r="4" spans="1:8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ht="21" customHeight="1" x14ac:dyDescent="0.25">
      <c r="A5" s="78">
        <v>1</v>
      </c>
      <c r="B5" s="89" t="s">
        <v>428</v>
      </c>
      <c r="C5" s="94">
        <v>1</v>
      </c>
      <c r="D5" s="97">
        <v>524679.5794996419</v>
      </c>
      <c r="E5" s="95"/>
      <c r="F5" s="95"/>
      <c r="G5" s="95"/>
      <c r="H5" s="95"/>
    </row>
    <row r="6" spans="1:8" ht="21" customHeight="1" x14ac:dyDescent="0.25">
      <c r="A6" s="78">
        <v>2</v>
      </c>
      <c r="B6" s="89" t="s">
        <v>912</v>
      </c>
      <c r="C6" s="94">
        <v>1</v>
      </c>
      <c r="D6" s="97">
        <v>384065.10068589484</v>
      </c>
      <c r="E6" s="95"/>
      <c r="F6" s="95"/>
      <c r="G6" s="95"/>
      <c r="H6" s="95"/>
    </row>
    <row r="7" spans="1:8" ht="21" customHeight="1" x14ac:dyDescent="0.25">
      <c r="A7" s="78">
        <v>3</v>
      </c>
      <c r="B7" s="89" t="s">
        <v>911</v>
      </c>
      <c r="C7" s="94">
        <v>1</v>
      </c>
      <c r="D7" s="97">
        <v>268635.17939013604</v>
      </c>
      <c r="E7" s="95"/>
      <c r="F7" s="95"/>
      <c r="G7" s="95"/>
      <c r="H7" s="95"/>
    </row>
    <row r="8" spans="1:8" ht="21" customHeight="1" x14ac:dyDescent="0.25">
      <c r="A8" s="78">
        <v>4</v>
      </c>
      <c r="B8" s="89" t="s">
        <v>429</v>
      </c>
      <c r="C8" s="94">
        <v>1</v>
      </c>
      <c r="D8" s="97">
        <v>247646.91790671268</v>
      </c>
      <c r="E8" s="95"/>
      <c r="F8" s="95"/>
      <c r="G8" s="95"/>
      <c r="H8" s="95"/>
    </row>
    <row r="9" spans="1:8" ht="21" customHeight="1" x14ac:dyDescent="0.25">
      <c r="A9" s="78">
        <v>5</v>
      </c>
      <c r="B9" s="89" t="s">
        <v>916</v>
      </c>
      <c r="C9" s="94">
        <v>1</v>
      </c>
      <c r="D9" s="97">
        <v>216337.73380435561</v>
      </c>
      <c r="E9" s="95"/>
      <c r="F9" s="95"/>
      <c r="G9" s="95"/>
      <c r="H9" s="95"/>
    </row>
    <row r="10" spans="1:8" ht="21" customHeight="1" x14ac:dyDescent="0.25">
      <c r="A10" s="78">
        <v>5</v>
      </c>
      <c r="B10" s="89" t="s">
        <v>913</v>
      </c>
      <c r="C10" s="94">
        <v>1</v>
      </c>
      <c r="D10" s="97">
        <v>271723.42515054822</v>
      </c>
      <c r="E10" s="95"/>
      <c r="F10" s="95"/>
      <c r="G10" s="95"/>
      <c r="H10" s="95"/>
    </row>
    <row r="11" spans="1:8" ht="21" customHeight="1" x14ac:dyDescent="0.25">
      <c r="A11" s="78">
        <v>5</v>
      </c>
      <c r="B11" s="89" t="s">
        <v>914</v>
      </c>
      <c r="C11" s="94">
        <v>1</v>
      </c>
      <c r="D11" s="97">
        <v>271723.42515054822</v>
      </c>
      <c r="E11" s="95"/>
      <c r="F11" s="95"/>
      <c r="G11" s="95"/>
      <c r="H11" s="95"/>
    </row>
    <row r="12" spans="1:8" ht="21" customHeight="1" x14ac:dyDescent="0.25">
      <c r="A12" s="78">
        <v>5</v>
      </c>
      <c r="B12" s="89" t="s">
        <v>915</v>
      </c>
      <c r="C12" s="94">
        <v>1</v>
      </c>
      <c r="D12" s="97">
        <v>271723.42515054822</v>
      </c>
      <c r="E12" s="95"/>
      <c r="F12" s="95"/>
      <c r="G12" s="95"/>
      <c r="H12" s="95"/>
    </row>
    <row r="13" spans="1:8" ht="21" customHeight="1" x14ac:dyDescent="0.25">
      <c r="A13" s="78">
        <v>6</v>
      </c>
      <c r="B13" s="89" t="s">
        <v>917</v>
      </c>
      <c r="C13" s="94">
        <v>1</v>
      </c>
      <c r="D13" s="97">
        <v>358462.26416916004</v>
      </c>
      <c r="E13" s="95"/>
      <c r="F13" s="95"/>
      <c r="G13" s="95"/>
      <c r="H13" s="95"/>
    </row>
    <row r="14" spans="1:8" ht="21" customHeight="1" x14ac:dyDescent="0.25">
      <c r="A14" s="78">
        <v>7</v>
      </c>
      <c r="B14" s="89" t="s">
        <v>431</v>
      </c>
      <c r="C14" s="94">
        <v>1</v>
      </c>
      <c r="D14" s="97">
        <v>278693.47394926916</v>
      </c>
      <c r="E14" s="95"/>
      <c r="F14" s="95"/>
      <c r="G14" s="95"/>
      <c r="H14" s="95"/>
    </row>
    <row r="15" spans="1:8" ht="21" customHeight="1" x14ac:dyDescent="0.25">
      <c r="A15" s="78">
        <v>8</v>
      </c>
      <c r="B15" s="89" t="s">
        <v>432</v>
      </c>
      <c r="C15" s="94">
        <v>1</v>
      </c>
      <c r="D15" s="97">
        <v>268635.17939013604</v>
      </c>
      <c r="E15" s="95"/>
      <c r="F15" s="95"/>
      <c r="G15" s="95"/>
      <c r="H15" s="95"/>
    </row>
    <row r="16" spans="1:8" ht="21" customHeight="1" x14ac:dyDescent="0.25">
      <c r="A16" s="78">
        <v>9</v>
      </c>
      <c r="B16" s="89" t="s">
        <v>433</v>
      </c>
      <c r="C16" s="94">
        <v>1</v>
      </c>
      <c r="D16" s="97">
        <v>100041.78809515404</v>
      </c>
      <c r="E16" s="95"/>
      <c r="F16" s="95"/>
      <c r="G16" s="95"/>
      <c r="H16" s="95"/>
    </row>
    <row r="17" spans="1:8" ht="21" customHeight="1" x14ac:dyDescent="0.25">
      <c r="A17" s="78">
        <v>10</v>
      </c>
      <c r="B17" s="89" t="s">
        <v>434</v>
      </c>
      <c r="C17" s="94">
        <v>1</v>
      </c>
      <c r="D17" s="97">
        <v>114755.62541261365</v>
      </c>
      <c r="E17" s="95"/>
      <c r="F17" s="95"/>
      <c r="G17" s="95"/>
      <c r="H17" s="95"/>
    </row>
    <row r="18" spans="1:8" ht="21" customHeight="1" x14ac:dyDescent="0.25">
      <c r="A18" s="78">
        <v>11</v>
      </c>
      <c r="B18" s="89" t="s">
        <v>435</v>
      </c>
      <c r="C18" s="94">
        <v>1</v>
      </c>
      <c r="D18" s="97">
        <v>356999.3125032807</v>
      </c>
      <c r="E18" s="95"/>
      <c r="F18" s="95"/>
      <c r="G18" s="95"/>
      <c r="H18" s="95"/>
    </row>
    <row r="19" spans="1:8" ht="21" customHeight="1" x14ac:dyDescent="0.25">
      <c r="A19" s="78">
        <v>12</v>
      </c>
      <c r="B19" s="89" t="s">
        <v>436</v>
      </c>
      <c r="C19" s="94">
        <v>1</v>
      </c>
      <c r="D19" s="97">
        <v>326589.9426188154</v>
      </c>
      <c r="E19" s="95"/>
      <c r="F19" s="95"/>
      <c r="G19" s="95"/>
      <c r="H19" s="95"/>
    </row>
    <row r="20" spans="1:8" ht="21" customHeight="1" x14ac:dyDescent="0.25">
      <c r="A20" s="78">
        <v>13</v>
      </c>
      <c r="B20" s="89" t="s">
        <v>437</v>
      </c>
      <c r="C20" s="94">
        <v>1</v>
      </c>
      <c r="D20" s="97">
        <v>321103.62635346642</v>
      </c>
      <c r="E20" s="95"/>
      <c r="F20" s="95"/>
      <c r="G20" s="95"/>
      <c r="H20" s="95"/>
    </row>
    <row r="21" spans="1:8" ht="21" customHeight="1" x14ac:dyDescent="0.25">
      <c r="A21" s="78">
        <v>14</v>
      </c>
      <c r="B21" s="89" t="s">
        <v>438</v>
      </c>
      <c r="C21" s="94">
        <v>1</v>
      </c>
      <c r="D21" s="97">
        <v>206154.03167513653</v>
      </c>
      <c r="E21" s="95"/>
      <c r="F21" s="95"/>
      <c r="G21" s="95"/>
      <c r="H21" s="95"/>
    </row>
    <row r="22" spans="1:8" ht="21" customHeight="1" x14ac:dyDescent="0.25">
      <c r="A22" s="78">
        <v>15</v>
      </c>
      <c r="B22" s="89" t="s">
        <v>439</v>
      </c>
      <c r="C22" s="94">
        <v>1</v>
      </c>
      <c r="D22" s="97">
        <v>195181.46801131926</v>
      </c>
      <c r="E22" s="95"/>
      <c r="F22" s="95"/>
      <c r="G22" s="95"/>
      <c r="H22" s="95"/>
    </row>
    <row r="23" spans="1:8" ht="21" customHeight="1" x14ac:dyDescent="0.25">
      <c r="A23" s="78">
        <v>16</v>
      </c>
      <c r="B23" s="89" t="s">
        <v>440</v>
      </c>
      <c r="C23" s="94">
        <v>1</v>
      </c>
      <c r="D23" s="97">
        <v>495967.88073760591</v>
      </c>
      <c r="E23" s="95"/>
      <c r="F23" s="95"/>
      <c r="G23" s="95"/>
      <c r="H23" s="95"/>
    </row>
    <row r="24" spans="1:8" ht="21" customHeight="1" x14ac:dyDescent="0.25">
      <c r="A24" s="78">
        <v>17</v>
      </c>
      <c r="B24" s="89" t="s">
        <v>441</v>
      </c>
      <c r="C24" s="94">
        <v>1</v>
      </c>
      <c r="D24" s="97">
        <v>524679.57887004456</v>
      </c>
      <c r="E24" s="95"/>
      <c r="F24" s="95"/>
      <c r="G24" s="95"/>
      <c r="H24" s="95"/>
    </row>
    <row r="25" spans="1:8" ht="21" customHeight="1" x14ac:dyDescent="0.25">
      <c r="A25" s="78">
        <v>18</v>
      </c>
      <c r="B25" s="89" t="s">
        <v>442</v>
      </c>
      <c r="C25" s="94">
        <v>1</v>
      </c>
      <c r="D25" s="97">
        <v>281366.59552771511</v>
      </c>
      <c r="E25" s="95"/>
      <c r="F25" s="95"/>
      <c r="G25" s="95"/>
      <c r="H25" s="95"/>
    </row>
    <row r="26" spans="1:8" ht="21" customHeight="1" x14ac:dyDescent="0.25">
      <c r="A26" s="78">
        <v>19</v>
      </c>
      <c r="B26" s="89" t="s">
        <v>443</v>
      </c>
      <c r="C26" s="94">
        <v>1</v>
      </c>
      <c r="D26" s="97">
        <v>248561.35202359775</v>
      </c>
      <c r="E26" s="95"/>
      <c r="F26" s="95"/>
      <c r="G26" s="95"/>
      <c r="H26" s="95"/>
    </row>
    <row r="27" spans="1:8" ht="21" customHeight="1" x14ac:dyDescent="0.25">
      <c r="A27" s="78">
        <v>20</v>
      </c>
      <c r="B27" s="89" t="s">
        <v>444</v>
      </c>
      <c r="C27" s="94">
        <v>1</v>
      </c>
      <c r="D27" s="97">
        <v>276385.00055389921</v>
      </c>
      <c r="E27" s="95"/>
      <c r="F27" s="95"/>
      <c r="G27" s="95"/>
      <c r="H27" s="95"/>
    </row>
    <row r="28" spans="1:8" ht="21" customHeight="1" x14ac:dyDescent="0.25">
      <c r="A28" s="78">
        <v>21</v>
      </c>
      <c r="B28" s="89" t="s">
        <v>445</v>
      </c>
      <c r="C28" s="94">
        <v>1</v>
      </c>
      <c r="D28" s="97">
        <v>110535.82269154533</v>
      </c>
      <c r="E28" s="95"/>
      <c r="F28" s="95"/>
      <c r="G28" s="95"/>
      <c r="H28" s="95"/>
    </row>
    <row r="29" spans="1:8" ht="21" customHeight="1" x14ac:dyDescent="0.25">
      <c r="A29" s="78">
        <v>22</v>
      </c>
      <c r="B29" s="89" t="s">
        <v>446</v>
      </c>
      <c r="C29" s="94">
        <v>1</v>
      </c>
      <c r="D29" s="97">
        <v>153832.88052141361</v>
      </c>
      <c r="E29" s="95"/>
      <c r="F29" s="95"/>
      <c r="G29" s="95"/>
      <c r="H29" s="95"/>
    </row>
    <row r="30" spans="1:8" ht="21" customHeight="1" x14ac:dyDescent="0.25">
      <c r="A30" s="78">
        <v>23</v>
      </c>
      <c r="B30" s="89" t="s">
        <v>447</v>
      </c>
      <c r="C30" s="94">
        <v>1</v>
      </c>
      <c r="D30" s="97">
        <v>169080.67945604026</v>
      </c>
      <c r="E30" s="95"/>
      <c r="F30" s="95"/>
      <c r="G30" s="95"/>
      <c r="H30" s="95"/>
    </row>
    <row r="31" spans="1:8" ht="21" customHeight="1" x14ac:dyDescent="0.25">
      <c r="A31" s="78">
        <v>24</v>
      </c>
      <c r="B31" s="89" t="s">
        <v>448</v>
      </c>
      <c r="C31" s="94">
        <v>1</v>
      </c>
      <c r="D31" s="97">
        <v>169995.01742760488</v>
      </c>
      <c r="E31" s="95"/>
      <c r="F31" s="95"/>
      <c r="G31" s="95"/>
      <c r="H31" s="95"/>
    </row>
    <row r="32" spans="1:8" ht="21" customHeight="1" x14ac:dyDescent="0.25">
      <c r="A32" s="78">
        <v>25</v>
      </c>
      <c r="B32" s="89" t="s">
        <v>449</v>
      </c>
      <c r="C32" s="94">
        <v>1</v>
      </c>
      <c r="D32" s="97">
        <v>292610.35668867</v>
      </c>
      <c r="E32" s="95"/>
      <c r="F32" s="95"/>
      <c r="G32" s="95"/>
      <c r="H32" s="95"/>
    </row>
    <row r="33" spans="1:8" ht="21" customHeight="1" x14ac:dyDescent="0.25">
      <c r="A33" s="78">
        <v>26</v>
      </c>
      <c r="B33" s="89" t="s">
        <v>920</v>
      </c>
      <c r="C33" s="94">
        <v>1</v>
      </c>
      <c r="D33" s="97">
        <v>505477.49273554375</v>
      </c>
      <c r="E33" s="95"/>
      <c r="F33" s="95"/>
      <c r="G33" s="95"/>
      <c r="H33" s="95"/>
    </row>
    <row r="34" spans="1:8" ht="21" customHeight="1" x14ac:dyDescent="0.25">
      <c r="A34" s="78">
        <v>27</v>
      </c>
      <c r="B34" s="89" t="s">
        <v>450</v>
      </c>
      <c r="C34" s="94">
        <v>1</v>
      </c>
      <c r="D34" s="97">
        <v>208564.41288870334</v>
      </c>
      <c r="E34" s="95"/>
      <c r="F34" s="95"/>
      <c r="G34" s="95"/>
      <c r="H34" s="95"/>
    </row>
    <row r="35" spans="1:8" ht="21" customHeight="1" x14ac:dyDescent="0.25">
      <c r="A35" s="78">
        <v>28</v>
      </c>
      <c r="B35" s="89" t="s">
        <v>451</v>
      </c>
      <c r="C35" s="94">
        <v>1</v>
      </c>
      <c r="D35" s="97">
        <v>442777.55925006064</v>
      </c>
      <c r="E35" s="95"/>
      <c r="F35" s="95"/>
      <c r="G35" s="95"/>
      <c r="H35" s="95"/>
    </row>
    <row r="36" spans="1:8" ht="21" customHeight="1" x14ac:dyDescent="0.25">
      <c r="A36" s="78">
        <v>29</v>
      </c>
      <c r="B36" s="89" t="s">
        <v>452</v>
      </c>
      <c r="C36" s="94">
        <v>1</v>
      </c>
      <c r="D36" s="97">
        <v>803211.3598877152</v>
      </c>
      <c r="E36" s="95"/>
      <c r="F36" s="95"/>
      <c r="G36" s="95"/>
      <c r="H36" s="95"/>
    </row>
    <row r="37" spans="1:8" ht="21" customHeight="1" x14ac:dyDescent="0.25">
      <c r="A37" s="78">
        <v>30</v>
      </c>
      <c r="B37" s="89" t="s">
        <v>453</v>
      </c>
      <c r="C37" s="94">
        <v>1</v>
      </c>
      <c r="D37" s="97">
        <v>561255.14406279766</v>
      </c>
      <c r="E37" s="95"/>
      <c r="F37" s="95"/>
      <c r="G37" s="95"/>
      <c r="H37" s="95"/>
    </row>
    <row r="38" spans="1:8" ht="21" customHeight="1" x14ac:dyDescent="0.25">
      <c r="A38" s="78">
        <v>31</v>
      </c>
      <c r="B38" s="89" t="s">
        <v>454</v>
      </c>
      <c r="C38" s="94">
        <v>1</v>
      </c>
      <c r="D38" s="97">
        <v>907848.59231599839</v>
      </c>
      <c r="E38" s="95"/>
      <c r="F38" s="95"/>
      <c r="G38" s="95"/>
      <c r="H38" s="95"/>
    </row>
    <row r="39" spans="1:8" ht="21" customHeight="1" x14ac:dyDescent="0.25">
      <c r="A39" s="78">
        <v>32</v>
      </c>
      <c r="B39" s="89" t="s">
        <v>455</v>
      </c>
      <c r="C39" s="94">
        <v>1</v>
      </c>
      <c r="D39" s="97">
        <v>206823.20603673684</v>
      </c>
      <c r="E39" s="95"/>
      <c r="F39" s="95"/>
      <c r="G39" s="95"/>
      <c r="H39" s="95"/>
    </row>
    <row r="40" spans="1:8" ht="21" customHeight="1" x14ac:dyDescent="0.25">
      <c r="A40" s="78">
        <v>33</v>
      </c>
      <c r="B40" s="89" t="s">
        <v>456</v>
      </c>
      <c r="C40" s="94">
        <v>1</v>
      </c>
      <c r="D40" s="97">
        <v>98252.364719329955</v>
      </c>
      <c r="E40" s="95"/>
      <c r="F40" s="95"/>
      <c r="G40" s="95"/>
      <c r="H40" s="95"/>
    </row>
    <row r="41" spans="1:8" ht="21" customHeight="1" x14ac:dyDescent="0.25">
      <c r="A41" s="78">
        <v>34</v>
      </c>
      <c r="B41" s="89" t="s">
        <v>921</v>
      </c>
      <c r="C41" s="94">
        <v>1</v>
      </c>
      <c r="D41" s="97">
        <v>249615.95539426012</v>
      </c>
      <c r="E41" s="95"/>
      <c r="F41" s="95"/>
      <c r="G41" s="95"/>
      <c r="H41" s="95"/>
    </row>
    <row r="42" spans="1:8" ht="21" customHeight="1" x14ac:dyDescent="0.25">
      <c r="A42" s="78">
        <v>34</v>
      </c>
      <c r="B42" s="89" t="s">
        <v>922</v>
      </c>
      <c r="C42" s="94">
        <v>1</v>
      </c>
      <c r="D42" s="97">
        <v>208778.52606982761</v>
      </c>
      <c r="E42" s="95"/>
      <c r="F42" s="95"/>
      <c r="G42" s="95"/>
      <c r="H42" s="95"/>
    </row>
    <row r="43" spans="1:8" ht="21" customHeight="1" x14ac:dyDescent="0.25">
      <c r="A43" s="78">
        <v>35</v>
      </c>
      <c r="B43" s="89" t="s">
        <v>457</v>
      </c>
      <c r="C43" s="94">
        <v>1</v>
      </c>
      <c r="D43" s="97">
        <v>367276.13167537656</v>
      </c>
      <c r="E43" s="95"/>
      <c r="F43" s="95"/>
      <c r="G43" s="95"/>
      <c r="H43" s="95"/>
    </row>
    <row r="44" spans="1:8" ht="21" customHeight="1" x14ac:dyDescent="0.25">
      <c r="A44" s="77" t="s">
        <v>656</v>
      </c>
      <c r="B44" s="81" t="s">
        <v>458</v>
      </c>
      <c r="C44" s="96"/>
      <c r="D44" s="97"/>
      <c r="E44" s="96"/>
      <c r="F44" s="96"/>
      <c r="G44" s="95"/>
      <c r="H44" s="95"/>
    </row>
    <row r="45" spans="1:8" ht="21" customHeight="1" x14ac:dyDescent="0.25">
      <c r="A45" s="78">
        <v>1</v>
      </c>
      <c r="B45" s="89" t="s">
        <v>459</v>
      </c>
      <c r="C45" s="94">
        <v>1</v>
      </c>
      <c r="D45" s="97">
        <v>424058.68769832235</v>
      </c>
      <c r="E45" s="95"/>
      <c r="F45" s="95"/>
      <c r="G45" s="95"/>
      <c r="H45" s="95"/>
    </row>
    <row r="46" spans="1:8" ht="21" customHeight="1" x14ac:dyDescent="0.25">
      <c r="A46" s="78">
        <v>2</v>
      </c>
      <c r="B46" s="89" t="s">
        <v>923</v>
      </c>
      <c r="C46" s="94">
        <v>1</v>
      </c>
      <c r="D46" s="97">
        <v>740848.20499217347</v>
      </c>
      <c r="E46" s="95"/>
      <c r="F46" s="95"/>
      <c r="G46" s="95"/>
      <c r="H46" s="95"/>
    </row>
    <row r="47" spans="1:8" ht="21" customHeight="1" x14ac:dyDescent="0.25">
      <c r="A47" s="78">
        <v>3</v>
      </c>
      <c r="B47" s="89" t="s">
        <v>460</v>
      </c>
      <c r="C47" s="94">
        <v>1</v>
      </c>
      <c r="D47" s="97">
        <v>584614.22535733622</v>
      </c>
      <c r="E47" s="95"/>
      <c r="F47" s="95"/>
      <c r="G47" s="95"/>
      <c r="H47" s="95"/>
    </row>
    <row r="48" spans="1:8" ht="21" customHeight="1" x14ac:dyDescent="0.25">
      <c r="A48" s="78">
        <v>3</v>
      </c>
      <c r="B48" s="89" t="s">
        <v>924</v>
      </c>
      <c r="C48" s="94">
        <v>1</v>
      </c>
      <c r="D48" s="97">
        <v>452775.40034407115</v>
      </c>
      <c r="E48" s="95"/>
      <c r="F48" s="95"/>
      <c r="G48" s="95"/>
      <c r="H48" s="95"/>
    </row>
    <row r="49" spans="1:8" ht="21" customHeight="1" x14ac:dyDescent="0.25">
      <c r="A49" s="78">
        <v>3</v>
      </c>
      <c r="B49" s="89" t="s">
        <v>925</v>
      </c>
      <c r="C49" s="94">
        <v>1</v>
      </c>
      <c r="D49" s="97">
        <v>1212329.198145574</v>
      </c>
      <c r="E49" s="95"/>
      <c r="F49" s="95"/>
      <c r="G49" s="95"/>
      <c r="H49" s="95"/>
    </row>
    <row r="50" spans="1:8" ht="21" customHeight="1" x14ac:dyDescent="0.25">
      <c r="A50" s="78">
        <v>4</v>
      </c>
      <c r="B50" s="89" t="s">
        <v>461</v>
      </c>
      <c r="C50" s="94">
        <v>1</v>
      </c>
      <c r="D50" s="97">
        <v>802680.77410750755</v>
      </c>
      <c r="E50" s="95"/>
      <c r="F50" s="95"/>
      <c r="G50" s="95"/>
      <c r="H50" s="95"/>
    </row>
    <row r="51" spans="1:8" ht="21" customHeight="1" x14ac:dyDescent="0.25">
      <c r="A51" s="78">
        <v>5</v>
      </c>
      <c r="B51" s="89" t="s">
        <v>462</v>
      </c>
      <c r="C51" s="94">
        <v>1</v>
      </c>
      <c r="D51" s="97">
        <v>761825.83919350256</v>
      </c>
      <c r="E51" s="95"/>
      <c r="F51" s="95"/>
      <c r="G51" s="95"/>
      <c r="H51" s="95"/>
    </row>
    <row r="52" spans="1:8" ht="21" customHeight="1" x14ac:dyDescent="0.25">
      <c r="A52" s="78">
        <v>5</v>
      </c>
      <c r="B52" s="89" t="s">
        <v>926</v>
      </c>
      <c r="C52" s="94">
        <v>1</v>
      </c>
      <c r="D52" s="97">
        <v>537199.56757822656</v>
      </c>
      <c r="E52" s="95"/>
      <c r="F52" s="95"/>
      <c r="G52" s="95"/>
      <c r="H52" s="95"/>
    </row>
    <row r="53" spans="1:8" ht="21" customHeight="1" x14ac:dyDescent="0.25">
      <c r="A53" s="78">
        <v>6</v>
      </c>
      <c r="B53" s="89" t="s">
        <v>927</v>
      </c>
      <c r="C53" s="94">
        <v>1</v>
      </c>
      <c r="D53" s="97">
        <v>684930.69734220568</v>
      </c>
      <c r="E53" s="95"/>
      <c r="F53" s="95"/>
      <c r="G53" s="95"/>
      <c r="H53" s="95"/>
    </row>
    <row r="54" spans="1:8" ht="21" customHeight="1" x14ac:dyDescent="0.25">
      <c r="A54" s="78">
        <v>7</v>
      </c>
      <c r="B54" s="89" t="s">
        <v>463</v>
      </c>
      <c r="C54" s="94">
        <v>1</v>
      </c>
      <c r="D54" s="97">
        <v>793923.68263536412</v>
      </c>
      <c r="E54" s="95"/>
      <c r="F54" s="95"/>
      <c r="G54" s="95"/>
      <c r="H54" s="95"/>
    </row>
    <row r="55" spans="1:8" ht="21" customHeight="1" x14ac:dyDescent="0.25">
      <c r="A55" s="78">
        <v>8</v>
      </c>
      <c r="B55" s="89" t="s">
        <v>464</v>
      </c>
      <c r="C55" s="94">
        <v>1</v>
      </c>
      <c r="D55" s="97">
        <v>542320.79124687519</v>
      </c>
      <c r="E55" s="95"/>
      <c r="F55" s="95"/>
      <c r="G55" s="95"/>
      <c r="H55" s="95"/>
    </row>
    <row r="56" spans="1:8" ht="21" customHeight="1" x14ac:dyDescent="0.25">
      <c r="A56" s="78">
        <v>9</v>
      </c>
      <c r="B56" s="89" t="s">
        <v>929</v>
      </c>
      <c r="C56" s="94">
        <v>1</v>
      </c>
      <c r="D56" s="97">
        <v>180003.49687512568</v>
      </c>
      <c r="E56" s="95"/>
      <c r="F56" s="95"/>
      <c r="G56" s="95"/>
      <c r="H56" s="95"/>
    </row>
    <row r="57" spans="1:8" ht="21" customHeight="1" x14ac:dyDescent="0.25">
      <c r="A57" s="78">
        <v>9</v>
      </c>
      <c r="B57" s="89" t="s">
        <v>942</v>
      </c>
      <c r="C57" s="94">
        <v>1</v>
      </c>
      <c r="D57" s="97">
        <v>180003.49687512568</v>
      </c>
      <c r="E57" s="95"/>
      <c r="F57" s="95"/>
      <c r="G57" s="95"/>
      <c r="H57" s="95"/>
    </row>
    <row r="58" spans="1:8" ht="21" customHeight="1" x14ac:dyDescent="0.25">
      <c r="A58" s="78">
        <v>9</v>
      </c>
      <c r="B58" s="89" t="s">
        <v>932</v>
      </c>
      <c r="C58" s="94">
        <v>1</v>
      </c>
      <c r="D58" s="97">
        <v>180003.49687512568</v>
      </c>
      <c r="E58" s="95"/>
      <c r="F58" s="95"/>
      <c r="G58" s="95"/>
      <c r="H58" s="95"/>
    </row>
    <row r="59" spans="1:8" ht="21" customHeight="1" x14ac:dyDescent="0.25">
      <c r="A59" s="78">
        <v>9</v>
      </c>
      <c r="B59" s="89" t="s">
        <v>930</v>
      </c>
      <c r="C59" s="94">
        <v>1</v>
      </c>
      <c r="D59" s="97">
        <v>180003.49687512568</v>
      </c>
      <c r="E59" s="95"/>
      <c r="F59" s="95"/>
      <c r="G59" s="95"/>
      <c r="H59" s="95"/>
    </row>
    <row r="60" spans="1:8" ht="21" customHeight="1" x14ac:dyDescent="0.25">
      <c r="A60" s="78">
        <v>9</v>
      </c>
      <c r="B60" s="89" t="s">
        <v>931</v>
      </c>
      <c r="C60" s="94">
        <v>1</v>
      </c>
      <c r="D60" s="97">
        <v>363192.71434974513</v>
      </c>
      <c r="E60" s="95"/>
      <c r="F60" s="95"/>
      <c r="G60" s="95"/>
      <c r="H60" s="95"/>
    </row>
    <row r="61" spans="1:8" ht="21" customHeight="1" x14ac:dyDescent="0.25">
      <c r="A61" s="78">
        <v>10</v>
      </c>
      <c r="B61" s="89" t="s">
        <v>465</v>
      </c>
      <c r="C61" s="94">
        <v>1</v>
      </c>
      <c r="D61" s="97">
        <v>626629.56665489078</v>
      </c>
      <c r="E61" s="95"/>
      <c r="F61" s="95"/>
      <c r="G61" s="95"/>
      <c r="H61" s="95"/>
    </row>
    <row r="62" spans="1:8" ht="21" customHeight="1" x14ac:dyDescent="0.25">
      <c r="A62" s="78">
        <v>11</v>
      </c>
      <c r="B62" s="89" t="s">
        <v>466</v>
      </c>
      <c r="C62" s="94">
        <v>1</v>
      </c>
      <c r="D62" s="97">
        <v>1414770.1009069632</v>
      </c>
      <c r="E62" s="95"/>
      <c r="F62" s="95"/>
      <c r="G62" s="95"/>
      <c r="H62" s="95"/>
    </row>
    <row r="63" spans="1:8" ht="21" customHeight="1" x14ac:dyDescent="0.25">
      <c r="A63" s="78">
        <v>12</v>
      </c>
      <c r="B63" s="89" t="s">
        <v>467</v>
      </c>
      <c r="C63" s="94">
        <v>1</v>
      </c>
      <c r="D63" s="97">
        <v>831996.01063534897</v>
      </c>
      <c r="E63" s="95"/>
      <c r="F63" s="95"/>
      <c r="G63" s="95"/>
      <c r="H63" s="95"/>
    </row>
    <row r="64" spans="1:8" ht="21" customHeight="1" x14ac:dyDescent="0.25">
      <c r="A64" s="78">
        <v>13</v>
      </c>
      <c r="B64" s="89" t="s">
        <v>933</v>
      </c>
      <c r="C64" s="94">
        <v>1</v>
      </c>
      <c r="D64" s="97">
        <v>267132.62045626197</v>
      </c>
      <c r="E64" s="95"/>
      <c r="F64" s="95"/>
      <c r="G64" s="95"/>
      <c r="H64" s="95"/>
    </row>
    <row r="65" spans="1:8" ht="21" customHeight="1" x14ac:dyDescent="0.25">
      <c r="A65" s="78">
        <v>13</v>
      </c>
      <c r="B65" s="89" t="s">
        <v>934</v>
      </c>
      <c r="C65" s="94">
        <v>1</v>
      </c>
      <c r="D65" s="97">
        <v>269949.85962134239</v>
      </c>
      <c r="E65" s="95"/>
      <c r="F65" s="95"/>
      <c r="G65" s="95"/>
      <c r="H65" s="95"/>
    </row>
    <row r="66" spans="1:8" ht="21" customHeight="1" x14ac:dyDescent="0.25">
      <c r="A66" s="78">
        <v>13</v>
      </c>
      <c r="B66" s="89" t="s">
        <v>935</v>
      </c>
      <c r="C66" s="94">
        <v>1</v>
      </c>
      <c r="D66" s="97">
        <v>415885.617749425</v>
      </c>
      <c r="E66" s="95"/>
      <c r="F66" s="95"/>
      <c r="G66" s="95"/>
      <c r="H66" s="95"/>
    </row>
    <row r="67" spans="1:8" ht="21" customHeight="1" x14ac:dyDescent="0.25">
      <c r="A67" s="78">
        <v>14</v>
      </c>
      <c r="B67" s="89" t="s">
        <v>469</v>
      </c>
      <c r="C67" s="94">
        <v>1</v>
      </c>
      <c r="D67" s="97">
        <v>3994755.6811216958</v>
      </c>
      <c r="E67" s="95"/>
      <c r="F67" s="95"/>
      <c r="G67" s="95"/>
      <c r="H67" s="95"/>
    </row>
    <row r="68" spans="1:8" ht="21" customHeight="1" x14ac:dyDescent="0.25">
      <c r="A68" s="78">
        <v>15</v>
      </c>
      <c r="B68" s="89" t="s">
        <v>470</v>
      </c>
      <c r="C68" s="94">
        <v>1</v>
      </c>
      <c r="D68" s="97">
        <v>982430.45533057302</v>
      </c>
      <c r="E68" s="95"/>
      <c r="F68" s="95"/>
      <c r="G68" s="95"/>
      <c r="H68" s="95"/>
    </row>
    <row r="69" spans="1:8" ht="21" customHeight="1" x14ac:dyDescent="0.25">
      <c r="A69" s="78">
        <v>16</v>
      </c>
      <c r="B69" s="89" t="s">
        <v>471</v>
      </c>
      <c r="C69" s="94">
        <v>1</v>
      </c>
      <c r="D69" s="97">
        <v>1509125.4929852332</v>
      </c>
      <c r="E69" s="95"/>
      <c r="F69" s="95"/>
      <c r="G69" s="95"/>
      <c r="H69" s="95"/>
    </row>
    <row r="70" spans="1:8" ht="21" customHeight="1" x14ac:dyDescent="0.25">
      <c r="A70" s="78">
        <v>17</v>
      </c>
      <c r="B70" s="89" t="s">
        <v>472</v>
      </c>
      <c r="C70" s="94">
        <v>1</v>
      </c>
      <c r="D70" s="97">
        <v>1335852.8958023253</v>
      </c>
      <c r="E70" s="95"/>
      <c r="F70" s="95"/>
      <c r="G70" s="95"/>
      <c r="H70" s="95"/>
    </row>
    <row r="71" spans="1:8" ht="21" customHeight="1" x14ac:dyDescent="0.25">
      <c r="A71" s="78">
        <v>18</v>
      </c>
      <c r="B71" s="89" t="s">
        <v>936</v>
      </c>
      <c r="C71" s="94">
        <v>1</v>
      </c>
      <c r="D71" s="97">
        <v>2621652.8809908838</v>
      </c>
      <c r="E71" s="95"/>
      <c r="F71" s="95"/>
      <c r="G71" s="95"/>
      <c r="H71" s="95"/>
    </row>
    <row r="72" spans="1:8" ht="21" customHeight="1" x14ac:dyDescent="0.25">
      <c r="A72" s="78">
        <v>19</v>
      </c>
      <c r="B72" s="89" t="s">
        <v>937</v>
      </c>
      <c r="C72" s="94">
        <v>1</v>
      </c>
      <c r="D72" s="97">
        <v>690952.43544874433</v>
      </c>
      <c r="E72" s="95"/>
      <c r="F72" s="95"/>
      <c r="G72" s="95"/>
      <c r="H72" s="95"/>
    </row>
    <row r="73" spans="1:8" ht="21" customHeight="1" x14ac:dyDescent="0.25">
      <c r="A73" s="78">
        <v>20</v>
      </c>
      <c r="B73" s="89" t="s">
        <v>938</v>
      </c>
      <c r="C73" s="94">
        <v>1</v>
      </c>
      <c r="D73" s="97">
        <v>918755.24294596585</v>
      </c>
      <c r="E73" s="95"/>
      <c r="F73" s="95"/>
      <c r="G73" s="95"/>
      <c r="H73" s="95"/>
    </row>
    <row r="74" spans="1:8" ht="21" customHeight="1" x14ac:dyDescent="0.25">
      <c r="A74" s="78">
        <v>21</v>
      </c>
      <c r="B74" s="89" t="s">
        <v>473</v>
      </c>
      <c r="C74" s="94">
        <v>1</v>
      </c>
      <c r="D74" s="97">
        <v>399638.19359003881</v>
      </c>
      <c r="E74" s="95"/>
      <c r="F74" s="95"/>
      <c r="G74" s="95"/>
      <c r="H74" s="95"/>
    </row>
    <row r="75" spans="1:8" ht="21" customHeight="1" x14ac:dyDescent="0.25">
      <c r="A75" s="78">
        <v>22</v>
      </c>
      <c r="B75" s="89" t="s">
        <v>939</v>
      </c>
      <c r="C75" s="94">
        <v>1</v>
      </c>
      <c r="D75" s="97">
        <v>409730.12719883933</v>
      </c>
      <c r="E75" s="95"/>
      <c r="F75" s="95"/>
      <c r="G75" s="95"/>
      <c r="H75" s="95"/>
    </row>
    <row r="76" spans="1:8" ht="21" customHeight="1" x14ac:dyDescent="0.25">
      <c r="A76" s="78">
        <v>23</v>
      </c>
      <c r="B76" s="89" t="s">
        <v>940</v>
      </c>
      <c r="C76" s="94">
        <v>1</v>
      </c>
      <c r="D76" s="97">
        <v>233228.23771076233</v>
      </c>
      <c r="E76" s="95"/>
      <c r="F76" s="95"/>
      <c r="G76" s="95"/>
      <c r="H76" s="95"/>
    </row>
    <row r="77" spans="1:8" ht="21" customHeight="1" x14ac:dyDescent="0.25">
      <c r="A77" s="78">
        <v>23</v>
      </c>
      <c r="B77" s="89" t="s">
        <v>941</v>
      </c>
      <c r="C77" s="94">
        <v>1</v>
      </c>
      <c r="D77" s="97">
        <v>178064.99767800895</v>
      </c>
      <c r="E77" s="95"/>
      <c r="F77" s="95"/>
      <c r="G77" s="95"/>
      <c r="H77" s="95"/>
    </row>
    <row r="78" spans="1:8" ht="21" customHeight="1" x14ac:dyDescent="0.25">
      <c r="A78" s="78">
        <v>23</v>
      </c>
      <c r="B78" s="89" t="s">
        <v>943</v>
      </c>
      <c r="C78" s="94">
        <v>1</v>
      </c>
      <c r="D78" s="97">
        <v>201437.75942610219</v>
      </c>
      <c r="E78" s="95"/>
      <c r="F78" s="95"/>
      <c r="G78" s="95"/>
      <c r="H78" s="95"/>
    </row>
    <row r="79" spans="1:8" ht="21" customHeight="1" x14ac:dyDescent="0.25">
      <c r="A79" s="78">
        <v>24</v>
      </c>
      <c r="B79" s="89" t="s">
        <v>944</v>
      </c>
      <c r="C79" s="94">
        <v>1</v>
      </c>
      <c r="D79" s="97">
        <v>584785.06948540232</v>
      </c>
      <c r="E79" s="95"/>
      <c r="F79" s="95"/>
      <c r="G79" s="95"/>
      <c r="H79" s="95"/>
    </row>
    <row r="80" spans="1:8" ht="21" customHeight="1" x14ac:dyDescent="0.25">
      <c r="A80" s="78">
        <v>25</v>
      </c>
      <c r="B80" s="89" t="s">
        <v>945</v>
      </c>
      <c r="C80" s="94">
        <v>1</v>
      </c>
      <c r="D80" s="97">
        <v>609713.41256062873</v>
      </c>
      <c r="E80" s="95"/>
      <c r="F80" s="95"/>
      <c r="G80" s="95"/>
      <c r="H80" s="95"/>
    </row>
    <row r="81" spans="1:8" ht="21" customHeight="1" x14ac:dyDescent="0.25">
      <c r="A81" s="78">
        <v>26</v>
      </c>
      <c r="B81" s="89" t="s">
        <v>475</v>
      </c>
      <c r="C81" s="94">
        <v>1</v>
      </c>
      <c r="D81" s="97">
        <v>646076.75259212975</v>
      </c>
      <c r="E81" s="95"/>
      <c r="F81" s="95"/>
      <c r="G81" s="95"/>
      <c r="H81" s="95"/>
    </row>
    <row r="82" spans="1:8" ht="21" customHeight="1" x14ac:dyDescent="0.25">
      <c r="A82" s="78">
        <v>27</v>
      </c>
      <c r="B82" s="89" t="s">
        <v>476</v>
      </c>
      <c r="C82" s="94">
        <v>1</v>
      </c>
      <c r="D82" s="97">
        <v>561560.1278266653</v>
      </c>
      <c r="E82" s="95"/>
      <c r="F82" s="95"/>
      <c r="G82" s="95"/>
      <c r="H82" s="95"/>
    </row>
    <row r="83" spans="1:8" ht="21" customHeight="1" x14ac:dyDescent="0.25">
      <c r="A83" s="78">
        <v>28</v>
      </c>
      <c r="B83" s="89" t="s">
        <v>477</v>
      </c>
      <c r="C83" s="94">
        <v>1</v>
      </c>
      <c r="D83" s="97">
        <v>570237.82266704459</v>
      </c>
      <c r="E83" s="95"/>
      <c r="F83" s="95"/>
      <c r="G83" s="95"/>
      <c r="H83" s="95"/>
    </row>
    <row r="84" spans="1:8" ht="21" customHeight="1" x14ac:dyDescent="0.25">
      <c r="A84" s="78">
        <v>29</v>
      </c>
      <c r="B84" s="89" t="s">
        <v>478</v>
      </c>
      <c r="C84" s="94">
        <v>1</v>
      </c>
      <c r="D84" s="97">
        <v>649771.45497243793</v>
      </c>
      <c r="E84" s="95"/>
      <c r="F84" s="95"/>
      <c r="G84" s="95"/>
      <c r="H84" s="95"/>
    </row>
    <row r="85" spans="1:8" ht="21" customHeight="1" x14ac:dyDescent="0.25">
      <c r="A85" s="78">
        <v>30</v>
      </c>
      <c r="B85" s="89" t="s">
        <v>479</v>
      </c>
      <c r="C85" s="94">
        <v>1</v>
      </c>
      <c r="D85" s="97">
        <v>354723.79505349614</v>
      </c>
      <c r="E85" s="95"/>
      <c r="F85" s="95"/>
      <c r="G85" s="95"/>
      <c r="H85" s="95"/>
    </row>
    <row r="86" spans="1:8" ht="21" customHeight="1" x14ac:dyDescent="0.25">
      <c r="A86" s="78">
        <v>31</v>
      </c>
      <c r="B86" s="89" t="s">
        <v>480</v>
      </c>
      <c r="C86" s="94">
        <v>1</v>
      </c>
      <c r="D86" s="97">
        <v>827416.03372290218</v>
      </c>
      <c r="E86" s="95"/>
      <c r="F86" s="95"/>
      <c r="G86" s="95"/>
      <c r="H86" s="95"/>
    </row>
    <row r="87" spans="1:8" ht="21" customHeight="1" x14ac:dyDescent="0.25">
      <c r="A87" s="78">
        <v>32</v>
      </c>
      <c r="B87" s="89" t="s">
        <v>481</v>
      </c>
      <c r="C87" s="94">
        <v>1</v>
      </c>
      <c r="D87" s="97">
        <v>647827.81049929792</v>
      </c>
      <c r="E87" s="95"/>
      <c r="F87" s="95"/>
      <c r="G87" s="95"/>
      <c r="H87" s="95"/>
    </row>
    <row r="88" spans="1:8" ht="21" customHeight="1" x14ac:dyDescent="0.25">
      <c r="A88" s="78">
        <v>32</v>
      </c>
      <c r="B88" s="89" t="s">
        <v>946</v>
      </c>
      <c r="C88" s="94">
        <v>1</v>
      </c>
      <c r="D88" s="97">
        <v>388142.92495411722</v>
      </c>
      <c r="E88" s="95"/>
      <c r="F88" s="95"/>
      <c r="G88" s="95"/>
      <c r="H88" s="95"/>
    </row>
    <row r="89" spans="1:8" ht="21" customHeight="1" x14ac:dyDescent="0.25">
      <c r="A89" s="78">
        <v>33</v>
      </c>
      <c r="B89" s="89" t="s">
        <v>482</v>
      </c>
      <c r="C89" s="94">
        <v>1</v>
      </c>
      <c r="D89" s="97">
        <v>625403.19232423999</v>
      </c>
      <c r="E89" s="95"/>
      <c r="F89" s="95"/>
      <c r="G89" s="95"/>
      <c r="H89" s="95"/>
    </row>
    <row r="90" spans="1:8" ht="21" customHeight="1" x14ac:dyDescent="0.25">
      <c r="A90" s="78">
        <v>34</v>
      </c>
      <c r="B90" s="89" t="s">
        <v>483</v>
      </c>
      <c r="C90" s="94">
        <v>1</v>
      </c>
      <c r="D90" s="97">
        <v>1225317.750600311</v>
      </c>
      <c r="E90" s="95"/>
      <c r="F90" s="95"/>
      <c r="G90" s="95"/>
      <c r="H90" s="95"/>
    </row>
    <row r="91" spans="1:8" ht="21" customHeight="1" x14ac:dyDescent="0.25">
      <c r="A91" s="78">
        <v>35</v>
      </c>
      <c r="B91" s="89" t="s">
        <v>951</v>
      </c>
      <c r="C91" s="94">
        <v>1</v>
      </c>
      <c r="D91" s="97">
        <v>284405.52506269864</v>
      </c>
      <c r="E91" s="95"/>
      <c r="F91" s="95"/>
      <c r="G91" s="95"/>
      <c r="H91" s="95"/>
    </row>
    <row r="92" spans="1:8" ht="21" customHeight="1" x14ac:dyDescent="0.25">
      <c r="A92" s="78">
        <v>35</v>
      </c>
      <c r="B92" s="89" t="s">
        <v>952</v>
      </c>
      <c r="C92" s="94">
        <v>1</v>
      </c>
      <c r="D92" s="97">
        <v>284405.52506269864</v>
      </c>
      <c r="E92" s="95"/>
      <c r="F92" s="95"/>
      <c r="G92" s="95"/>
      <c r="H92" s="95"/>
    </row>
    <row r="93" spans="1:8" ht="21" customHeight="1" x14ac:dyDescent="0.25">
      <c r="A93" s="78">
        <v>35</v>
      </c>
      <c r="B93" s="89" t="s">
        <v>947</v>
      </c>
      <c r="C93" s="94">
        <v>1</v>
      </c>
      <c r="D93" s="97">
        <v>259149.64980883483</v>
      </c>
      <c r="E93" s="95"/>
      <c r="F93" s="95"/>
      <c r="G93" s="95"/>
      <c r="H93" s="95"/>
    </row>
    <row r="94" spans="1:8" ht="21" customHeight="1" x14ac:dyDescent="0.25">
      <c r="A94" s="78">
        <v>36</v>
      </c>
      <c r="B94" s="89" t="s">
        <v>948</v>
      </c>
      <c r="C94" s="94">
        <v>1</v>
      </c>
      <c r="D94" s="97">
        <v>694775.96821788535</v>
      </c>
      <c r="E94" s="95"/>
      <c r="F94" s="95"/>
      <c r="G94" s="95"/>
      <c r="H94" s="95"/>
    </row>
    <row r="95" spans="1:8" ht="21" customHeight="1" x14ac:dyDescent="0.25">
      <c r="A95" s="78">
        <v>36</v>
      </c>
      <c r="B95" s="89" t="s">
        <v>949</v>
      </c>
      <c r="C95" s="94">
        <v>1</v>
      </c>
      <c r="D95" s="97">
        <v>694775.96821788535</v>
      </c>
      <c r="E95" s="95"/>
      <c r="F95" s="95"/>
      <c r="G95" s="95"/>
      <c r="H95" s="95"/>
    </row>
    <row r="96" spans="1:8" ht="21" customHeight="1" x14ac:dyDescent="0.25">
      <c r="A96" s="78">
        <v>36</v>
      </c>
      <c r="B96" s="89" t="s">
        <v>953</v>
      </c>
      <c r="C96" s="94">
        <v>1</v>
      </c>
      <c r="D96" s="97">
        <v>736415.83802389144</v>
      </c>
      <c r="E96" s="95"/>
      <c r="F96" s="95"/>
      <c r="G96" s="95"/>
      <c r="H96" s="95"/>
    </row>
    <row r="97" spans="1:8" ht="21" customHeight="1" x14ac:dyDescent="0.25">
      <c r="A97" s="78">
        <v>36</v>
      </c>
      <c r="B97" s="89" t="s">
        <v>954</v>
      </c>
      <c r="C97" s="94">
        <v>1</v>
      </c>
      <c r="D97" s="97">
        <v>736415.83802389144</v>
      </c>
      <c r="E97" s="95"/>
      <c r="F97" s="95"/>
      <c r="G97" s="95"/>
      <c r="H97" s="95"/>
    </row>
    <row r="98" spans="1:8" ht="21" customHeight="1" x14ac:dyDescent="0.25">
      <c r="A98" s="78">
        <v>36</v>
      </c>
      <c r="B98" s="89" t="s">
        <v>950</v>
      </c>
      <c r="C98" s="94">
        <v>1</v>
      </c>
      <c r="D98" s="97">
        <v>246183.8594646912</v>
      </c>
      <c r="E98" s="95"/>
      <c r="F98" s="95"/>
      <c r="G98" s="95"/>
      <c r="H98" s="95"/>
    </row>
    <row r="99" spans="1:8" ht="21" customHeight="1" x14ac:dyDescent="0.25">
      <c r="A99" s="78">
        <v>37</v>
      </c>
      <c r="B99" s="89" t="s">
        <v>956</v>
      </c>
      <c r="C99" s="94">
        <v>1</v>
      </c>
      <c r="D99" s="97">
        <v>488554.22611637821</v>
      </c>
      <c r="E99" s="95"/>
      <c r="F99" s="95"/>
      <c r="G99" s="95"/>
      <c r="H99" s="95"/>
    </row>
    <row r="100" spans="1:8" ht="21" customHeight="1" x14ac:dyDescent="0.25">
      <c r="A100" s="78">
        <v>37</v>
      </c>
      <c r="B100" s="89" t="s">
        <v>955</v>
      </c>
      <c r="C100" s="94">
        <v>1</v>
      </c>
      <c r="D100" s="97">
        <v>488554.22611637821</v>
      </c>
      <c r="E100" s="95"/>
      <c r="F100" s="95"/>
      <c r="G100" s="95"/>
      <c r="H100" s="95"/>
    </row>
    <row r="101" spans="1:8" ht="21" customHeight="1" x14ac:dyDescent="0.25">
      <c r="A101" s="78">
        <v>38</v>
      </c>
      <c r="B101" s="89" t="s">
        <v>484</v>
      </c>
      <c r="C101" s="94">
        <v>1</v>
      </c>
      <c r="D101" s="97">
        <v>552670.05008287285</v>
      </c>
      <c r="E101" s="95"/>
      <c r="F101" s="95"/>
      <c r="G101" s="95"/>
      <c r="H101" s="95"/>
    </row>
    <row r="102" spans="1:8" ht="21" customHeight="1" x14ac:dyDescent="0.25">
      <c r="A102" s="78">
        <v>39</v>
      </c>
      <c r="B102" s="89" t="s">
        <v>485</v>
      </c>
      <c r="C102" s="94">
        <v>1</v>
      </c>
      <c r="D102" s="97">
        <v>3810668.1290465579</v>
      </c>
      <c r="E102" s="95"/>
      <c r="F102" s="95"/>
      <c r="G102" s="95"/>
      <c r="H102" s="95"/>
    </row>
    <row r="103" spans="1:8" ht="21" customHeight="1" x14ac:dyDescent="0.25">
      <c r="A103" s="78">
        <v>40</v>
      </c>
      <c r="B103" s="89" t="s">
        <v>957</v>
      </c>
      <c r="C103" s="94">
        <v>1</v>
      </c>
      <c r="D103" s="97">
        <v>497153.93567701289</v>
      </c>
      <c r="E103" s="95"/>
      <c r="F103" s="95"/>
      <c r="G103" s="95"/>
      <c r="H103" s="95"/>
    </row>
    <row r="104" spans="1:8" ht="21" customHeight="1" x14ac:dyDescent="0.25">
      <c r="A104" s="78">
        <v>41</v>
      </c>
      <c r="B104" s="89" t="s">
        <v>958</v>
      </c>
      <c r="C104" s="94">
        <v>1</v>
      </c>
      <c r="D104" s="97">
        <v>945486.53787891404</v>
      </c>
      <c r="E104" s="95"/>
      <c r="F104" s="95"/>
      <c r="G104" s="95"/>
      <c r="H104" s="95"/>
    </row>
    <row r="105" spans="1:8" ht="21" customHeight="1" x14ac:dyDescent="0.25">
      <c r="A105" s="78">
        <v>42</v>
      </c>
      <c r="B105" s="89" t="s">
        <v>486</v>
      </c>
      <c r="C105" s="94">
        <v>1</v>
      </c>
      <c r="D105" s="97">
        <v>1497661.8627880532</v>
      </c>
      <c r="E105" s="95"/>
      <c r="F105" s="95"/>
      <c r="G105" s="95"/>
      <c r="H105" s="95"/>
    </row>
    <row r="106" spans="1:8" ht="21" customHeight="1" x14ac:dyDescent="0.25">
      <c r="A106" s="78">
        <v>43</v>
      </c>
      <c r="B106" s="89" t="s">
        <v>487</v>
      </c>
      <c r="C106" s="94">
        <v>1</v>
      </c>
      <c r="D106" s="97">
        <v>1018767.5658032554</v>
      </c>
      <c r="E106" s="95"/>
      <c r="F106" s="95"/>
      <c r="G106" s="95"/>
      <c r="H106" s="95"/>
    </row>
    <row r="107" spans="1:8" ht="21" customHeight="1" x14ac:dyDescent="0.25">
      <c r="A107" s="78">
        <v>44</v>
      </c>
      <c r="B107" s="89" t="s">
        <v>488</v>
      </c>
      <c r="C107" s="94">
        <v>1</v>
      </c>
      <c r="D107" s="97">
        <v>935445.03687171335</v>
      </c>
      <c r="E107" s="95"/>
      <c r="F107" s="95"/>
      <c r="G107" s="95"/>
      <c r="H107" s="95"/>
    </row>
    <row r="108" spans="1:8" ht="21" customHeight="1" x14ac:dyDescent="0.25">
      <c r="A108" s="78">
        <v>45</v>
      </c>
      <c r="B108" s="89" t="s">
        <v>489</v>
      </c>
      <c r="C108" s="94">
        <v>1</v>
      </c>
      <c r="D108" s="97">
        <v>1293068.5618629241</v>
      </c>
      <c r="E108" s="95"/>
      <c r="F108" s="95"/>
      <c r="G108" s="95"/>
      <c r="H108" s="95"/>
    </row>
    <row r="109" spans="1:8" ht="21" customHeight="1" x14ac:dyDescent="0.25">
      <c r="A109" s="78">
        <v>46</v>
      </c>
      <c r="B109" s="89" t="s">
        <v>490</v>
      </c>
      <c r="C109" s="94">
        <v>1</v>
      </c>
      <c r="D109" s="97">
        <v>981329.94574375229</v>
      </c>
      <c r="E109" s="95"/>
      <c r="F109" s="95"/>
      <c r="G109" s="95"/>
      <c r="H109" s="95"/>
    </row>
    <row r="110" spans="1:8" ht="21" customHeight="1" x14ac:dyDescent="0.25">
      <c r="A110" s="78">
        <v>47</v>
      </c>
      <c r="B110" s="89" t="s">
        <v>491</v>
      </c>
      <c r="C110" s="94">
        <v>1</v>
      </c>
      <c r="D110" s="97">
        <v>1184651.8348262755</v>
      </c>
      <c r="E110" s="95"/>
      <c r="F110" s="95"/>
      <c r="G110" s="95"/>
      <c r="H110" s="95"/>
    </row>
    <row r="111" spans="1:8" ht="21" customHeight="1" x14ac:dyDescent="0.25">
      <c r="A111" s="78">
        <v>48</v>
      </c>
      <c r="B111" s="89" t="s">
        <v>492</v>
      </c>
      <c r="C111" s="94">
        <v>1</v>
      </c>
      <c r="D111" s="97">
        <v>1093507.1443856526</v>
      </c>
      <c r="E111" s="95"/>
      <c r="F111" s="95"/>
      <c r="G111" s="95"/>
      <c r="H111" s="95"/>
    </row>
    <row r="112" spans="1:8" ht="21" customHeight="1" x14ac:dyDescent="0.25">
      <c r="A112" s="78">
        <v>49</v>
      </c>
      <c r="B112" s="89" t="s">
        <v>960</v>
      </c>
      <c r="C112" s="94">
        <v>1</v>
      </c>
      <c r="D112" s="97">
        <v>773698.41190504946</v>
      </c>
      <c r="E112" s="95"/>
      <c r="F112" s="95"/>
      <c r="G112" s="95"/>
      <c r="H112" s="95"/>
    </row>
    <row r="113" spans="1:8" ht="21" customHeight="1" x14ac:dyDescent="0.25">
      <c r="A113" s="78">
        <v>49</v>
      </c>
      <c r="B113" s="89" t="s">
        <v>959</v>
      </c>
      <c r="C113" s="94">
        <v>1</v>
      </c>
      <c r="D113" s="97">
        <v>318523.11093195318</v>
      </c>
      <c r="E113" s="95"/>
      <c r="F113" s="95"/>
      <c r="G113" s="95"/>
      <c r="H113" s="95"/>
    </row>
    <row r="114" spans="1:8" ht="21" customHeight="1" x14ac:dyDescent="0.25">
      <c r="A114" s="78">
        <v>49</v>
      </c>
      <c r="B114" s="89" t="s">
        <v>961</v>
      </c>
      <c r="C114" s="94">
        <v>1</v>
      </c>
      <c r="D114" s="97">
        <v>318523.11093195318</v>
      </c>
      <c r="E114" s="95"/>
      <c r="F114" s="95"/>
      <c r="G114" s="95"/>
      <c r="H114" s="95"/>
    </row>
    <row r="115" spans="1:8" ht="21" customHeight="1" x14ac:dyDescent="0.25">
      <c r="A115" s="78">
        <v>50</v>
      </c>
      <c r="B115" s="89" t="s">
        <v>493</v>
      </c>
      <c r="C115" s="94">
        <v>1</v>
      </c>
      <c r="D115" s="97">
        <v>1183578.8903467711</v>
      </c>
      <c r="E115" s="95"/>
      <c r="F115" s="95"/>
      <c r="G115" s="95"/>
      <c r="H115" s="95"/>
    </row>
    <row r="116" spans="1:8" ht="21" customHeight="1" x14ac:dyDescent="0.25">
      <c r="A116" s="78">
        <v>51</v>
      </c>
      <c r="B116" s="89" t="s">
        <v>494</v>
      </c>
      <c r="C116" s="94">
        <v>1</v>
      </c>
      <c r="D116" s="97">
        <v>1742756.8267648076</v>
      </c>
      <c r="E116" s="95"/>
      <c r="F116" s="95"/>
      <c r="G116" s="95"/>
      <c r="H116" s="95"/>
    </row>
    <row r="117" spans="1:8" ht="21" customHeight="1" x14ac:dyDescent="0.25">
      <c r="A117" s="78">
        <v>52</v>
      </c>
      <c r="B117" s="89" t="s">
        <v>1126</v>
      </c>
      <c r="C117" s="94">
        <v>1</v>
      </c>
      <c r="D117" s="97">
        <v>594614.90683893498</v>
      </c>
      <c r="E117" s="95"/>
      <c r="F117" s="95"/>
      <c r="G117" s="95"/>
      <c r="H117" s="95"/>
    </row>
    <row r="118" spans="1:8" ht="21" customHeight="1" x14ac:dyDescent="0.25">
      <c r="A118" s="78">
        <v>52</v>
      </c>
      <c r="B118" s="89" t="s">
        <v>1127</v>
      </c>
      <c r="C118" s="94">
        <v>1</v>
      </c>
      <c r="D118" s="97">
        <v>909544.48843303404</v>
      </c>
      <c r="E118" s="95"/>
      <c r="F118" s="95"/>
      <c r="G118" s="95"/>
      <c r="H118" s="95"/>
    </row>
    <row r="119" spans="1:8" ht="21" customHeight="1" x14ac:dyDescent="0.25">
      <c r="A119" s="77" t="s">
        <v>658</v>
      </c>
      <c r="B119" s="81" t="s">
        <v>495</v>
      </c>
      <c r="C119" s="96"/>
      <c r="D119" s="97"/>
      <c r="E119" s="96"/>
      <c r="F119" s="96"/>
      <c r="G119" s="95"/>
      <c r="H119" s="95"/>
    </row>
    <row r="120" spans="1:8" ht="21" customHeight="1" x14ac:dyDescent="0.25">
      <c r="A120" s="78">
        <v>1</v>
      </c>
      <c r="B120" s="89" t="s">
        <v>496</v>
      </c>
      <c r="C120" s="94">
        <v>1</v>
      </c>
      <c r="D120" s="97">
        <v>268635.17939013604</v>
      </c>
      <c r="E120" s="95"/>
      <c r="F120" s="95"/>
      <c r="G120" s="95"/>
      <c r="H120" s="95"/>
    </row>
    <row r="121" spans="1:8" ht="21" customHeight="1" x14ac:dyDescent="0.25">
      <c r="A121" s="78">
        <v>2</v>
      </c>
      <c r="B121" s="89" t="s">
        <v>962</v>
      </c>
      <c r="C121" s="94">
        <v>1</v>
      </c>
      <c r="D121" s="97">
        <v>222613.6965977767</v>
      </c>
      <c r="E121" s="95"/>
      <c r="F121" s="95"/>
      <c r="G121" s="95"/>
      <c r="H121" s="95"/>
    </row>
    <row r="122" spans="1:8" ht="21" customHeight="1" x14ac:dyDescent="0.25">
      <c r="A122" s="78">
        <v>3</v>
      </c>
      <c r="B122" s="89" t="s">
        <v>963</v>
      </c>
      <c r="C122" s="94">
        <v>1</v>
      </c>
      <c r="D122" s="97">
        <v>212641.4522046363</v>
      </c>
      <c r="E122" s="95"/>
      <c r="F122" s="95"/>
      <c r="G122" s="95"/>
      <c r="H122" s="95"/>
    </row>
    <row r="123" spans="1:8" ht="21" customHeight="1" x14ac:dyDescent="0.25">
      <c r="A123" s="78">
        <v>3</v>
      </c>
      <c r="B123" s="89" t="s">
        <v>964</v>
      </c>
      <c r="C123" s="94">
        <v>1</v>
      </c>
      <c r="D123" s="97">
        <v>223811.07042397035</v>
      </c>
      <c r="E123" s="95"/>
      <c r="F123" s="95"/>
      <c r="G123" s="95"/>
      <c r="H123" s="95"/>
    </row>
    <row r="124" spans="1:8" ht="21" customHeight="1" x14ac:dyDescent="0.25">
      <c r="A124" s="78">
        <v>3</v>
      </c>
      <c r="B124" s="89" t="s">
        <v>965</v>
      </c>
      <c r="C124" s="94">
        <v>1</v>
      </c>
      <c r="D124" s="97">
        <v>355981.37939515262</v>
      </c>
      <c r="E124" s="95"/>
      <c r="F124" s="95"/>
      <c r="G124" s="95"/>
      <c r="H124" s="95"/>
    </row>
    <row r="125" spans="1:8" ht="21" customHeight="1" x14ac:dyDescent="0.25">
      <c r="A125" s="78">
        <v>3</v>
      </c>
      <c r="B125" s="89" t="s">
        <v>966</v>
      </c>
      <c r="C125" s="94">
        <v>1</v>
      </c>
      <c r="D125" s="97">
        <v>277420.23318857007</v>
      </c>
      <c r="E125" s="95"/>
      <c r="F125" s="95"/>
      <c r="G125" s="95"/>
      <c r="H125" s="95"/>
    </row>
    <row r="126" spans="1:8" ht="21" customHeight="1" x14ac:dyDescent="0.25">
      <c r="A126" s="78">
        <v>4</v>
      </c>
      <c r="B126" s="89" t="s">
        <v>967</v>
      </c>
      <c r="C126" s="94">
        <v>1</v>
      </c>
      <c r="D126" s="97">
        <v>265145.69344245119</v>
      </c>
      <c r="E126" s="95"/>
      <c r="F126" s="95"/>
      <c r="G126" s="95"/>
      <c r="H126" s="95"/>
    </row>
    <row r="127" spans="1:8" ht="21" customHeight="1" x14ac:dyDescent="0.25">
      <c r="A127" s="78">
        <v>4</v>
      </c>
      <c r="B127" s="89" t="s">
        <v>968</v>
      </c>
      <c r="C127" s="94">
        <v>1</v>
      </c>
      <c r="D127" s="97">
        <v>194957.63353859767</v>
      </c>
      <c r="E127" s="95"/>
      <c r="F127" s="95"/>
      <c r="G127" s="95"/>
      <c r="H127" s="95"/>
    </row>
    <row r="128" spans="1:8" ht="21" customHeight="1" x14ac:dyDescent="0.25">
      <c r="A128" s="77" t="s">
        <v>659</v>
      </c>
      <c r="B128" s="81" t="s">
        <v>498</v>
      </c>
      <c r="C128" s="96"/>
      <c r="D128" s="97"/>
      <c r="E128" s="96"/>
      <c r="F128" s="96"/>
      <c r="G128" s="95"/>
      <c r="H128" s="95"/>
    </row>
    <row r="129" spans="1:8" ht="21" customHeight="1" x14ac:dyDescent="0.25">
      <c r="A129" s="78">
        <v>1</v>
      </c>
      <c r="B129" s="89" t="s">
        <v>499</v>
      </c>
      <c r="C129" s="94">
        <v>1</v>
      </c>
      <c r="D129" s="97">
        <v>1256512.2719739166</v>
      </c>
      <c r="E129" s="95"/>
      <c r="F129" s="95"/>
      <c r="G129" s="95"/>
      <c r="H129" s="95"/>
    </row>
    <row r="130" spans="1:8" ht="21" customHeight="1" x14ac:dyDescent="0.25">
      <c r="A130" s="78">
        <v>2</v>
      </c>
      <c r="B130" s="89" t="s">
        <v>500</v>
      </c>
      <c r="C130" s="94">
        <v>1</v>
      </c>
      <c r="D130" s="97">
        <v>686281.21516500425</v>
      </c>
      <c r="E130" s="95"/>
      <c r="F130" s="95"/>
      <c r="G130" s="95"/>
      <c r="H130" s="95"/>
    </row>
    <row r="131" spans="1:8" ht="21" customHeight="1" x14ac:dyDescent="0.25">
      <c r="A131" s="78">
        <v>3</v>
      </c>
      <c r="B131" s="89" t="s">
        <v>501</v>
      </c>
      <c r="C131" s="94">
        <v>1</v>
      </c>
      <c r="D131" s="97">
        <v>551961.57524966076</v>
      </c>
      <c r="E131" s="95"/>
      <c r="F131" s="95"/>
      <c r="G131" s="95"/>
      <c r="H131" s="95"/>
    </row>
    <row r="132" spans="1:8" ht="21" customHeight="1" x14ac:dyDescent="0.25">
      <c r="A132" s="78">
        <v>4</v>
      </c>
      <c r="B132" s="89" t="s">
        <v>502</v>
      </c>
      <c r="C132" s="94">
        <v>1</v>
      </c>
      <c r="D132" s="97">
        <v>1975166.2053387861</v>
      </c>
      <c r="E132" s="95"/>
      <c r="F132" s="95"/>
      <c r="G132" s="95"/>
      <c r="H132" s="95"/>
    </row>
    <row r="133" spans="1:8" ht="21" customHeight="1" x14ac:dyDescent="0.25">
      <c r="A133" s="78">
        <v>5</v>
      </c>
      <c r="B133" s="89" t="s">
        <v>503</v>
      </c>
      <c r="C133" s="94">
        <v>1</v>
      </c>
      <c r="D133" s="97">
        <v>635401.40205638378</v>
      </c>
      <c r="E133" s="95"/>
      <c r="F133" s="95"/>
      <c r="G133" s="95"/>
      <c r="H133" s="95"/>
    </row>
    <row r="134" spans="1:8" ht="21" customHeight="1" x14ac:dyDescent="0.25">
      <c r="A134" s="78">
        <v>6</v>
      </c>
      <c r="B134" s="89" t="s">
        <v>1112</v>
      </c>
      <c r="C134" s="94">
        <v>1</v>
      </c>
      <c r="D134" s="97">
        <v>1862760.9634427917</v>
      </c>
      <c r="E134" s="95"/>
      <c r="F134" s="95"/>
      <c r="G134" s="95"/>
      <c r="H134" s="95"/>
    </row>
    <row r="135" spans="1:8" ht="21" customHeight="1" x14ac:dyDescent="0.25">
      <c r="A135" s="78">
        <v>7</v>
      </c>
      <c r="B135" s="89" t="s">
        <v>969</v>
      </c>
      <c r="C135" s="94">
        <v>1</v>
      </c>
      <c r="D135" s="97">
        <v>565692.9839007298</v>
      </c>
      <c r="E135" s="95"/>
      <c r="F135" s="95"/>
      <c r="G135" s="95"/>
      <c r="H135" s="95"/>
    </row>
    <row r="136" spans="1:8" ht="21" customHeight="1" x14ac:dyDescent="0.25">
      <c r="A136" s="78">
        <v>8</v>
      </c>
      <c r="B136" s="89" t="s">
        <v>970</v>
      </c>
      <c r="C136" s="94">
        <v>1</v>
      </c>
      <c r="D136" s="97">
        <v>1013681.5734826002</v>
      </c>
      <c r="E136" s="95"/>
      <c r="F136" s="95"/>
      <c r="G136" s="95"/>
      <c r="H136" s="95"/>
    </row>
    <row r="137" spans="1:8" ht="21" customHeight="1" x14ac:dyDescent="0.25">
      <c r="A137" s="78">
        <v>9</v>
      </c>
      <c r="B137" s="89" t="s">
        <v>1113</v>
      </c>
      <c r="C137" s="94">
        <v>1</v>
      </c>
      <c r="D137" s="97">
        <v>281394.64534267416</v>
      </c>
      <c r="E137" s="95"/>
      <c r="F137" s="95"/>
      <c r="G137" s="95"/>
      <c r="H137" s="95"/>
    </row>
    <row r="138" spans="1:8" ht="21" customHeight="1" x14ac:dyDescent="0.25">
      <c r="A138" s="78">
        <v>9</v>
      </c>
      <c r="B138" s="89" t="s">
        <v>504</v>
      </c>
      <c r="C138" s="94">
        <v>1</v>
      </c>
      <c r="D138" s="97">
        <v>309611.80760202766</v>
      </c>
      <c r="E138" s="95"/>
      <c r="F138" s="95"/>
      <c r="G138" s="95"/>
      <c r="H138" s="95"/>
    </row>
    <row r="139" spans="1:8" ht="21" customHeight="1" x14ac:dyDescent="0.25">
      <c r="A139" s="78">
        <v>10</v>
      </c>
      <c r="B139" s="89" t="s">
        <v>505</v>
      </c>
      <c r="C139" s="94">
        <v>1</v>
      </c>
      <c r="D139" s="97">
        <v>287059.28220074449</v>
      </c>
      <c r="E139" s="95"/>
      <c r="F139" s="95"/>
      <c r="G139" s="95"/>
      <c r="H139" s="95"/>
    </row>
    <row r="140" spans="1:8" ht="21" customHeight="1" x14ac:dyDescent="0.25">
      <c r="A140" s="78">
        <v>11</v>
      </c>
      <c r="B140" s="89" t="s">
        <v>506</v>
      </c>
      <c r="C140" s="94">
        <v>1</v>
      </c>
      <c r="D140" s="97">
        <v>824796.04711270193</v>
      </c>
      <c r="E140" s="95"/>
      <c r="F140" s="95"/>
      <c r="G140" s="95"/>
      <c r="H140" s="95"/>
    </row>
    <row r="141" spans="1:8" ht="21" customHeight="1" x14ac:dyDescent="0.25">
      <c r="A141" s="78">
        <v>12</v>
      </c>
      <c r="B141" s="89" t="s">
        <v>507</v>
      </c>
      <c r="C141" s="94">
        <v>1</v>
      </c>
      <c r="D141" s="97">
        <v>1424217.6597918232</v>
      </c>
      <c r="E141" s="95"/>
      <c r="F141" s="95"/>
      <c r="G141" s="95"/>
      <c r="H141" s="95"/>
    </row>
    <row r="142" spans="1:8" ht="21" customHeight="1" x14ac:dyDescent="0.25">
      <c r="A142" s="78">
        <v>13</v>
      </c>
      <c r="B142" s="89" t="s">
        <v>508</v>
      </c>
      <c r="C142" s="94">
        <v>1</v>
      </c>
      <c r="D142" s="97">
        <v>2723025.7447693422</v>
      </c>
      <c r="E142" s="95"/>
      <c r="F142" s="95"/>
      <c r="G142" s="95"/>
      <c r="H142" s="95"/>
    </row>
    <row r="143" spans="1:8" ht="21" customHeight="1" x14ac:dyDescent="0.25">
      <c r="A143" s="78">
        <v>14</v>
      </c>
      <c r="B143" s="89" t="s">
        <v>509</v>
      </c>
      <c r="C143" s="94">
        <v>1</v>
      </c>
      <c r="D143" s="97">
        <v>406121.19419096637</v>
      </c>
      <c r="E143" s="95"/>
      <c r="F143" s="95"/>
      <c r="G143" s="95"/>
      <c r="H143" s="95"/>
    </row>
    <row r="144" spans="1:8" ht="21" customHeight="1" x14ac:dyDescent="0.25">
      <c r="A144" s="78">
        <v>15</v>
      </c>
      <c r="B144" s="89" t="s">
        <v>510</v>
      </c>
      <c r="C144" s="94">
        <v>1</v>
      </c>
      <c r="D144" s="97">
        <v>331348.51541693398</v>
      </c>
      <c r="E144" s="95"/>
      <c r="F144" s="95"/>
      <c r="G144" s="95"/>
      <c r="H144" s="95"/>
    </row>
    <row r="145" spans="1:8" ht="21" customHeight="1" x14ac:dyDescent="0.25">
      <c r="A145" s="78">
        <v>16</v>
      </c>
      <c r="B145" s="89" t="s">
        <v>918</v>
      </c>
      <c r="C145" s="94">
        <v>1</v>
      </c>
      <c r="D145" s="97">
        <v>256064.83841691888</v>
      </c>
      <c r="E145" s="95"/>
      <c r="F145" s="95"/>
      <c r="G145" s="95"/>
      <c r="H145" s="95"/>
    </row>
    <row r="146" spans="1:8" ht="21" customHeight="1" x14ac:dyDescent="0.25">
      <c r="A146" s="78">
        <v>17</v>
      </c>
      <c r="B146" s="89" t="s">
        <v>919</v>
      </c>
      <c r="C146" s="94">
        <v>1</v>
      </c>
      <c r="D146" s="97">
        <v>325438.83899917814</v>
      </c>
      <c r="E146" s="95"/>
      <c r="F146" s="95"/>
      <c r="G146" s="95"/>
      <c r="H146" s="95"/>
    </row>
    <row r="147" spans="1:8" ht="21" customHeight="1" x14ac:dyDescent="0.25">
      <c r="A147" s="78">
        <v>17</v>
      </c>
      <c r="B147" s="89" t="s">
        <v>1004</v>
      </c>
      <c r="C147" s="94">
        <v>1</v>
      </c>
      <c r="D147" s="97">
        <v>207917.8853136067</v>
      </c>
      <c r="E147" s="95"/>
      <c r="F147" s="95"/>
      <c r="G147" s="95"/>
      <c r="H147" s="95"/>
    </row>
    <row r="148" spans="1:8" ht="21" customHeight="1" x14ac:dyDescent="0.25">
      <c r="A148" s="77" t="s">
        <v>660</v>
      </c>
      <c r="B148" s="81" t="s">
        <v>511</v>
      </c>
      <c r="C148" s="96"/>
      <c r="D148" s="97"/>
      <c r="E148" s="96"/>
      <c r="F148" s="96"/>
      <c r="G148" s="95"/>
      <c r="H148" s="95"/>
    </row>
    <row r="149" spans="1:8" ht="21" customHeight="1" x14ac:dyDescent="0.25">
      <c r="A149" s="78">
        <v>1</v>
      </c>
      <c r="B149" s="89" t="s">
        <v>971</v>
      </c>
      <c r="C149" s="94">
        <v>1</v>
      </c>
      <c r="D149" s="97">
        <v>565634.07707340736</v>
      </c>
      <c r="E149" s="95"/>
      <c r="F149" s="95"/>
      <c r="G149" s="95"/>
      <c r="H149" s="95"/>
    </row>
    <row r="150" spans="1:8" ht="21" customHeight="1" x14ac:dyDescent="0.25">
      <c r="A150" s="78">
        <v>2</v>
      </c>
      <c r="B150" s="89" t="s">
        <v>512</v>
      </c>
      <c r="C150" s="94">
        <v>1</v>
      </c>
      <c r="D150" s="97">
        <v>607608.39329502499</v>
      </c>
      <c r="E150" s="95"/>
      <c r="F150" s="95"/>
      <c r="G150" s="95"/>
      <c r="H150" s="95"/>
    </row>
    <row r="151" spans="1:8" ht="21" customHeight="1" x14ac:dyDescent="0.25">
      <c r="A151" s="78">
        <v>3</v>
      </c>
      <c r="B151" s="89" t="s">
        <v>513</v>
      </c>
      <c r="C151" s="94">
        <v>1</v>
      </c>
      <c r="D151" s="97">
        <v>1627094.0451014666</v>
      </c>
      <c r="E151" s="95"/>
      <c r="F151" s="95"/>
      <c r="G151" s="95"/>
      <c r="H151" s="95"/>
    </row>
    <row r="152" spans="1:8" ht="21" customHeight="1" x14ac:dyDescent="0.25">
      <c r="A152" s="78">
        <v>4</v>
      </c>
      <c r="B152" s="89" t="s">
        <v>514</v>
      </c>
      <c r="C152" s="94">
        <v>1</v>
      </c>
      <c r="D152" s="97">
        <v>1437623.5508988891</v>
      </c>
      <c r="E152" s="95"/>
      <c r="F152" s="95"/>
      <c r="G152" s="95"/>
      <c r="H152" s="95"/>
    </row>
    <row r="153" spans="1:8" ht="21" customHeight="1" x14ac:dyDescent="0.25">
      <c r="A153" s="78">
        <v>5</v>
      </c>
      <c r="B153" s="89" t="s">
        <v>515</v>
      </c>
      <c r="C153" s="94">
        <v>1</v>
      </c>
      <c r="D153" s="97">
        <v>591445.25325295771</v>
      </c>
      <c r="E153" s="95"/>
      <c r="F153" s="95"/>
      <c r="G153" s="95"/>
      <c r="H153" s="95"/>
    </row>
    <row r="154" spans="1:8" ht="21" customHeight="1" x14ac:dyDescent="0.25">
      <c r="A154" s="78">
        <v>6</v>
      </c>
      <c r="B154" s="89" t="s">
        <v>516</v>
      </c>
      <c r="C154" s="94">
        <v>1</v>
      </c>
      <c r="D154" s="97">
        <v>534505.12581220758</v>
      </c>
      <c r="E154" s="95"/>
      <c r="F154" s="95"/>
      <c r="G154" s="95"/>
      <c r="H154" s="95"/>
    </row>
    <row r="155" spans="1:8" ht="21" customHeight="1" x14ac:dyDescent="0.25">
      <c r="A155" s="78">
        <v>7</v>
      </c>
      <c r="B155" s="89" t="s">
        <v>517</v>
      </c>
      <c r="C155" s="94">
        <v>1</v>
      </c>
      <c r="D155" s="97">
        <v>337894.48905930785</v>
      </c>
      <c r="E155" s="95"/>
      <c r="F155" s="95"/>
      <c r="G155" s="95"/>
      <c r="H155" s="95"/>
    </row>
    <row r="156" spans="1:8" ht="21" customHeight="1" x14ac:dyDescent="0.25">
      <c r="A156" s="78">
        <v>8</v>
      </c>
      <c r="B156" s="89" t="s">
        <v>518</v>
      </c>
      <c r="C156" s="94">
        <v>1</v>
      </c>
      <c r="D156" s="97">
        <v>267675.05852191045</v>
      </c>
      <c r="E156" s="95"/>
      <c r="F156" s="95"/>
      <c r="G156" s="95"/>
      <c r="H156" s="95"/>
    </row>
    <row r="157" spans="1:8" ht="21" customHeight="1" x14ac:dyDescent="0.25">
      <c r="A157" s="78">
        <v>9</v>
      </c>
      <c r="B157" s="89" t="s">
        <v>519</v>
      </c>
      <c r="C157" s="94">
        <v>1</v>
      </c>
      <c r="D157" s="97">
        <v>195809.19067509432</v>
      </c>
      <c r="E157" s="95"/>
      <c r="F157" s="95"/>
      <c r="G157" s="95"/>
      <c r="H157" s="95"/>
    </row>
    <row r="158" spans="1:8" ht="21" customHeight="1" x14ac:dyDescent="0.25">
      <c r="A158" s="78">
        <v>10</v>
      </c>
      <c r="B158" s="89" t="s">
        <v>520</v>
      </c>
      <c r="C158" s="94">
        <v>1</v>
      </c>
      <c r="D158" s="97">
        <v>289622.33750094537</v>
      </c>
      <c r="E158" s="95"/>
      <c r="F158" s="95"/>
      <c r="G158" s="95"/>
      <c r="H158" s="95"/>
    </row>
    <row r="159" spans="1:8" ht="21" customHeight="1" x14ac:dyDescent="0.25">
      <c r="A159" s="77" t="s">
        <v>661</v>
      </c>
      <c r="B159" s="81" t="s">
        <v>521</v>
      </c>
      <c r="C159" s="96"/>
      <c r="D159" s="97"/>
      <c r="E159" s="96"/>
      <c r="F159" s="96"/>
      <c r="G159" s="95"/>
      <c r="H159" s="95"/>
    </row>
    <row r="160" spans="1:8" ht="21" customHeight="1" x14ac:dyDescent="0.25">
      <c r="A160" s="78">
        <v>1</v>
      </c>
      <c r="B160" s="89" t="s">
        <v>1064</v>
      </c>
      <c r="C160" s="94">
        <v>1</v>
      </c>
      <c r="D160" s="97">
        <v>321581.10922924854</v>
      </c>
      <c r="E160" s="95"/>
      <c r="F160" s="95"/>
      <c r="G160" s="95"/>
      <c r="H160" s="95"/>
    </row>
    <row r="161" spans="1:8" ht="21" customHeight="1" x14ac:dyDescent="0.25">
      <c r="A161" s="78">
        <v>2</v>
      </c>
      <c r="B161" s="89" t="s">
        <v>1065</v>
      </c>
      <c r="C161" s="94">
        <v>1</v>
      </c>
      <c r="D161" s="97">
        <v>327356.24405962112</v>
      </c>
      <c r="E161" s="95"/>
      <c r="F161" s="95"/>
      <c r="G161" s="95"/>
      <c r="H161" s="95"/>
    </row>
    <row r="162" spans="1:8" ht="21" customHeight="1" x14ac:dyDescent="0.25">
      <c r="A162" s="78">
        <v>3</v>
      </c>
      <c r="B162" s="89" t="s">
        <v>524</v>
      </c>
      <c r="C162" s="94">
        <v>1</v>
      </c>
      <c r="D162" s="97">
        <v>1314443.8100805825</v>
      </c>
      <c r="E162" s="95"/>
      <c r="F162" s="95"/>
      <c r="G162" s="95"/>
      <c r="H162" s="95"/>
    </row>
    <row r="163" spans="1:8" ht="21" customHeight="1" x14ac:dyDescent="0.25">
      <c r="A163" s="78">
        <v>4</v>
      </c>
      <c r="B163" s="89" t="s">
        <v>525</v>
      </c>
      <c r="C163" s="94">
        <v>1</v>
      </c>
      <c r="D163" s="97">
        <v>661724.38094038889</v>
      </c>
      <c r="E163" s="95"/>
      <c r="F163" s="95"/>
      <c r="G163" s="95"/>
      <c r="H163" s="95"/>
    </row>
    <row r="164" spans="1:8" ht="21" customHeight="1" x14ac:dyDescent="0.25">
      <c r="A164" s="78">
        <v>5</v>
      </c>
      <c r="B164" s="89" t="s">
        <v>526</v>
      </c>
      <c r="C164" s="94">
        <v>1</v>
      </c>
      <c r="D164" s="97">
        <v>1240419.3891699896</v>
      </c>
      <c r="E164" s="95"/>
      <c r="F164" s="95"/>
      <c r="G164" s="95"/>
      <c r="H164" s="95"/>
    </row>
    <row r="165" spans="1:8" ht="21" customHeight="1" x14ac:dyDescent="0.25">
      <c r="A165" s="78">
        <v>6</v>
      </c>
      <c r="B165" s="89" t="s">
        <v>527</v>
      </c>
      <c r="C165" s="94">
        <v>1</v>
      </c>
      <c r="D165" s="97">
        <v>405052.25879670423</v>
      </c>
      <c r="E165" s="95"/>
      <c r="F165" s="95"/>
      <c r="G165" s="95"/>
      <c r="H165" s="95"/>
    </row>
    <row r="166" spans="1:8" ht="21" customHeight="1" x14ac:dyDescent="0.25">
      <c r="A166" s="78">
        <v>7</v>
      </c>
      <c r="B166" s="89" t="s">
        <v>972</v>
      </c>
      <c r="C166" s="94">
        <v>1</v>
      </c>
      <c r="D166" s="97">
        <v>1168755.9893411589</v>
      </c>
      <c r="E166" s="95"/>
      <c r="F166" s="95"/>
      <c r="G166" s="95"/>
      <c r="H166" s="95"/>
    </row>
    <row r="167" spans="1:8" ht="21" customHeight="1" x14ac:dyDescent="0.25">
      <c r="A167" s="78">
        <v>8</v>
      </c>
      <c r="B167" s="89" t="s">
        <v>973</v>
      </c>
      <c r="C167" s="94">
        <v>1</v>
      </c>
      <c r="D167" s="97">
        <v>1115332.4696902945</v>
      </c>
      <c r="E167" s="95"/>
      <c r="F167" s="95"/>
      <c r="G167" s="95"/>
      <c r="H167" s="95"/>
    </row>
    <row r="168" spans="1:8" ht="21" customHeight="1" x14ac:dyDescent="0.25">
      <c r="A168" s="78">
        <v>7</v>
      </c>
      <c r="B168" s="89" t="s">
        <v>974</v>
      </c>
      <c r="C168" s="94">
        <v>1</v>
      </c>
      <c r="D168" s="97">
        <v>611547.14876251505</v>
      </c>
      <c r="E168" s="95"/>
      <c r="F168" s="95"/>
      <c r="G168" s="95"/>
      <c r="H168" s="95"/>
    </row>
    <row r="169" spans="1:8" ht="21" customHeight="1" x14ac:dyDescent="0.25">
      <c r="A169" s="78">
        <v>8</v>
      </c>
      <c r="B169" s="89" t="s">
        <v>975</v>
      </c>
      <c r="C169" s="94">
        <v>1</v>
      </c>
      <c r="D169" s="97">
        <v>611547.14876251505</v>
      </c>
      <c r="E169" s="95"/>
      <c r="F169" s="95"/>
      <c r="G169" s="95"/>
      <c r="H169" s="95"/>
    </row>
    <row r="170" spans="1:8" ht="21" customHeight="1" x14ac:dyDescent="0.25">
      <c r="A170" s="78">
        <v>9</v>
      </c>
      <c r="B170" s="89" t="s">
        <v>976</v>
      </c>
      <c r="C170" s="94">
        <v>1</v>
      </c>
      <c r="D170" s="97">
        <v>334421.36477855139</v>
      </c>
      <c r="E170" s="95"/>
      <c r="F170" s="95"/>
      <c r="G170" s="95"/>
      <c r="H170" s="95"/>
    </row>
    <row r="171" spans="1:8" ht="21" customHeight="1" x14ac:dyDescent="0.25">
      <c r="A171" s="78">
        <v>9</v>
      </c>
      <c r="B171" s="89" t="s">
        <v>528</v>
      </c>
      <c r="C171" s="94">
        <v>1</v>
      </c>
      <c r="D171" s="97">
        <v>686168.03425267455</v>
      </c>
      <c r="E171" s="95"/>
      <c r="F171" s="95"/>
      <c r="G171" s="95"/>
      <c r="H171" s="95"/>
    </row>
    <row r="172" spans="1:8" ht="21" customHeight="1" x14ac:dyDescent="0.25">
      <c r="A172" s="78">
        <v>10</v>
      </c>
      <c r="B172" s="89" t="s">
        <v>529</v>
      </c>
      <c r="C172" s="94">
        <v>1</v>
      </c>
      <c r="D172" s="97">
        <v>593104.9265184945</v>
      </c>
      <c r="E172" s="95"/>
      <c r="F172" s="95"/>
      <c r="G172" s="95"/>
      <c r="H172" s="95"/>
    </row>
    <row r="173" spans="1:8" ht="21" customHeight="1" x14ac:dyDescent="0.25">
      <c r="A173" s="78">
        <v>11</v>
      </c>
      <c r="B173" s="89" t="s">
        <v>530</v>
      </c>
      <c r="C173" s="94">
        <v>1</v>
      </c>
      <c r="D173" s="97">
        <v>279128.20675923396</v>
      </c>
      <c r="E173" s="95"/>
      <c r="F173" s="95"/>
      <c r="G173" s="95"/>
      <c r="H173" s="95"/>
    </row>
    <row r="174" spans="1:8" ht="21" customHeight="1" x14ac:dyDescent="0.25">
      <c r="A174" s="78">
        <v>12</v>
      </c>
      <c r="B174" s="89" t="s">
        <v>679</v>
      </c>
      <c r="C174" s="94">
        <v>1</v>
      </c>
      <c r="D174" s="97">
        <v>468014.83650174644</v>
      </c>
      <c r="E174" s="95"/>
      <c r="F174" s="95"/>
      <c r="G174" s="95"/>
      <c r="H174" s="95"/>
    </row>
    <row r="175" spans="1:8" ht="21" customHeight="1" x14ac:dyDescent="0.25">
      <c r="A175" s="78">
        <v>12</v>
      </c>
      <c r="B175" s="89" t="s">
        <v>1066</v>
      </c>
      <c r="C175" s="94">
        <v>1</v>
      </c>
      <c r="D175" s="97">
        <v>296368.83439347619</v>
      </c>
      <c r="E175" s="95"/>
      <c r="F175" s="95"/>
      <c r="G175" s="95"/>
      <c r="H175" s="95"/>
    </row>
    <row r="176" spans="1:8" ht="21" customHeight="1" x14ac:dyDescent="0.25">
      <c r="A176" s="78">
        <v>12</v>
      </c>
      <c r="B176" s="89" t="s">
        <v>1076</v>
      </c>
      <c r="C176" s="94">
        <v>1</v>
      </c>
      <c r="D176" s="97">
        <v>1353508.188306309</v>
      </c>
      <c r="E176" s="95"/>
      <c r="F176" s="95"/>
      <c r="G176" s="95"/>
      <c r="H176" s="95"/>
    </row>
    <row r="177" spans="1:8" ht="21" customHeight="1" x14ac:dyDescent="0.25">
      <c r="A177" s="78">
        <v>12</v>
      </c>
      <c r="B177" s="89" t="s">
        <v>1074</v>
      </c>
      <c r="C177" s="94">
        <v>1</v>
      </c>
      <c r="D177" s="97">
        <v>185863.32744873982</v>
      </c>
      <c r="E177" s="95"/>
      <c r="F177" s="95"/>
      <c r="G177" s="95"/>
      <c r="H177" s="95"/>
    </row>
    <row r="178" spans="1:8" ht="21" customHeight="1" x14ac:dyDescent="0.25">
      <c r="A178" s="78">
        <v>12</v>
      </c>
      <c r="B178" s="89" t="s">
        <v>1075</v>
      </c>
      <c r="C178" s="94">
        <v>1</v>
      </c>
      <c r="D178" s="97">
        <v>153501.30325837512</v>
      </c>
      <c r="E178" s="95"/>
      <c r="F178" s="95"/>
      <c r="G178" s="95"/>
      <c r="H178" s="95"/>
    </row>
    <row r="179" spans="1:8" ht="21" customHeight="1" x14ac:dyDescent="0.25">
      <c r="A179" s="77" t="s">
        <v>662</v>
      </c>
      <c r="B179" s="81" t="s">
        <v>531</v>
      </c>
      <c r="C179" s="96"/>
      <c r="D179" s="97"/>
      <c r="E179" s="96"/>
      <c r="F179" s="96"/>
      <c r="G179" s="95"/>
      <c r="H179" s="95"/>
    </row>
    <row r="180" spans="1:8" ht="21" customHeight="1" x14ac:dyDescent="0.25">
      <c r="A180" s="78">
        <v>1</v>
      </c>
      <c r="B180" s="89" t="s">
        <v>1114</v>
      </c>
      <c r="C180" s="94">
        <v>1</v>
      </c>
      <c r="D180" s="97">
        <v>2772679.1243411414</v>
      </c>
      <c r="E180" s="95"/>
      <c r="F180" s="95"/>
      <c r="G180" s="95"/>
      <c r="H180" s="95"/>
    </row>
    <row r="181" spans="1:8" ht="21" customHeight="1" x14ac:dyDescent="0.25">
      <c r="A181" s="78">
        <v>2</v>
      </c>
      <c r="B181" s="89" t="s">
        <v>977</v>
      </c>
      <c r="C181" s="94">
        <v>1</v>
      </c>
      <c r="D181" s="97">
        <v>1043039.6798285986</v>
      </c>
      <c r="E181" s="95"/>
      <c r="F181" s="95"/>
      <c r="G181" s="95"/>
      <c r="H181" s="95"/>
    </row>
    <row r="182" spans="1:8" ht="21" customHeight="1" x14ac:dyDescent="0.25">
      <c r="A182" s="78">
        <v>3</v>
      </c>
      <c r="B182" s="89" t="s">
        <v>978</v>
      </c>
      <c r="C182" s="94">
        <v>1</v>
      </c>
      <c r="D182" s="97">
        <v>760179.93214832665</v>
      </c>
      <c r="E182" s="95"/>
      <c r="F182" s="95"/>
      <c r="G182" s="95"/>
      <c r="H182" s="95"/>
    </row>
    <row r="183" spans="1:8" ht="21" customHeight="1" x14ac:dyDescent="0.25">
      <c r="A183" s="78">
        <v>4</v>
      </c>
      <c r="B183" s="89" t="s">
        <v>979</v>
      </c>
      <c r="C183" s="94">
        <v>1</v>
      </c>
      <c r="D183" s="97">
        <v>2358544.895046148</v>
      </c>
      <c r="E183" s="95"/>
      <c r="F183" s="95"/>
      <c r="G183" s="95"/>
      <c r="H183" s="95"/>
    </row>
    <row r="184" spans="1:8" ht="21" customHeight="1" x14ac:dyDescent="0.25">
      <c r="A184" s="78">
        <v>5</v>
      </c>
      <c r="B184" s="89" t="s">
        <v>676</v>
      </c>
      <c r="C184" s="94">
        <v>1</v>
      </c>
      <c r="D184" s="97">
        <v>181285.69169795242</v>
      </c>
      <c r="E184" s="95"/>
      <c r="F184" s="95"/>
      <c r="G184" s="95"/>
      <c r="H184" s="95"/>
    </row>
    <row r="185" spans="1:8" ht="21" customHeight="1" x14ac:dyDescent="0.25">
      <c r="A185" s="78">
        <v>6</v>
      </c>
      <c r="B185" s="89" t="s">
        <v>677</v>
      </c>
      <c r="C185" s="94">
        <v>1</v>
      </c>
      <c r="D185" s="97">
        <v>466561.55456316978</v>
      </c>
      <c r="E185" s="95"/>
      <c r="F185" s="95"/>
      <c r="G185" s="95"/>
      <c r="H185" s="95"/>
    </row>
    <row r="186" spans="1:8" ht="21" customHeight="1" x14ac:dyDescent="0.25">
      <c r="A186" s="78">
        <v>7</v>
      </c>
      <c r="B186" s="89" t="s">
        <v>1067</v>
      </c>
      <c r="C186" s="94">
        <v>1</v>
      </c>
      <c r="D186" s="97">
        <v>358414.17004353937</v>
      </c>
      <c r="E186" s="95"/>
      <c r="F186" s="95"/>
      <c r="G186" s="95"/>
      <c r="H186" s="95"/>
    </row>
    <row r="187" spans="1:8" ht="21" customHeight="1" x14ac:dyDescent="0.25">
      <c r="A187" s="78">
        <v>7</v>
      </c>
      <c r="B187" s="89" t="s">
        <v>1068</v>
      </c>
      <c r="C187" s="94">
        <v>1</v>
      </c>
      <c r="D187" s="97">
        <v>407614.02687061811</v>
      </c>
      <c r="E187" s="95"/>
      <c r="F187" s="95"/>
      <c r="G187" s="95"/>
      <c r="H187" s="95"/>
    </row>
    <row r="188" spans="1:8" ht="21" customHeight="1" x14ac:dyDescent="0.25">
      <c r="A188" s="78">
        <v>8</v>
      </c>
      <c r="B188" s="89" t="s">
        <v>1069</v>
      </c>
      <c r="C188" s="94">
        <v>1</v>
      </c>
      <c r="D188" s="97">
        <v>582962.33876943111</v>
      </c>
      <c r="E188" s="95"/>
      <c r="F188" s="95"/>
      <c r="G188" s="95"/>
      <c r="H188" s="95"/>
    </row>
    <row r="189" spans="1:8" ht="21" customHeight="1" x14ac:dyDescent="0.25">
      <c r="A189" s="78">
        <v>8</v>
      </c>
      <c r="B189" s="89" t="s">
        <v>1070</v>
      </c>
      <c r="C189" s="94">
        <v>1</v>
      </c>
      <c r="D189" s="97">
        <v>583749.00247837277</v>
      </c>
      <c r="E189" s="95"/>
      <c r="F189" s="95"/>
      <c r="G189" s="95"/>
      <c r="H189" s="95"/>
    </row>
    <row r="190" spans="1:8" ht="21" customHeight="1" x14ac:dyDescent="0.25">
      <c r="A190" s="78">
        <v>9</v>
      </c>
      <c r="B190" s="89" t="s">
        <v>1077</v>
      </c>
      <c r="C190" s="94">
        <v>1</v>
      </c>
      <c r="D190" s="97">
        <v>1122634.7570821205</v>
      </c>
      <c r="E190" s="95"/>
      <c r="F190" s="95"/>
      <c r="G190" s="95"/>
      <c r="H190" s="95"/>
    </row>
    <row r="191" spans="1:8" ht="21" customHeight="1" x14ac:dyDescent="0.25">
      <c r="A191" s="78">
        <v>9</v>
      </c>
      <c r="B191" s="89" t="s">
        <v>1078</v>
      </c>
      <c r="C191" s="94">
        <v>1</v>
      </c>
      <c r="D191" s="97">
        <v>199392.69031667951</v>
      </c>
      <c r="E191" s="95"/>
      <c r="F191" s="95"/>
      <c r="G191" s="95"/>
      <c r="H191" s="95"/>
    </row>
    <row r="192" spans="1:8" ht="21" customHeight="1" x14ac:dyDescent="0.25">
      <c r="A192" s="78">
        <v>10</v>
      </c>
      <c r="B192" s="89" t="s">
        <v>1079</v>
      </c>
      <c r="C192" s="94">
        <v>1</v>
      </c>
      <c r="D192" s="97">
        <v>220158.22158167575</v>
      </c>
      <c r="E192" s="95"/>
      <c r="F192" s="95"/>
      <c r="G192" s="95"/>
      <c r="H192" s="95"/>
    </row>
    <row r="193" spans="1:8" ht="21" customHeight="1" x14ac:dyDescent="0.25">
      <c r="A193" s="78">
        <v>11</v>
      </c>
      <c r="B193" s="89" t="s">
        <v>1080</v>
      </c>
      <c r="C193" s="94">
        <v>1</v>
      </c>
      <c r="D193" s="97">
        <v>212337.38656687015</v>
      </c>
      <c r="E193" s="95"/>
      <c r="F193" s="95"/>
      <c r="G193" s="95"/>
      <c r="H193" s="95"/>
    </row>
    <row r="194" spans="1:8" ht="21" customHeight="1" x14ac:dyDescent="0.25">
      <c r="A194" s="78">
        <v>12</v>
      </c>
      <c r="B194" s="89" t="s">
        <v>537</v>
      </c>
      <c r="C194" s="94">
        <v>1</v>
      </c>
      <c r="D194" s="97">
        <v>319986.55576088798</v>
      </c>
      <c r="E194" s="95"/>
      <c r="F194" s="95"/>
      <c r="G194" s="95"/>
      <c r="H194" s="95"/>
    </row>
    <row r="195" spans="1:8" ht="21" customHeight="1" x14ac:dyDescent="0.25">
      <c r="A195" s="78">
        <v>13</v>
      </c>
      <c r="B195" s="89" t="s">
        <v>980</v>
      </c>
      <c r="C195" s="94">
        <v>1</v>
      </c>
      <c r="D195" s="97">
        <v>1856191.4150635442</v>
      </c>
      <c r="E195" s="95"/>
      <c r="F195" s="95"/>
      <c r="G195" s="95"/>
      <c r="H195" s="95"/>
    </row>
    <row r="196" spans="1:8" ht="21" customHeight="1" x14ac:dyDescent="0.25">
      <c r="A196" s="78">
        <v>14</v>
      </c>
      <c r="B196" s="89" t="s">
        <v>981</v>
      </c>
      <c r="C196" s="94">
        <v>1</v>
      </c>
      <c r="D196" s="97">
        <v>1807945.6202184479</v>
      </c>
      <c r="E196" s="95"/>
      <c r="F196" s="95"/>
      <c r="G196" s="95"/>
      <c r="H196" s="95"/>
    </row>
    <row r="197" spans="1:8" ht="21" customHeight="1" x14ac:dyDescent="0.25">
      <c r="A197" s="78">
        <v>15</v>
      </c>
      <c r="B197" s="89" t="s">
        <v>538</v>
      </c>
      <c r="C197" s="94">
        <v>1</v>
      </c>
      <c r="D197" s="97">
        <v>1117155.1341851479</v>
      </c>
      <c r="E197" s="95"/>
      <c r="F197" s="95"/>
      <c r="G197" s="95"/>
      <c r="H197" s="95"/>
    </row>
    <row r="198" spans="1:8" ht="21" customHeight="1" x14ac:dyDescent="0.25">
      <c r="A198" s="78">
        <v>16</v>
      </c>
      <c r="B198" s="89" t="s">
        <v>539</v>
      </c>
      <c r="C198" s="94">
        <v>1</v>
      </c>
      <c r="D198" s="97">
        <v>334466.1212073894</v>
      </c>
      <c r="E198" s="95"/>
      <c r="F198" s="95"/>
      <c r="G198" s="95"/>
      <c r="H198" s="95"/>
    </row>
    <row r="199" spans="1:8" ht="21" customHeight="1" x14ac:dyDescent="0.25">
      <c r="A199" s="78">
        <v>17</v>
      </c>
      <c r="B199" s="89" t="s">
        <v>540</v>
      </c>
      <c r="C199" s="94">
        <v>1</v>
      </c>
      <c r="D199" s="97">
        <v>411386.09763902804</v>
      </c>
      <c r="E199" s="95"/>
      <c r="F199" s="95"/>
      <c r="G199" s="95"/>
      <c r="H199" s="95"/>
    </row>
    <row r="200" spans="1:8" ht="21" customHeight="1" x14ac:dyDescent="0.25">
      <c r="A200" s="78">
        <v>18</v>
      </c>
      <c r="B200" s="89" t="s">
        <v>541</v>
      </c>
      <c r="C200" s="94">
        <v>1</v>
      </c>
      <c r="D200" s="97">
        <v>503366.78837948455</v>
      </c>
      <c r="E200" s="95"/>
      <c r="F200" s="95"/>
      <c r="G200" s="95"/>
      <c r="H200" s="95"/>
    </row>
    <row r="201" spans="1:8" ht="21" customHeight="1" x14ac:dyDescent="0.25">
      <c r="A201" s="78">
        <v>19</v>
      </c>
      <c r="B201" s="89" t="s">
        <v>678</v>
      </c>
      <c r="C201" s="94">
        <v>1</v>
      </c>
      <c r="D201" s="97">
        <v>248282.27624142315</v>
      </c>
      <c r="E201" s="95"/>
      <c r="F201" s="95"/>
      <c r="G201" s="95"/>
      <c r="H201" s="95"/>
    </row>
    <row r="202" spans="1:8" ht="21" customHeight="1" x14ac:dyDescent="0.25">
      <c r="A202" s="78">
        <v>20</v>
      </c>
      <c r="B202" s="89" t="s">
        <v>982</v>
      </c>
      <c r="C202" s="94">
        <v>1</v>
      </c>
      <c r="D202" s="97">
        <v>181225.57606259675</v>
      </c>
      <c r="E202" s="95"/>
      <c r="F202" s="95"/>
      <c r="G202" s="95"/>
      <c r="H202" s="95"/>
    </row>
    <row r="203" spans="1:8" ht="21" customHeight="1" x14ac:dyDescent="0.25">
      <c r="A203" s="78">
        <v>21</v>
      </c>
      <c r="B203" s="89" t="s">
        <v>983</v>
      </c>
      <c r="C203" s="94">
        <v>1</v>
      </c>
      <c r="D203" s="97">
        <v>375096.94586688944</v>
      </c>
      <c r="E203" s="95"/>
      <c r="F203" s="95"/>
      <c r="G203" s="95"/>
      <c r="H203" s="95"/>
    </row>
    <row r="204" spans="1:8" ht="21" customHeight="1" x14ac:dyDescent="0.25">
      <c r="A204" s="78">
        <v>22</v>
      </c>
      <c r="B204" s="89" t="s">
        <v>984</v>
      </c>
      <c r="C204" s="94">
        <v>1</v>
      </c>
      <c r="D204" s="97">
        <v>350600.02478934248</v>
      </c>
      <c r="E204" s="95"/>
      <c r="F204" s="95"/>
      <c r="G204" s="95"/>
      <c r="H204" s="95"/>
    </row>
    <row r="205" spans="1:8" ht="21" customHeight="1" x14ac:dyDescent="0.25">
      <c r="A205" s="78">
        <v>23</v>
      </c>
      <c r="B205" s="89" t="s">
        <v>985</v>
      </c>
      <c r="C205" s="94">
        <v>1</v>
      </c>
      <c r="D205" s="97">
        <v>457217.97633818089</v>
      </c>
      <c r="E205" s="95"/>
      <c r="F205" s="95"/>
      <c r="G205" s="95"/>
      <c r="H205" s="95"/>
    </row>
    <row r="206" spans="1:8" ht="21" customHeight="1" x14ac:dyDescent="0.25">
      <c r="A206" s="78">
        <v>23</v>
      </c>
      <c r="B206" s="89" t="s">
        <v>986</v>
      </c>
      <c r="C206" s="94">
        <v>1</v>
      </c>
      <c r="D206" s="97">
        <v>650314.93828686303</v>
      </c>
      <c r="E206" s="95"/>
      <c r="F206" s="95"/>
      <c r="G206" s="95"/>
      <c r="H206" s="95"/>
    </row>
    <row r="207" spans="1:8" ht="21" customHeight="1" x14ac:dyDescent="0.25">
      <c r="A207" s="78">
        <v>24</v>
      </c>
      <c r="B207" s="89" t="s">
        <v>1071</v>
      </c>
      <c r="C207" s="94">
        <v>1</v>
      </c>
      <c r="D207" s="97">
        <v>1042176.8358847324</v>
      </c>
      <c r="E207" s="95"/>
      <c r="F207" s="95"/>
      <c r="G207" s="95"/>
      <c r="H207" s="95"/>
    </row>
    <row r="208" spans="1:8" ht="21" customHeight="1" x14ac:dyDescent="0.25">
      <c r="A208" s="78">
        <v>25</v>
      </c>
      <c r="B208" s="89" t="s">
        <v>1072</v>
      </c>
      <c r="C208" s="94">
        <v>1</v>
      </c>
      <c r="D208" s="97">
        <v>4130546.5212900834</v>
      </c>
      <c r="E208" s="95"/>
      <c r="F208" s="95"/>
      <c r="G208" s="95"/>
      <c r="H208" s="95"/>
    </row>
    <row r="209" spans="1:8" ht="21" customHeight="1" x14ac:dyDescent="0.25">
      <c r="A209" s="78">
        <v>25</v>
      </c>
      <c r="B209" s="89" t="s">
        <v>987</v>
      </c>
      <c r="C209" s="94">
        <v>1</v>
      </c>
      <c r="D209" s="97">
        <v>416872.79713009042</v>
      </c>
      <c r="E209" s="95"/>
      <c r="F209" s="95"/>
      <c r="G209" s="95"/>
      <c r="H209" s="95"/>
    </row>
    <row r="210" spans="1:8" ht="21" customHeight="1" x14ac:dyDescent="0.25">
      <c r="A210" s="78">
        <v>26</v>
      </c>
      <c r="B210" s="89" t="s">
        <v>547</v>
      </c>
      <c r="C210" s="94">
        <v>1</v>
      </c>
      <c r="D210" s="97">
        <v>331622.87070740329</v>
      </c>
      <c r="E210" s="95"/>
      <c r="F210" s="95"/>
      <c r="G210" s="95"/>
      <c r="H210" s="95"/>
    </row>
    <row r="211" spans="1:8" ht="21" customHeight="1" x14ac:dyDescent="0.25">
      <c r="A211" s="78">
        <v>27</v>
      </c>
      <c r="B211" s="89" t="s">
        <v>548</v>
      </c>
      <c r="C211" s="94">
        <v>1</v>
      </c>
      <c r="D211" s="97">
        <v>623532.94228953402</v>
      </c>
      <c r="E211" s="95"/>
      <c r="F211" s="95"/>
      <c r="G211" s="95"/>
      <c r="H211" s="95"/>
    </row>
    <row r="212" spans="1:8" ht="21" customHeight="1" x14ac:dyDescent="0.25">
      <c r="A212" s="78">
        <v>28</v>
      </c>
      <c r="B212" s="89" t="s">
        <v>549</v>
      </c>
      <c r="C212" s="94">
        <v>1</v>
      </c>
      <c r="D212" s="97">
        <v>431735.89658051293</v>
      </c>
      <c r="E212" s="95"/>
      <c r="F212" s="95"/>
      <c r="G212" s="95"/>
      <c r="H212" s="95"/>
    </row>
    <row r="213" spans="1:8" ht="21" customHeight="1" x14ac:dyDescent="0.25">
      <c r="A213" s="78">
        <v>29</v>
      </c>
      <c r="B213" s="89" t="s">
        <v>550</v>
      </c>
      <c r="C213" s="94">
        <v>1</v>
      </c>
      <c r="D213" s="97">
        <v>262569.83482196397</v>
      </c>
      <c r="E213" s="95"/>
      <c r="F213" s="95"/>
      <c r="G213" s="95"/>
      <c r="H213" s="95"/>
    </row>
    <row r="214" spans="1:8" ht="21" customHeight="1" x14ac:dyDescent="0.25">
      <c r="A214" s="78">
        <v>30</v>
      </c>
      <c r="B214" s="89" t="s">
        <v>551</v>
      </c>
      <c r="C214" s="94">
        <v>1</v>
      </c>
      <c r="D214" s="97">
        <v>581633.21751373983</v>
      </c>
      <c r="E214" s="95"/>
      <c r="F214" s="95"/>
      <c r="G214" s="95"/>
      <c r="H214" s="95"/>
    </row>
    <row r="215" spans="1:8" ht="21" customHeight="1" x14ac:dyDescent="0.25">
      <c r="A215" s="78">
        <v>31</v>
      </c>
      <c r="B215" s="89" t="s">
        <v>552</v>
      </c>
      <c r="C215" s="94">
        <v>1</v>
      </c>
      <c r="D215" s="97">
        <v>504908.04900549597</v>
      </c>
      <c r="E215" s="95"/>
      <c r="F215" s="95"/>
      <c r="G215" s="95"/>
      <c r="H215" s="95"/>
    </row>
    <row r="216" spans="1:8" ht="21" customHeight="1" x14ac:dyDescent="0.25">
      <c r="A216" s="78">
        <v>32</v>
      </c>
      <c r="B216" s="89" t="s">
        <v>553</v>
      </c>
      <c r="C216" s="94">
        <v>1</v>
      </c>
      <c r="D216" s="97">
        <v>544290.5131153994</v>
      </c>
      <c r="E216" s="95"/>
      <c r="F216" s="95"/>
      <c r="G216" s="95"/>
      <c r="H216" s="95"/>
    </row>
    <row r="217" spans="1:8" ht="21" customHeight="1" x14ac:dyDescent="0.25">
      <c r="A217" s="78">
        <v>33</v>
      </c>
      <c r="B217" s="89" t="s">
        <v>554</v>
      </c>
      <c r="C217" s="94">
        <v>1</v>
      </c>
      <c r="D217" s="97">
        <v>260789.70473264626</v>
      </c>
      <c r="E217" s="95"/>
      <c r="F217" s="95"/>
      <c r="G217" s="95"/>
      <c r="H217" s="95"/>
    </row>
    <row r="218" spans="1:8" ht="21" customHeight="1" x14ac:dyDescent="0.25">
      <c r="A218" s="78">
        <v>34</v>
      </c>
      <c r="B218" s="89" t="s">
        <v>555</v>
      </c>
      <c r="C218" s="94">
        <v>1</v>
      </c>
      <c r="D218" s="97">
        <v>120421.53375143194</v>
      </c>
      <c r="E218" s="95"/>
      <c r="F218" s="95"/>
      <c r="G218" s="95"/>
      <c r="H218" s="95"/>
    </row>
    <row r="219" spans="1:8" ht="21" customHeight="1" x14ac:dyDescent="0.25">
      <c r="A219" s="78">
        <v>35</v>
      </c>
      <c r="B219" s="89" t="s">
        <v>556</v>
      </c>
      <c r="C219" s="94">
        <v>1</v>
      </c>
      <c r="D219" s="97">
        <v>301041.58771726093</v>
      </c>
      <c r="E219" s="95"/>
      <c r="F219" s="95"/>
      <c r="G219" s="95"/>
      <c r="H219" s="95"/>
    </row>
    <row r="220" spans="1:8" ht="21" customHeight="1" x14ac:dyDescent="0.25">
      <c r="A220" s="78">
        <v>36</v>
      </c>
      <c r="B220" s="89" t="s">
        <v>988</v>
      </c>
      <c r="C220" s="94">
        <v>1</v>
      </c>
      <c r="D220" s="97">
        <v>361414.47956536303</v>
      </c>
      <c r="E220" s="95"/>
      <c r="F220" s="95"/>
      <c r="G220" s="95"/>
      <c r="H220" s="95"/>
    </row>
    <row r="221" spans="1:8" ht="21" customHeight="1" x14ac:dyDescent="0.25">
      <c r="A221" s="78">
        <v>36</v>
      </c>
      <c r="B221" s="89" t="s">
        <v>990</v>
      </c>
      <c r="C221" s="94">
        <v>1</v>
      </c>
      <c r="D221" s="97">
        <v>582269.77312252205</v>
      </c>
      <c r="E221" s="95"/>
      <c r="F221" s="95"/>
      <c r="G221" s="95"/>
      <c r="H221" s="95"/>
    </row>
    <row r="222" spans="1:8" ht="21" customHeight="1" x14ac:dyDescent="0.25">
      <c r="A222" s="78">
        <v>37</v>
      </c>
      <c r="B222" s="89" t="s">
        <v>989</v>
      </c>
      <c r="C222" s="94">
        <v>1</v>
      </c>
      <c r="D222" s="97">
        <v>213997.26770285098</v>
      </c>
      <c r="E222" s="95"/>
      <c r="F222" s="95"/>
      <c r="G222" s="95"/>
      <c r="H222" s="95"/>
    </row>
    <row r="223" spans="1:8" ht="21" customHeight="1" x14ac:dyDescent="0.25">
      <c r="A223" s="78">
        <v>38</v>
      </c>
      <c r="B223" s="89" t="s">
        <v>557</v>
      </c>
      <c r="C223" s="94">
        <v>1</v>
      </c>
      <c r="D223" s="97">
        <v>118885.9501779171</v>
      </c>
      <c r="E223" s="95"/>
      <c r="F223" s="95"/>
      <c r="G223" s="95"/>
      <c r="H223" s="95"/>
    </row>
    <row r="224" spans="1:8" ht="21" customHeight="1" x14ac:dyDescent="0.25">
      <c r="A224" s="78">
        <v>39</v>
      </c>
      <c r="B224" s="89" t="s">
        <v>558</v>
      </c>
      <c r="C224" s="94">
        <v>1</v>
      </c>
      <c r="D224" s="97">
        <v>118885.9501779171</v>
      </c>
      <c r="E224" s="95"/>
      <c r="F224" s="95"/>
      <c r="G224" s="95"/>
      <c r="H224" s="95"/>
    </row>
    <row r="225" spans="1:8" ht="21" customHeight="1" x14ac:dyDescent="0.25">
      <c r="A225" s="78">
        <v>40</v>
      </c>
      <c r="B225" s="89" t="s">
        <v>559</v>
      </c>
      <c r="C225" s="94">
        <v>1</v>
      </c>
      <c r="D225" s="97">
        <v>335981.3799680713</v>
      </c>
      <c r="E225" s="95"/>
      <c r="F225" s="95"/>
      <c r="G225" s="95"/>
      <c r="H225" s="95"/>
    </row>
    <row r="226" spans="1:8" ht="21.75" customHeight="1" x14ac:dyDescent="0.25">
      <c r="A226" s="78">
        <v>40</v>
      </c>
      <c r="B226" s="89" t="s">
        <v>1081</v>
      </c>
      <c r="C226" s="94">
        <v>1</v>
      </c>
      <c r="D226" s="97">
        <v>2689605.4954803539</v>
      </c>
      <c r="E226" s="95"/>
      <c r="F226" s="95"/>
      <c r="G226" s="95"/>
      <c r="H226" s="95"/>
    </row>
    <row r="227" spans="1:8" ht="21.75" customHeight="1" x14ac:dyDescent="0.25">
      <c r="A227" s="78">
        <v>40</v>
      </c>
      <c r="B227" s="89" t="s">
        <v>1082</v>
      </c>
      <c r="C227" s="94">
        <v>1</v>
      </c>
      <c r="D227" s="97">
        <v>471501.34260176844</v>
      </c>
      <c r="E227" s="95"/>
      <c r="F227" s="95"/>
      <c r="G227" s="95"/>
      <c r="H227" s="95"/>
    </row>
    <row r="228" spans="1:8" ht="21.75" customHeight="1" x14ac:dyDescent="0.25">
      <c r="A228" s="78">
        <v>40</v>
      </c>
      <c r="B228" s="89" t="s">
        <v>1083</v>
      </c>
      <c r="C228" s="94">
        <v>1</v>
      </c>
      <c r="D228" s="97">
        <v>464779.4436680926</v>
      </c>
      <c r="E228" s="95"/>
      <c r="F228" s="95"/>
      <c r="G228" s="95"/>
      <c r="H228" s="95"/>
    </row>
    <row r="229" spans="1:8" ht="21" customHeight="1" x14ac:dyDescent="0.25">
      <c r="A229" s="78">
        <v>40</v>
      </c>
      <c r="B229" s="89" t="s">
        <v>1034</v>
      </c>
      <c r="C229" s="94">
        <v>1</v>
      </c>
      <c r="D229" s="97">
        <v>465425.59102112718</v>
      </c>
      <c r="E229" s="95"/>
      <c r="F229" s="95"/>
      <c r="G229" s="95"/>
      <c r="H229" s="95"/>
    </row>
    <row r="230" spans="1:8" ht="21" customHeight="1" x14ac:dyDescent="0.25">
      <c r="A230" s="78">
        <v>40</v>
      </c>
      <c r="B230" s="89" t="s">
        <v>1035</v>
      </c>
      <c r="C230" s="94">
        <v>1</v>
      </c>
      <c r="D230" s="97">
        <v>450592.80236409046</v>
      </c>
      <c r="E230" s="95"/>
      <c r="F230" s="95"/>
      <c r="G230" s="95"/>
      <c r="H230" s="95"/>
    </row>
    <row r="231" spans="1:8" ht="21" customHeight="1" x14ac:dyDescent="0.25">
      <c r="A231" s="78">
        <v>40</v>
      </c>
      <c r="B231" s="89" t="s">
        <v>1095</v>
      </c>
      <c r="C231" s="94">
        <v>1</v>
      </c>
      <c r="D231" s="97">
        <v>1087530.1085482347</v>
      </c>
      <c r="E231" s="95"/>
      <c r="F231" s="95"/>
      <c r="G231" s="95"/>
      <c r="H231" s="95"/>
    </row>
    <row r="232" spans="1:8" ht="21" customHeight="1" x14ac:dyDescent="0.25">
      <c r="A232" s="78">
        <v>40</v>
      </c>
      <c r="B232" s="89" t="s">
        <v>1241</v>
      </c>
      <c r="C232" s="94">
        <v>1</v>
      </c>
      <c r="D232" s="97">
        <v>40763.868830797692</v>
      </c>
      <c r="E232" s="95"/>
      <c r="F232" s="95"/>
      <c r="G232" s="95"/>
      <c r="H232" s="95"/>
    </row>
    <row r="233" spans="1:8" ht="21" customHeight="1" x14ac:dyDescent="0.25">
      <c r="A233" s="77" t="s">
        <v>663</v>
      </c>
      <c r="B233" s="81" t="s">
        <v>560</v>
      </c>
      <c r="C233" s="96"/>
      <c r="D233" s="97"/>
      <c r="E233" s="96"/>
      <c r="F233" s="96"/>
      <c r="G233" s="95"/>
      <c r="H233" s="95"/>
    </row>
    <row r="234" spans="1:8" ht="21" customHeight="1" x14ac:dyDescent="0.25">
      <c r="A234" s="78">
        <v>1</v>
      </c>
      <c r="B234" s="89" t="s">
        <v>561</v>
      </c>
      <c r="C234" s="94">
        <v>1</v>
      </c>
      <c r="D234" s="97">
        <v>317370.67661229114</v>
      </c>
      <c r="E234" s="95"/>
      <c r="F234" s="95"/>
      <c r="G234" s="95"/>
      <c r="H234" s="95"/>
    </row>
    <row r="235" spans="1:8" ht="21" customHeight="1" x14ac:dyDescent="0.25">
      <c r="A235" s="78">
        <v>2</v>
      </c>
      <c r="B235" s="89" t="s">
        <v>562</v>
      </c>
      <c r="C235" s="94">
        <v>1</v>
      </c>
      <c r="D235" s="97">
        <v>615362.83873318718</v>
      </c>
      <c r="E235" s="95"/>
      <c r="F235" s="95"/>
      <c r="G235" s="95"/>
      <c r="H235" s="95"/>
    </row>
    <row r="236" spans="1:8" ht="21" customHeight="1" x14ac:dyDescent="0.25">
      <c r="A236" s="78">
        <v>3</v>
      </c>
      <c r="B236" s="89" t="s">
        <v>563</v>
      </c>
      <c r="C236" s="94">
        <v>1</v>
      </c>
      <c r="D236" s="97">
        <v>215824.49923348377</v>
      </c>
      <c r="E236" s="95"/>
      <c r="F236" s="95"/>
      <c r="G236" s="95"/>
      <c r="H236" s="95"/>
    </row>
    <row r="237" spans="1:8" ht="21" customHeight="1" x14ac:dyDescent="0.25">
      <c r="A237" s="78">
        <v>4</v>
      </c>
      <c r="B237" s="89" t="s">
        <v>564</v>
      </c>
      <c r="C237" s="94">
        <v>1</v>
      </c>
      <c r="D237" s="97">
        <v>330614.4631993752</v>
      </c>
      <c r="E237" s="95"/>
      <c r="F237" s="95"/>
      <c r="G237" s="95"/>
      <c r="H237" s="95"/>
    </row>
    <row r="238" spans="1:8" ht="21" customHeight="1" x14ac:dyDescent="0.25">
      <c r="A238" s="78">
        <v>5</v>
      </c>
      <c r="B238" s="89" t="s">
        <v>565</v>
      </c>
      <c r="C238" s="94">
        <v>1</v>
      </c>
      <c r="D238" s="97">
        <v>531097.05896412721</v>
      </c>
      <c r="E238" s="95"/>
      <c r="F238" s="95"/>
      <c r="G238" s="95"/>
      <c r="H238" s="95"/>
    </row>
    <row r="239" spans="1:8" ht="21" customHeight="1" x14ac:dyDescent="0.25">
      <c r="A239" s="78">
        <v>6</v>
      </c>
      <c r="B239" s="89" t="s">
        <v>566</v>
      </c>
      <c r="C239" s="94">
        <v>1</v>
      </c>
      <c r="D239" s="97">
        <v>363077.94257508533</v>
      </c>
      <c r="E239" s="95"/>
      <c r="F239" s="95"/>
      <c r="G239" s="95"/>
      <c r="H239" s="95"/>
    </row>
    <row r="240" spans="1:8" ht="21" customHeight="1" x14ac:dyDescent="0.25">
      <c r="A240" s="78">
        <v>7</v>
      </c>
      <c r="B240" s="89" t="s">
        <v>567</v>
      </c>
      <c r="C240" s="94">
        <v>1</v>
      </c>
      <c r="D240" s="97">
        <v>2606661.4871771336</v>
      </c>
      <c r="E240" s="95"/>
      <c r="F240" s="95"/>
      <c r="G240" s="95"/>
      <c r="H240" s="95"/>
    </row>
    <row r="241" spans="1:8" ht="21" customHeight="1" x14ac:dyDescent="0.25">
      <c r="A241" s="78">
        <v>7</v>
      </c>
      <c r="B241" s="89" t="s">
        <v>991</v>
      </c>
      <c r="C241" s="94">
        <v>1</v>
      </c>
      <c r="D241" s="97">
        <v>342935.3902241895</v>
      </c>
      <c r="E241" s="95"/>
      <c r="F241" s="95"/>
      <c r="G241" s="95"/>
      <c r="H241" s="95"/>
    </row>
    <row r="242" spans="1:8" ht="21" customHeight="1" x14ac:dyDescent="0.25">
      <c r="A242" s="77" t="s">
        <v>664</v>
      </c>
      <c r="B242" s="81" t="s">
        <v>568</v>
      </c>
      <c r="C242" s="96"/>
      <c r="D242" s="97"/>
      <c r="E242" s="96"/>
      <c r="F242" s="96"/>
      <c r="G242" s="95"/>
      <c r="H242" s="95"/>
    </row>
    <row r="243" spans="1:8" ht="21" customHeight="1" x14ac:dyDescent="0.25">
      <c r="A243" s="78">
        <v>1</v>
      </c>
      <c r="B243" s="89" t="s">
        <v>992</v>
      </c>
      <c r="C243" s="94">
        <v>1</v>
      </c>
      <c r="D243" s="97">
        <v>177972.68002344787</v>
      </c>
      <c r="E243" s="95"/>
      <c r="F243" s="95"/>
      <c r="G243" s="95"/>
      <c r="H243" s="95"/>
    </row>
    <row r="244" spans="1:8" ht="21" customHeight="1" x14ac:dyDescent="0.25">
      <c r="A244" s="78">
        <v>2</v>
      </c>
      <c r="B244" s="89" t="s">
        <v>569</v>
      </c>
      <c r="C244" s="94">
        <v>1</v>
      </c>
      <c r="D244" s="97">
        <v>213262.91179348243</v>
      </c>
      <c r="E244" s="95"/>
      <c r="F244" s="95"/>
      <c r="G244" s="95"/>
      <c r="H244" s="95"/>
    </row>
    <row r="245" spans="1:8" ht="21" customHeight="1" x14ac:dyDescent="0.25">
      <c r="A245" s="77" t="s">
        <v>665</v>
      </c>
      <c r="B245" s="81" t="s">
        <v>570</v>
      </c>
      <c r="C245" s="96"/>
      <c r="D245" s="97"/>
      <c r="E245" s="96"/>
      <c r="F245" s="96"/>
      <c r="G245" s="95"/>
      <c r="H245" s="95"/>
    </row>
    <row r="246" spans="1:8" ht="21" customHeight="1" x14ac:dyDescent="0.25">
      <c r="A246" s="78">
        <v>1</v>
      </c>
      <c r="B246" s="89" t="s">
        <v>571</v>
      </c>
      <c r="C246" s="94">
        <v>1</v>
      </c>
      <c r="D246" s="97">
        <v>543905.266305167</v>
      </c>
      <c r="E246" s="95"/>
      <c r="F246" s="95"/>
      <c r="G246" s="95"/>
      <c r="H246" s="95"/>
    </row>
    <row r="247" spans="1:8" ht="21" customHeight="1" x14ac:dyDescent="0.25">
      <c r="A247" s="78">
        <v>2</v>
      </c>
      <c r="B247" s="89" t="s">
        <v>572</v>
      </c>
      <c r="C247" s="94">
        <v>1</v>
      </c>
      <c r="D247" s="97">
        <v>787165.73550448508</v>
      </c>
      <c r="E247" s="95"/>
      <c r="F247" s="95"/>
      <c r="G247" s="95"/>
      <c r="H247" s="95"/>
    </row>
    <row r="248" spans="1:8" ht="21" customHeight="1" x14ac:dyDescent="0.25">
      <c r="A248" s="78">
        <v>3</v>
      </c>
      <c r="B248" s="89" t="s">
        <v>573</v>
      </c>
      <c r="C248" s="94">
        <v>1</v>
      </c>
      <c r="D248" s="97">
        <v>329907.0370121462</v>
      </c>
      <c r="E248" s="95"/>
      <c r="F248" s="95"/>
      <c r="G248" s="95"/>
      <c r="H248" s="95"/>
    </row>
    <row r="249" spans="1:8" ht="21" customHeight="1" x14ac:dyDescent="0.25">
      <c r="A249" s="78">
        <v>4</v>
      </c>
      <c r="B249" s="89" t="s">
        <v>574</v>
      </c>
      <c r="C249" s="94">
        <v>1</v>
      </c>
      <c r="D249" s="97">
        <v>247600.08870481298</v>
      </c>
      <c r="E249" s="95"/>
      <c r="F249" s="95"/>
      <c r="G249" s="95"/>
      <c r="H249" s="95"/>
    </row>
    <row r="250" spans="1:8" ht="21" customHeight="1" x14ac:dyDescent="0.25">
      <c r="A250" s="78">
        <v>5</v>
      </c>
      <c r="B250" s="89" t="s">
        <v>993</v>
      </c>
      <c r="C250" s="94">
        <v>1</v>
      </c>
      <c r="D250" s="97">
        <v>1592730.3467746889</v>
      </c>
      <c r="E250" s="95"/>
      <c r="F250" s="95"/>
      <c r="G250" s="95"/>
      <c r="H250" s="95"/>
    </row>
    <row r="251" spans="1:8" ht="21" customHeight="1" x14ac:dyDescent="0.25">
      <c r="A251" s="78">
        <v>5</v>
      </c>
      <c r="B251" s="89" t="s">
        <v>994</v>
      </c>
      <c r="C251" s="94">
        <v>1</v>
      </c>
      <c r="D251" s="97">
        <v>277111.67028745118</v>
      </c>
      <c r="E251" s="95"/>
      <c r="F251" s="95"/>
      <c r="G251" s="95"/>
      <c r="H251" s="95"/>
    </row>
    <row r="252" spans="1:8" ht="21" customHeight="1" x14ac:dyDescent="0.25">
      <c r="A252" s="78">
        <v>6</v>
      </c>
      <c r="B252" s="89" t="s">
        <v>575</v>
      </c>
      <c r="C252" s="94">
        <v>1</v>
      </c>
      <c r="D252" s="97">
        <v>536368.22291524848</v>
      </c>
      <c r="E252" s="95"/>
      <c r="F252" s="95"/>
      <c r="G252" s="95"/>
      <c r="H252" s="95"/>
    </row>
    <row r="253" spans="1:8" ht="21" customHeight="1" x14ac:dyDescent="0.25">
      <c r="A253" s="78">
        <v>7</v>
      </c>
      <c r="B253" s="89" t="s">
        <v>576</v>
      </c>
      <c r="C253" s="94">
        <v>1</v>
      </c>
      <c r="D253" s="97">
        <v>489224.82509610604</v>
      </c>
      <c r="E253" s="95"/>
      <c r="F253" s="95"/>
      <c r="G253" s="95"/>
      <c r="H253" s="95"/>
    </row>
    <row r="254" spans="1:8" ht="21" customHeight="1" x14ac:dyDescent="0.25">
      <c r="A254" s="78">
        <v>8</v>
      </c>
      <c r="B254" s="89" t="s">
        <v>577</v>
      </c>
      <c r="C254" s="94">
        <v>1</v>
      </c>
      <c r="D254" s="97">
        <v>275619.76672322158</v>
      </c>
      <c r="E254" s="95"/>
      <c r="F254" s="95"/>
      <c r="G254" s="95"/>
      <c r="H254" s="95"/>
    </row>
    <row r="255" spans="1:8" ht="21" customHeight="1" x14ac:dyDescent="0.25">
      <c r="A255" s="78">
        <v>9</v>
      </c>
      <c r="B255" s="89" t="s">
        <v>578</v>
      </c>
      <c r="C255" s="94">
        <v>1</v>
      </c>
      <c r="D255" s="97">
        <v>292436.13727395161</v>
      </c>
      <c r="E255" s="95"/>
      <c r="F255" s="95"/>
      <c r="G255" s="95"/>
      <c r="H255" s="95"/>
    </row>
    <row r="256" spans="1:8" ht="21" customHeight="1" x14ac:dyDescent="0.25">
      <c r="A256" s="78">
        <v>10</v>
      </c>
      <c r="B256" s="89" t="s">
        <v>1117</v>
      </c>
      <c r="C256" s="94">
        <v>1</v>
      </c>
      <c r="D256" s="97">
        <v>246320.00855769275</v>
      </c>
      <c r="E256" s="95"/>
      <c r="F256" s="95"/>
      <c r="G256" s="95"/>
      <c r="H256" s="95"/>
    </row>
    <row r="257" spans="1:8" ht="21" customHeight="1" x14ac:dyDescent="0.25">
      <c r="A257" s="78">
        <v>11</v>
      </c>
      <c r="B257" s="89" t="s">
        <v>580</v>
      </c>
      <c r="C257" s="94">
        <v>1</v>
      </c>
      <c r="D257" s="97">
        <v>212609.63926006178</v>
      </c>
      <c r="E257" s="95"/>
      <c r="F257" s="95"/>
      <c r="G257" s="95"/>
      <c r="H257" s="95"/>
    </row>
    <row r="258" spans="1:8" ht="21" customHeight="1" x14ac:dyDescent="0.25">
      <c r="A258" s="78">
        <v>12</v>
      </c>
      <c r="B258" s="89" t="s">
        <v>995</v>
      </c>
      <c r="C258" s="94">
        <v>1</v>
      </c>
      <c r="D258" s="97">
        <v>374152.36872769828</v>
      </c>
      <c r="E258" s="95"/>
      <c r="F258" s="95"/>
      <c r="G258" s="95"/>
      <c r="H258" s="95"/>
    </row>
    <row r="259" spans="1:8" ht="21" customHeight="1" x14ac:dyDescent="0.25">
      <c r="A259" s="77" t="s">
        <v>666</v>
      </c>
      <c r="B259" s="81" t="s">
        <v>582</v>
      </c>
      <c r="C259" s="96"/>
      <c r="D259" s="97"/>
      <c r="E259" s="96"/>
      <c r="F259" s="96"/>
      <c r="G259" s="95"/>
      <c r="H259" s="95"/>
    </row>
    <row r="260" spans="1:8" ht="21" customHeight="1" x14ac:dyDescent="0.25">
      <c r="A260" s="78">
        <v>1</v>
      </c>
      <c r="B260" s="89" t="s">
        <v>583</v>
      </c>
      <c r="C260" s="94">
        <v>1</v>
      </c>
      <c r="D260" s="97">
        <v>353885.08440049901</v>
      </c>
      <c r="E260" s="95"/>
      <c r="F260" s="95"/>
      <c r="G260" s="95"/>
      <c r="H260" s="95"/>
    </row>
    <row r="261" spans="1:8" ht="21" customHeight="1" x14ac:dyDescent="0.25">
      <c r="A261" s="78">
        <v>2</v>
      </c>
      <c r="B261" s="89" t="s">
        <v>1005</v>
      </c>
      <c r="C261" s="94">
        <v>1</v>
      </c>
      <c r="D261" s="97">
        <v>527642.97451008495</v>
      </c>
      <c r="E261" s="95"/>
      <c r="F261" s="95"/>
      <c r="G261" s="95"/>
      <c r="H261" s="95"/>
    </row>
    <row r="262" spans="1:8" ht="21" customHeight="1" x14ac:dyDescent="0.25">
      <c r="A262" s="78">
        <v>3</v>
      </c>
      <c r="B262" s="89" t="s">
        <v>584</v>
      </c>
      <c r="C262" s="94">
        <v>1</v>
      </c>
      <c r="D262" s="97">
        <v>618476.19858019741</v>
      </c>
      <c r="E262" s="95"/>
      <c r="F262" s="95"/>
      <c r="G262" s="95"/>
      <c r="H262" s="95"/>
    </row>
    <row r="263" spans="1:8" ht="21" customHeight="1" x14ac:dyDescent="0.25">
      <c r="A263" s="78">
        <v>4</v>
      </c>
      <c r="B263" s="89" t="s">
        <v>700</v>
      </c>
      <c r="C263" s="94">
        <v>1</v>
      </c>
      <c r="D263" s="97">
        <v>499878.20344232523</v>
      </c>
      <c r="E263" s="95"/>
      <c r="F263" s="95"/>
      <c r="G263" s="95"/>
      <c r="H263" s="95"/>
    </row>
    <row r="264" spans="1:8" ht="21" customHeight="1" x14ac:dyDescent="0.25">
      <c r="A264" s="78">
        <v>5</v>
      </c>
      <c r="B264" s="89" t="s">
        <v>1006</v>
      </c>
      <c r="C264" s="94">
        <v>1</v>
      </c>
      <c r="D264" s="97">
        <v>613138.55407843855</v>
      </c>
      <c r="E264" s="95"/>
      <c r="F264" s="95"/>
      <c r="G264" s="95"/>
      <c r="H264" s="95"/>
    </row>
    <row r="265" spans="1:8" ht="21" customHeight="1" x14ac:dyDescent="0.25">
      <c r="A265" s="78">
        <v>6</v>
      </c>
      <c r="B265" s="89" t="s">
        <v>1007</v>
      </c>
      <c r="C265" s="94">
        <v>1</v>
      </c>
      <c r="D265" s="97">
        <v>228628.86845108459</v>
      </c>
      <c r="E265" s="95"/>
      <c r="F265" s="95"/>
      <c r="G265" s="95"/>
      <c r="H265" s="95"/>
    </row>
    <row r="266" spans="1:8" ht="21" customHeight="1" x14ac:dyDescent="0.25">
      <c r="A266" s="78">
        <v>5</v>
      </c>
      <c r="B266" s="89" t="s">
        <v>1008</v>
      </c>
      <c r="C266" s="94">
        <v>1</v>
      </c>
      <c r="D266" s="97">
        <v>265020.53309153119</v>
      </c>
      <c r="E266" s="95"/>
      <c r="F266" s="95"/>
      <c r="G266" s="95"/>
      <c r="H266" s="95"/>
    </row>
    <row r="267" spans="1:8" ht="21" customHeight="1" x14ac:dyDescent="0.25">
      <c r="A267" s="78">
        <v>6</v>
      </c>
      <c r="B267" s="89" t="s">
        <v>1009</v>
      </c>
      <c r="C267" s="94">
        <v>1</v>
      </c>
      <c r="D267" s="97">
        <v>472528.89661976212</v>
      </c>
      <c r="E267" s="95"/>
      <c r="F267" s="95"/>
      <c r="G267" s="95"/>
      <c r="H267" s="95"/>
    </row>
    <row r="268" spans="1:8" ht="21" customHeight="1" x14ac:dyDescent="0.25">
      <c r="A268" s="77" t="s">
        <v>667</v>
      </c>
      <c r="B268" s="81" t="s">
        <v>586</v>
      </c>
      <c r="C268" s="96"/>
      <c r="D268" s="97"/>
      <c r="E268" s="96"/>
      <c r="F268" s="96"/>
      <c r="G268" s="95"/>
      <c r="H268" s="95"/>
    </row>
    <row r="269" spans="1:8" ht="21" customHeight="1" x14ac:dyDescent="0.25">
      <c r="A269" s="78">
        <v>1</v>
      </c>
      <c r="B269" s="89" t="s">
        <v>587</v>
      </c>
      <c r="C269" s="94">
        <v>1</v>
      </c>
      <c r="D269" s="97">
        <v>520918.7559661814</v>
      </c>
      <c r="E269" s="95"/>
      <c r="F269" s="95"/>
      <c r="G269" s="95"/>
      <c r="H269" s="95"/>
    </row>
    <row r="270" spans="1:8" ht="21" customHeight="1" x14ac:dyDescent="0.25">
      <c r="A270" s="78">
        <v>2</v>
      </c>
      <c r="B270" s="89" t="s">
        <v>588</v>
      </c>
      <c r="C270" s="94">
        <v>1</v>
      </c>
      <c r="D270" s="97">
        <v>355503.50721177994</v>
      </c>
      <c r="E270" s="95"/>
      <c r="F270" s="95"/>
      <c r="G270" s="95"/>
      <c r="H270" s="95"/>
    </row>
    <row r="271" spans="1:8" ht="21" customHeight="1" x14ac:dyDescent="0.25">
      <c r="A271" s="78">
        <v>3</v>
      </c>
      <c r="B271" s="89" t="s">
        <v>589</v>
      </c>
      <c r="C271" s="94">
        <v>1</v>
      </c>
      <c r="D271" s="97">
        <v>1843669.0066648419</v>
      </c>
      <c r="E271" s="95"/>
      <c r="F271" s="95"/>
      <c r="G271" s="95"/>
      <c r="H271" s="95"/>
    </row>
    <row r="272" spans="1:8" ht="21" customHeight="1" x14ac:dyDescent="0.25">
      <c r="A272" s="77" t="s">
        <v>668</v>
      </c>
      <c r="B272" s="81" t="s">
        <v>590</v>
      </c>
      <c r="C272" s="96"/>
      <c r="D272" s="97"/>
      <c r="E272" s="96"/>
      <c r="F272" s="96"/>
      <c r="G272" s="95"/>
      <c r="H272" s="95"/>
    </row>
    <row r="273" spans="1:8" ht="21" customHeight="1" x14ac:dyDescent="0.25">
      <c r="A273" s="78">
        <v>1</v>
      </c>
      <c r="B273" s="89" t="s">
        <v>1012</v>
      </c>
      <c r="C273" s="94">
        <v>1</v>
      </c>
      <c r="D273" s="97">
        <v>1884479.5631164685</v>
      </c>
      <c r="E273" s="95"/>
      <c r="F273" s="95"/>
      <c r="G273" s="95"/>
      <c r="H273" s="95"/>
    </row>
    <row r="274" spans="1:8" ht="21" customHeight="1" x14ac:dyDescent="0.25">
      <c r="A274" s="78">
        <v>1</v>
      </c>
      <c r="B274" s="89" t="s">
        <v>1011</v>
      </c>
      <c r="C274" s="94">
        <v>1</v>
      </c>
      <c r="D274" s="97">
        <v>223148.95043380966</v>
      </c>
      <c r="E274" s="95"/>
      <c r="F274" s="95"/>
      <c r="G274" s="95"/>
      <c r="H274" s="95"/>
    </row>
    <row r="275" spans="1:8" ht="21" customHeight="1" x14ac:dyDescent="0.25">
      <c r="A275" s="78">
        <v>2</v>
      </c>
      <c r="B275" s="89" t="s">
        <v>1013</v>
      </c>
      <c r="C275" s="94">
        <v>1</v>
      </c>
      <c r="D275" s="97">
        <v>223148.95043380966</v>
      </c>
      <c r="E275" s="95"/>
      <c r="F275" s="95"/>
      <c r="G275" s="95"/>
      <c r="H275" s="95"/>
    </row>
    <row r="276" spans="1:8" ht="21" customHeight="1" x14ac:dyDescent="0.25">
      <c r="A276" s="78">
        <v>2</v>
      </c>
      <c r="B276" s="89" t="s">
        <v>592</v>
      </c>
      <c r="C276" s="94">
        <v>1</v>
      </c>
      <c r="D276" s="97">
        <v>486523.55034588824</v>
      </c>
      <c r="E276" s="95"/>
      <c r="F276" s="95"/>
      <c r="G276" s="95"/>
      <c r="H276" s="95"/>
    </row>
    <row r="277" spans="1:8" ht="21" customHeight="1" x14ac:dyDescent="0.25">
      <c r="A277" s="78">
        <v>3</v>
      </c>
      <c r="B277" s="89" t="s">
        <v>1014</v>
      </c>
      <c r="C277" s="94">
        <v>1</v>
      </c>
      <c r="D277" s="97">
        <v>502135.99529878271</v>
      </c>
      <c r="E277" s="95"/>
      <c r="F277" s="95"/>
      <c r="G277" s="95"/>
      <c r="H277" s="95"/>
    </row>
    <row r="278" spans="1:8" ht="21" customHeight="1" x14ac:dyDescent="0.25">
      <c r="A278" s="78">
        <v>4</v>
      </c>
      <c r="B278" s="89" t="s">
        <v>1015</v>
      </c>
      <c r="C278" s="94">
        <v>1</v>
      </c>
      <c r="D278" s="97">
        <v>1813482.5219725391</v>
      </c>
      <c r="E278" s="95"/>
      <c r="F278" s="95"/>
      <c r="G278" s="95"/>
      <c r="H278" s="95"/>
    </row>
    <row r="279" spans="1:8" ht="21" customHeight="1" x14ac:dyDescent="0.25">
      <c r="A279" s="78">
        <v>5</v>
      </c>
      <c r="B279" s="89" t="s">
        <v>1016</v>
      </c>
      <c r="C279" s="94">
        <v>1</v>
      </c>
      <c r="D279" s="97">
        <v>2603649.1824416397</v>
      </c>
      <c r="E279" s="95"/>
      <c r="F279" s="95"/>
      <c r="G279" s="95"/>
      <c r="H279" s="95"/>
    </row>
    <row r="280" spans="1:8" ht="21" customHeight="1" x14ac:dyDescent="0.25">
      <c r="A280" s="78">
        <v>5</v>
      </c>
      <c r="B280" s="89" t="s">
        <v>1017</v>
      </c>
      <c r="C280" s="94">
        <v>1</v>
      </c>
      <c r="D280" s="97">
        <v>1058255.0646328686</v>
      </c>
      <c r="E280" s="95"/>
      <c r="F280" s="95"/>
      <c r="G280" s="95"/>
      <c r="H280" s="95"/>
    </row>
    <row r="281" spans="1:8" ht="21" customHeight="1" x14ac:dyDescent="0.25">
      <c r="A281" s="78">
        <v>5</v>
      </c>
      <c r="B281" s="89" t="s">
        <v>1028</v>
      </c>
      <c r="C281" s="94">
        <v>1</v>
      </c>
      <c r="D281" s="97">
        <v>376955.01530218625</v>
      </c>
      <c r="E281" s="95"/>
      <c r="F281" s="95"/>
      <c r="G281" s="95"/>
      <c r="H281" s="95"/>
    </row>
    <row r="282" spans="1:8" ht="21" customHeight="1" x14ac:dyDescent="0.25">
      <c r="A282" s="78">
        <v>5</v>
      </c>
      <c r="B282" s="89" t="s">
        <v>1018</v>
      </c>
      <c r="C282" s="94">
        <v>1</v>
      </c>
      <c r="D282" s="97">
        <v>754968.4025661269</v>
      </c>
      <c r="E282" s="95"/>
      <c r="F282" s="95"/>
      <c r="G282" s="95"/>
      <c r="H282" s="95"/>
    </row>
    <row r="283" spans="1:8" ht="21" customHeight="1" x14ac:dyDescent="0.25">
      <c r="A283" s="78">
        <v>5</v>
      </c>
      <c r="B283" s="89" t="s">
        <v>1020</v>
      </c>
      <c r="C283" s="94">
        <v>1</v>
      </c>
      <c r="D283" s="97">
        <v>445024.02996665693</v>
      </c>
      <c r="E283" s="95"/>
      <c r="F283" s="95"/>
      <c r="G283" s="95"/>
      <c r="H283" s="95"/>
    </row>
    <row r="284" spans="1:8" ht="21" customHeight="1" x14ac:dyDescent="0.25">
      <c r="A284" s="78">
        <v>5</v>
      </c>
      <c r="B284" s="89" t="s">
        <v>1019</v>
      </c>
      <c r="C284" s="94">
        <v>1</v>
      </c>
      <c r="D284" s="97">
        <v>1196940.1756825664</v>
      </c>
      <c r="E284" s="95"/>
      <c r="F284" s="95"/>
      <c r="G284" s="95"/>
      <c r="H284" s="95"/>
    </row>
    <row r="285" spans="1:8" ht="21" customHeight="1" x14ac:dyDescent="0.25">
      <c r="A285" s="78">
        <v>5</v>
      </c>
      <c r="B285" s="89" t="s">
        <v>1021</v>
      </c>
      <c r="C285" s="94">
        <v>1</v>
      </c>
      <c r="D285" s="97">
        <v>308971.01779721695</v>
      </c>
      <c r="E285" s="95"/>
      <c r="F285" s="95"/>
      <c r="G285" s="95"/>
      <c r="H285" s="95"/>
    </row>
    <row r="286" spans="1:8" ht="21" customHeight="1" x14ac:dyDescent="0.25">
      <c r="A286" s="78">
        <v>6</v>
      </c>
      <c r="B286" s="89" t="s">
        <v>593</v>
      </c>
      <c r="C286" s="94">
        <v>1</v>
      </c>
      <c r="D286" s="97">
        <v>801117.40370299295</v>
      </c>
      <c r="E286" s="95"/>
      <c r="F286" s="95"/>
      <c r="G286" s="95"/>
      <c r="H286" s="95"/>
    </row>
    <row r="287" spans="1:8" ht="21" customHeight="1" x14ac:dyDescent="0.25">
      <c r="A287" s="78">
        <v>7</v>
      </c>
      <c r="B287" s="89" t="s">
        <v>1025</v>
      </c>
      <c r="C287" s="94">
        <v>1</v>
      </c>
      <c r="D287" s="97">
        <v>496834.81531085033</v>
      </c>
      <c r="E287" s="95"/>
      <c r="F287" s="95"/>
      <c r="G287" s="95"/>
      <c r="H287" s="95"/>
    </row>
    <row r="288" spans="1:8" ht="21" customHeight="1" x14ac:dyDescent="0.25">
      <c r="A288" s="78">
        <v>8</v>
      </c>
      <c r="B288" s="89" t="s">
        <v>1022</v>
      </c>
      <c r="C288" s="94">
        <v>1</v>
      </c>
      <c r="D288" s="97">
        <v>709731.29159892316</v>
      </c>
      <c r="E288" s="95"/>
      <c r="F288" s="95"/>
      <c r="G288" s="95"/>
      <c r="H288" s="95"/>
    </row>
    <row r="289" spans="1:8" ht="21" customHeight="1" x14ac:dyDescent="0.25">
      <c r="A289" s="78">
        <v>9</v>
      </c>
      <c r="B289" s="89" t="s">
        <v>1036</v>
      </c>
      <c r="C289" s="94">
        <v>1</v>
      </c>
      <c r="D289" s="97">
        <v>465748.57323293784</v>
      </c>
      <c r="E289" s="95"/>
      <c r="F289" s="95"/>
      <c r="G289" s="95"/>
      <c r="H289" s="95"/>
    </row>
    <row r="290" spans="1:8" ht="21" customHeight="1" x14ac:dyDescent="0.25">
      <c r="A290" s="78">
        <v>9</v>
      </c>
      <c r="B290" s="89" t="s">
        <v>1037</v>
      </c>
      <c r="C290" s="94">
        <v>1</v>
      </c>
      <c r="D290" s="97">
        <v>509634.89797728416</v>
      </c>
      <c r="E290" s="95"/>
      <c r="F290" s="95"/>
      <c r="G290" s="95"/>
      <c r="H290" s="95"/>
    </row>
    <row r="291" spans="1:8" ht="21" customHeight="1" x14ac:dyDescent="0.25">
      <c r="A291" s="78">
        <v>10</v>
      </c>
      <c r="B291" s="89" t="s">
        <v>1023</v>
      </c>
      <c r="C291" s="94">
        <v>1</v>
      </c>
      <c r="D291" s="97">
        <v>2078689.0652102414</v>
      </c>
      <c r="E291" s="95"/>
      <c r="F291" s="95"/>
      <c r="G291" s="95"/>
      <c r="H291" s="95"/>
    </row>
    <row r="292" spans="1:8" ht="21" customHeight="1" x14ac:dyDescent="0.25">
      <c r="A292" s="78">
        <v>10</v>
      </c>
      <c r="B292" s="89" t="s">
        <v>1024</v>
      </c>
      <c r="C292" s="94">
        <v>1</v>
      </c>
      <c r="D292" s="97">
        <v>477635.3727994553</v>
      </c>
      <c r="E292" s="95"/>
      <c r="F292" s="95"/>
      <c r="G292" s="95"/>
      <c r="H292" s="95"/>
    </row>
    <row r="293" spans="1:8" ht="21" customHeight="1" x14ac:dyDescent="0.25">
      <c r="A293" s="78">
        <v>10</v>
      </c>
      <c r="B293" s="89" t="s">
        <v>1026</v>
      </c>
      <c r="C293" s="94">
        <v>1</v>
      </c>
      <c r="D293" s="97">
        <v>467656.78440167994</v>
      </c>
      <c r="E293" s="95"/>
      <c r="F293" s="95"/>
      <c r="G293" s="95"/>
      <c r="H293" s="95"/>
    </row>
    <row r="294" spans="1:8" ht="21" customHeight="1" x14ac:dyDescent="0.25">
      <c r="A294" s="78">
        <v>11</v>
      </c>
      <c r="B294" s="89" t="s">
        <v>1027</v>
      </c>
      <c r="C294" s="94">
        <v>1</v>
      </c>
      <c r="D294" s="97">
        <v>310513.12266331044</v>
      </c>
      <c r="E294" s="95"/>
      <c r="F294" s="95"/>
      <c r="G294" s="95"/>
      <c r="H294" s="95"/>
    </row>
    <row r="295" spans="1:8" ht="21" customHeight="1" x14ac:dyDescent="0.25">
      <c r="A295" s="77" t="s">
        <v>669</v>
      </c>
      <c r="B295" s="81" t="s">
        <v>594</v>
      </c>
      <c r="C295" s="96"/>
      <c r="D295" s="97"/>
      <c r="E295" s="96"/>
      <c r="F295" s="96"/>
      <c r="G295" s="95"/>
      <c r="H295" s="95"/>
    </row>
    <row r="296" spans="1:8" ht="21" customHeight="1" x14ac:dyDescent="0.25">
      <c r="A296" s="78">
        <v>1</v>
      </c>
      <c r="B296" s="89" t="s">
        <v>1029</v>
      </c>
      <c r="C296" s="94">
        <v>1</v>
      </c>
      <c r="D296" s="97">
        <v>192204.10467424517</v>
      </c>
      <c r="E296" s="95"/>
      <c r="F296" s="95"/>
      <c r="G296" s="95"/>
      <c r="H296" s="95"/>
    </row>
    <row r="297" spans="1:8" ht="21" customHeight="1" x14ac:dyDescent="0.25">
      <c r="A297" s="78">
        <v>1</v>
      </c>
      <c r="B297" s="89" t="s">
        <v>1030</v>
      </c>
      <c r="C297" s="94">
        <v>1</v>
      </c>
      <c r="D297" s="97">
        <v>1214433.8436691815</v>
      </c>
      <c r="E297" s="95"/>
      <c r="F297" s="95"/>
      <c r="G297" s="95"/>
      <c r="H297" s="95"/>
    </row>
    <row r="298" spans="1:8" ht="21" customHeight="1" x14ac:dyDescent="0.25">
      <c r="A298" s="78">
        <v>2</v>
      </c>
      <c r="B298" s="89" t="s">
        <v>596</v>
      </c>
      <c r="C298" s="94">
        <v>1</v>
      </c>
      <c r="D298" s="97">
        <v>335082.06993754918</v>
      </c>
      <c r="E298" s="95"/>
      <c r="F298" s="95"/>
      <c r="G298" s="95"/>
      <c r="H298" s="95"/>
    </row>
    <row r="299" spans="1:8" ht="21" customHeight="1" x14ac:dyDescent="0.25">
      <c r="A299" s="78">
        <v>3</v>
      </c>
      <c r="B299" s="89" t="s">
        <v>597</v>
      </c>
      <c r="C299" s="94">
        <v>1</v>
      </c>
      <c r="D299" s="97">
        <v>330285.59170412028</v>
      </c>
      <c r="E299" s="95"/>
      <c r="F299" s="95"/>
      <c r="G299" s="95"/>
      <c r="H299" s="95"/>
    </row>
    <row r="300" spans="1:8" ht="21" customHeight="1" x14ac:dyDescent="0.25">
      <c r="A300" s="78">
        <v>4</v>
      </c>
      <c r="B300" s="89" t="s">
        <v>598</v>
      </c>
      <c r="C300" s="94">
        <v>1</v>
      </c>
      <c r="D300" s="97">
        <v>373974.54939952667</v>
      </c>
      <c r="E300" s="95"/>
      <c r="F300" s="95"/>
      <c r="G300" s="95"/>
      <c r="H300" s="95"/>
    </row>
    <row r="301" spans="1:8" ht="21" customHeight="1" x14ac:dyDescent="0.25">
      <c r="A301" s="78">
        <v>5</v>
      </c>
      <c r="B301" s="89" t="s">
        <v>599</v>
      </c>
      <c r="C301" s="94">
        <v>1</v>
      </c>
      <c r="D301" s="97">
        <v>332832.40877298522</v>
      </c>
      <c r="E301" s="95"/>
      <c r="F301" s="95"/>
      <c r="G301" s="95"/>
      <c r="H301" s="95"/>
    </row>
    <row r="302" spans="1:8" ht="21" customHeight="1" x14ac:dyDescent="0.25">
      <c r="A302" s="78">
        <v>6</v>
      </c>
      <c r="B302" s="89" t="s">
        <v>600</v>
      </c>
      <c r="C302" s="94">
        <v>1</v>
      </c>
      <c r="D302" s="97">
        <v>182902.57237141737</v>
      </c>
      <c r="E302" s="95"/>
      <c r="F302" s="95"/>
      <c r="G302" s="95"/>
      <c r="H302" s="95"/>
    </row>
    <row r="303" spans="1:8" ht="21" customHeight="1" x14ac:dyDescent="0.25">
      <c r="A303" s="78">
        <v>7</v>
      </c>
      <c r="B303" s="89" t="s">
        <v>601</v>
      </c>
      <c r="C303" s="94">
        <v>1</v>
      </c>
      <c r="D303" s="97">
        <v>258973.85141175427</v>
      </c>
      <c r="E303" s="95"/>
      <c r="F303" s="95"/>
      <c r="G303" s="95"/>
      <c r="H303" s="95"/>
    </row>
    <row r="304" spans="1:8" ht="21" customHeight="1" x14ac:dyDescent="0.25">
      <c r="A304" s="78">
        <v>7</v>
      </c>
      <c r="B304" s="89" t="s">
        <v>1094</v>
      </c>
      <c r="C304" s="94">
        <v>1</v>
      </c>
      <c r="D304" s="97">
        <v>653883.47203314886</v>
      </c>
      <c r="E304" s="95"/>
      <c r="F304" s="95"/>
      <c r="G304" s="95"/>
      <c r="H304" s="95"/>
    </row>
    <row r="305" spans="1:8" ht="21" customHeight="1" x14ac:dyDescent="0.25">
      <c r="A305" s="77" t="s">
        <v>670</v>
      </c>
      <c r="B305" s="81" t="s">
        <v>602</v>
      </c>
      <c r="C305" s="96"/>
      <c r="D305" s="97"/>
      <c r="E305" s="96"/>
      <c r="F305" s="96"/>
      <c r="G305" s="95"/>
      <c r="H305" s="95"/>
    </row>
    <row r="306" spans="1:8" ht="21" customHeight="1" x14ac:dyDescent="0.25">
      <c r="A306" s="78">
        <v>1</v>
      </c>
      <c r="B306" s="89" t="s">
        <v>603</v>
      </c>
      <c r="C306" s="94">
        <v>1</v>
      </c>
      <c r="D306" s="97">
        <v>1893650.742640693</v>
      </c>
      <c r="E306" s="95"/>
      <c r="F306" s="95"/>
      <c r="G306" s="95"/>
      <c r="H306" s="95"/>
    </row>
    <row r="307" spans="1:8" ht="21" customHeight="1" x14ac:dyDescent="0.25">
      <c r="A307" s="78">
        <v>2</v>
      </c>
      <c r="B307" s="89" t="s">
        <v>604</v>
      </c>
      <c r="C307" s="94">
        <v>1</v>
      </c>
      <c r="D307" s="97">
        <v>563751.00081744383</v>
      </c>
      <c r="E307" s="95"/>
      <c r="F307" s="95"/>
      <c r="G307" s="95"/>
      <c r="H307" s="95"/>
    </row>
    <row r="308" spans="1:8" ht="21" customHeight="1" x14ac:dyDescent="0.25">
      <c r="A308" s="78">
        <v>3</v>
      </c>
      <c r="B308" s="89" t="s">
        <v>605</v>
      </c>
      <c r="C308" s="94">
        <v>1</v>
      </c>
      <c r="D308" s="97">
        <v>475804.92629911518</v>
      </c>
      <c r="E308" s="95"/>
      <c r="F308" s="95"/>
      <c r="G308" s="95"/>
      <c r="H308" s="95"/>
    </row>
    <row r="309" spans="1:8" ht="21" customHeight="1" x14ac:dyDescent="0.25">
      <c r="A309" s="78">
        <v>4</v>
      </c>
      <c r="B309" s="89" t="s">
        <v>606</v>
      </c>
      <c r="C309" s="94">
        <v>1</v>
      </c>
      <c r="D309" s="97">
        <v>489006.47050743503</v>
      </c>
      <c r="E309" s="95"/>
      <c r="F309" s="95"/>
      <c r="G309" s="95"/>
      <c r="H309" s="95"/>
    </row>
    <row r="310" spans="1:8" ht="21" customHeight="1" x14ac:dyDescent="0.25">
      <c r="A310" s="78">
        <v>5</v>
      </c>
      <c r="B310" s="89" t="s">
        <v>996</v>
      </c>
      <c r="C310" s="94">
        <v>1</v>
      </c>
      <c r="D310" s="97">
        <v>557855.97291350504</v>
      </c>
      <c r="E310" s="95"/>
      <c r="F310" s="95"/>
      <c r="G310" s="95"/>
      <c r="H310" s="95"/>
    </row>
    <row r="311" spans="1:8" ht="21" customHeight="1" x14ac:dyDescent="0.25">
      <c r="A311" s="78">
        <v>5</v>
      </c>
      <c r="B311" s="89" t="s">
        <v>1073</v>
      </c>
      <c r="C311" s="94">
        <v>1</v>
      </c>
      <c r="D311" s="97">
        <v>409023.3305916317</v>
      </c>
      <c r="E311" s="95"/>
      <c r="F311" s="95"/>
      <c r="G311" s="95"/>
      <c r="H311" s="95"/>
    </row>
    <row r="312" spans="1:8" ht="21" customHeight="1" x14ac:dyDescent="0.25">
      <c r="A312" s="78">
        <v>6</v>
      </c>
      <c r="B312" s="89" t="s">
        <v>607</v>
      </c>
      <c r="C312" s="94">
        <v>1</v>
      </c>
      <c r="D312" s="97">
        <v>292645.49064458476</v>
      </c>
      <c r="E312" s="95"/>
      <c r="F312" s="95"/>
      <c r="G312" s="95"/>
      <c r="H312" s="95"/>
    </row>
    <row r="313" spans="1:8" ht="21" customHeight="1" x14ac:dyDescent="0.25">
      <c r="A313" s="78">
        <v>6</v>
      </c>
      <c r="B313" s="89" t="s">
        <v>1032</v>
      </c>
      <c r="C313" s="94">
        <v>1</v>
      </c>
      <c r="D313" s="97">
        <v>577888.08817780728</v>
      </c>
      <c r="E313" s="95"/>
      <c r="F313" s="95"/>
      <c r="G313" s="95"/>
      <c r="H313" s="95"/>
    </row>
    <row r="314" spans="1:8" ht="21" customHeight="1" x14ac:dyDescent="0.25">
      <c r="A314" s="78">
        <v>6</v>
      </c>
      <c r="B314" s="89" t="s">
        <v>1033</v>
      </c>
      <c r="C314" s="94">
        <v>1</v>
      </c>
      <c r="D314" s="97">
        <v>358205.59053192066</v>
      </c>
      <c r="E314" s="95"/>
      <c r="F314" s="95"/>
      <c r="G314" s="95"/>
      <c r="H314" s="95"/>
    </row>
    <row r="315" spans="1:8" ht="21" customHeight="1" x14ac:dyDescent="0.25">
      <c r="A315" s="78">
        <v>7</v>
      </c>
      <c r="B315" s="89" t="s">
        <v>608</v>
      </c>
      <c r="C315" s="94">
        <v>1</v>
      </c>
      <c r="D315" s="97">
        <v>406958.71350523026</v>
      </c>
      <c r="E315" s="95"/>
      <c r="F315" s="95"/>
      <c r="G315" s="95"/>
      <c r="H315" s="95"/>
    </row>
    <row r="316" spans="1:8" ht="21" customHeight="1" x14ac:dyDescent="0.25">
      <c r="A316" s="78">
        <v>8</v>
      </c>
      <c r="B316" s="89" t="s">
        <v>609</v>
      </c>
      <c r="C316" s="94">
        <v>1</v>
      </c>
      <c r="D316" s="97">
        <v>461704.73423059989</v>
      </c>
      <c r="E316" s="95"/>
      <c r="F316" s="95"/>
      <c r="G316" s="95"/>
      <c r="H316" s="95"/>
    </row>
    <row r="317" spans="1:8" ht="21" customHeight="1" x14ac:dyDescent="0.25">
      <c r="A317" s="78">
        <v>8</v>
      </c>
      <c r="B317" s="89" t="s">
        <v>1084</v>
      </c>
      <c r="C317" s="94">
        <v>1</v>
      </c>
      <c r="D317" s="97">
        <v>436935.73419692059</v>
      </c>
      <c r="E317" s="95"/>
      <c r="F317" s="95"/>
      <c r="G317" s="95"/>
      <c r="H317" s="95"/>
    </row>
    <row r="318" spans="1:8" ht="21" customHeight="1" x14ac:dyDescent="0.25">
      <c r="A318" s="78">
        <v>8</v>
      </c>
      <c r="B318" s="89" t="s">
        <v>1085</v>
      </c>
      <c r="C318" s="94">
        <v>1</v>
      </c>
      <c r="D318" s="97">
        <v>414948.20566161268</v>
      </c>
      <c r="E318" s="95"/>
      <c r="F318" s="95"/>
      <c r="G318" s="95"/>
      <c r="H318" s="95"/>
    </row>
    <row r="319" spans="1:8" ht="21" customHeight="1" x14ac:dyDescent="0.25">
      <c r="A319" s="78">
        <v>8</v>
      </c>
      <c r="B319" s="89" t="s">
        <v>1087</v>
      </c>
      <c r="C319" s="94">
        <v>1</v>
      </c>
      <c r="D319" s="97">
        <v>338286.18234376004</v>
      </c>
      <c r="E319" s="95"/>
      <c r="F319" s="95"/>
      <c r="G319" s="95"/>
      <c r="H319" s="95"/>
    </row>
    <row r="320" spans="1:8" ht="21" customHeight="1" x14ac:dyDescent="0.25">
      <c r="A320" s="78">
        <v>8</v>
      </c>
      <c r="B320" s="89" t="s">
        <v>1086</v>
      </c>
      <c r="C320" s="94">
        <v>1</v>
      </c>
      <c r="D320" s="97">
        <v>436935.73419692059</v>
      </c>
      <c r="E320" s="95"/>
      <c r="F320" s="95"/>
      <c r="G320" s="95"/>
      <c r="H320" s="95"/>
    </row>
    <row r="321" spans="1:8" ht="21" customHeight="1" x14ac:dyDescent="0.25">
      <c r="A321" s="78">
        <v>8</v>
      </c>
      <c r="B321" s="89" t="s">
        <v>1088</v>
      </c>
      <c r="C321" s="94">
        <v>1</v>
      </c>
      <c r="D321" s="97">
        <v>388049.40437252697</v>
      </c>
      <c r="E321" s="95"/>
      <c r="F321" s="95"/>
      <c r="G321" s="95"/>
      <c r="H321" s="95"/>
    </row>
    <row r="322" spans="1:8" ht="21" customHeight="1" x14ac:dyDescent="0.25">
      <c r="A322" s="78">
        <v>8</v>
      </c>
      <c r="B322" s="89" t="s">
        <v>1089</v>
      </c>
      <c r="C322" s="94">
        <v>1</v>
      </c>
      <c r="D322" s="97">
        <v>411451.51611925865</v>
      </c>
      <c r="E322" s="95"/>
      <c r="F322" s="95"/>
      <c r="G322" s="95"/>
      <c r="H322" s="95"/>
    </row>
    <row r="323" spans="1:8" ht="21" customHeight="1" x14ac:dyDescent="0.25">
      <c r="A323" s="78">
        <v>8</v>
      </c>
      <c r="B323" s="89" t="s">
        <v>1090</v>
      </c>
      <c r="C323" s="94">
        <v>1</v>
      </c>
      <c r="D323" s="97">
        <v>353349.51503849286</v>
      </c>
      <c r="E323" s="95"/>
      <c r="F323" s="95"/>
      <c r="G323" s="95"/>
      <c r="H323" s="95"/>
    </row>
    <row r="324" spans="1:8" ht="21" customHeight="1" x14ac:dyDescent="0.25">
      <c r="A324" s="78">
        <v>8</v>
      </c>
      <c r="B324" s="89" t="s">
        <v>1091</v>
      </c>
      <c r="C324" s="94">
        <v>1</v>
      </c>
      <c r="D324" s="97">
        <v>353349.51503849286</v>
      </c>
      <c r="E324" s="95"/>
      <c r="F324" s="95"/>
      <c r="G324" s="95"/>
      <c r="H324" s="95"/>
    </row>
    <row r="325" spans="1:8" ht="21" customHeight="1" x14ac:dyDescent="0.25">
      <c r="A325" s="78">
        <v>8</v>
      </c>
      <c r="B325" s="89" t="s">
        <v>1092</v>
      </c>
      <c r="C325" s="94">
        <v>1</v>
      </c>
      <c r="D325" s="97">
        <v>351197.6999165669</v>
      </c>
      <c r="E325" s="95"/>
      <c r="F325" s="95"/>
      <c r="G325" s="95"/>
      <c r="H325" s="95"/>
    </row>
    <row r="326" spans="1:8" ht="21" customHeight="1" x14ac:dyDescent="0.25">
      <c r="A326" s="78">
        <v>8</v>
      </c>
      <c r="B326" s="89" t="s">
        <v>1093</v>
      </c>
      <c r="C326" s="94">
        <v>1</v>
      </c>
      <c r="D326" s="97">
        <v>304371.33513041469</v>
      </c>
      <c r="E326" s="95"/>
      <c r="F326" s="95"/>
      <c r="G326" s="95"/>
      <c r="H326" s="95"/>
    </row>
    <row r="327" spans="1:8" ht="21" customHeight="1" x14ac:dyDescent="0.25">
      <c r="A327" s="78">
        <v>9</v>
      </c>
      <c r="B327" s="89" t="s">
        <v>997</v>
      </c>
      <c r="C327" s="94">
        <v>1</v>
      </c>
      <c r="D327" s="97">
        <v>283531.70261296909</v>
      </c>
      <c r="E327" s="95"/>
      <c r="F327" s="95"/>
      <c r="G327" s="95"/>
      <c r="H327" s="95"/>
    </row>
    <row r="328" spans="1:8" ht="21" customHeight="1" x14ac:dyDescent="0.25">
      <c r="A328" s="78">
        <v>11</v>
      </c>
      <c r="B328" s="89" t="s">
        <v>610</v>
      </c>
      <c r="C328" s="94">
        <v>1</v>
      </c>
      <c r="D328" s="97">
        <v>165830.49895130176</v>
      </c>
      <c r="E328" s="95"/>
      <c r="F328" s="95"/>
      <c r="G328" s="95"/>
      <c r="H328" s="95"/>
    </row>
    <row r="329" spans="1:8" ht="21" customHeight="1" x14ac:dyDescent="0.25">
      <c r="A329" s="77" t="s">
        <v>671</v>
      </c>
      <c r="B329" s="81" t="s">
        <v>611</v>
      </c>
      <c r="C329" s="96"/>
      <c r="D329" s="97"/>
      <c r="E329" s="96"/>
      <c r="F329" s="96"/>
      <c r="G329" s="95"/>
      <c r="H329" s="95"/>
    </row>
    <row r="330" spans="1:8" ht="21" customHeight="1" x14ac:dyDescent="0.25">
      <c r="A330" s="78">
        <v>1</v>
      </c>
      <c r="B330" s="89" t="s">
        <v>612</v>
      </c>
      <c r="C330" s="94">
        <v>1</v>
      </c>
      <c r="D330" s="97">
        <v>1021725.3864345707</v>
      </c>
      <c r="E330" s="95"/>
      <c r="F330" s="95"/>
      <c r="G330" s="95"/>
      <c r="H330" s="95"/>
    </row>
    <row r="331" spans="1:8" ht="21" customHeight="1" x14ac:dyDescent="0.25">
      <c r="A331" s="78">
        <v>2</v>
      </c>
      <c r="B331" s="89" t="s">
        <v>1038</v>
      </c>
      <c r="C331" s="94">
        <v>1</v>
      </c>
      <c r="D331" s="97">
        <v>1118884.5291379124</v>
      </c>
      <c r="E331" s="95"/>
      <c r="F331" s="95"/>
      <c r="G331" s="95"/>
      <c r="H331" s="95"/>
    </row>
    <row r="332" spans="1:8" ht="21" customHeight="1" x14ac:dyDescent="0.25">
      <c r="A332" s="78">
        <v>3</v>
      </c>
      <c r="B332" s="89" t="s">
        <v>1039</v>
      </c>
      <c r="C332" s="94">
        <v>1</v>
      </c>
      <c r="D332" s="97">
        <v>292229.35309944628</v>
      </c>
      <c r="E332" s="95"/>
      <c r="F332" s="95"/>
      <c r="G332" s="95"/>
      <c r="H332" s="95"/>
    </row>
    <row r="333" spans="1:8" ht="21" customHeight="1" x14ac:dyDescent="0.25">
      <c r="A333" s="78">
        <v>4</v>
      </c>
      <c r="B333" s="89" t="s">
        <v>1040</v>
      </c>
      <c r="C333" s="94">
        <v>1</v>
      </c>
      <c r="D333" s="97">
        <v>336343.68633456202</v>
      </c>
      <c r="E333" s="95"/>
      <c r="F333" s="95"/>
      <c r="G333" s="95"/>
      <c r="H333" s="95"/>
    </row>
    <row r="334" spans="1:8" ht="21" customHeight="1" x14ac:dyDescent="0.25">
      <c r="A334" s="78">
        <v>5</v>
      </c>
      <c r="B334" s="89" t="s">
        <v>1041</v>
      </c>
      <c r="C334" s="94">
        <v>1</v>
      </c>
      <c r="D334" s="97">
        <v>264181.04108321952</v>
      </c>
      <c r="E334" s="95"/>
      <c r="F334" s="95"/>
      <c r="G334" s="95"/>
      <c r="H334" s="95"/>
    </row>
    <row r="335" spans="1:8" ht="21" customHeight="1" x14ac:dyDescent="0.25">
      <c r="A335" s="78">
        <v>6</v>
      </c>
      <c r="B335" s="89" t="s">
        <v>1042</v>
      </c>
      <c r="C335" s="94">
        <v>1</v>
      </c>
      <c r="D335" s="97">
        <v>259608.4439799024</v>
      </c>
      <c r="E335" s="95"/>
      <c r="F335" s="95"/>
      <c r="G335" s="95"/>
      <c r="H335" s="95"/>
    </row>
    <row r="336" spans="1:8" ht="21" customHeight="1" x14ac:dyDescent="0.25">
      <c r="A336" s="78">
        <v>7</v>
      </c>
      <c r="B336" s="89" t="s">
        <v>613</v>
      </c>
      <c r="C336" s="94">
        <v>1</v>
      </c>
      <c r="D336" s="97">
        <v>547792.13367598318</v>
      </c>
      <c r="E336" s="95"/>
      <c r="F336" s="95"/>
      <c r="G336" s="95"/>
      <c r="H336" s="95"/>
    </row>
    <row r="337" spans="1:8" x14ac:dyDescent="0.25">
      <c r="A337" s="78">
        <v>8</v>
      </c>
      <c r="B337" s="89" t="s">
        <v>614</v>
      </c>
      <c r="C337" s="94">
        <v>1</v>
      </c>
      <c r="D337" s="97">
        <v>575346.09283566847</v>
      </c>
      <c r="E337" s="95"/>
      <c r="F337" s="95"/>
      <c r="G337" s="95"/>
      <c r="H337" s="95"/>
    </row>
    <row r="338" spans="1:8" x14ac:dyDescent="0.25">
      <c r="A338" s="78">
        <v>9</v>
      </c>
      <c r="B338" s="89" t="s">
        <v>1043</v>
      </c>
      <c r="C338" s="94">
        <v>1</v>
      </c>
      <c r="D338" s="97">
        <v>388258.72348525503</v>
      </c>
      <c r="E338" s="95"/>
      <c r="F338" s="95"/>
      <c r="G338" s="95"/>
      <c r="H338" s="95"/>
    </row>
    <row r="339" spans="1:8" x14ac:dyDescent="0.25">
      <c r="A339" s="78">
        <v>10</v>
      </c>
      <c r="B339" s="89" t="s">
        <v>615</v>
      </c>
      <c r="C339" s="94">
        <v>1</v>
      </c>
      <c r="D339" s="97">
        <v>938097.42782086157</v>
      </c>
      <c r="E339" s="95"/>
      <c r="F339" s="95"/>
      <c r="G339" s="95"/>
      <c r="H339" s="95"/>
    </row>
    <row r="340" spans="1:8" x14ac:dyDescent="0.25">
      <c r="A340" s="78">
        <v>11</v>
      </c>
      <c r="B340" s="89" t="s">
        <v>616</v>
      </c>
      <c r="C340" s="94">
        <v>1</v>
      </c>
      <c r="D340" s="97">
        <v>1047922.53568522</v>
      </c>
      <c r="E340" s="95"/>
      <c r="F340" s="95"/>
      <c r="G340" s="95"/>
      <c r="H340" s="95"/>
    </row>
    <row r="341" spans="1:8" x14ac:dyDescent="0.25">
      <c r="A341" s="78">
        <v>12</v>
      </c>
      <c r="B341" s="89" t="s">
        <v>617</v>
      </c>
      <c r="C341" s="94">
        <v>1</v>
      </c>
      <c r="D341" s="97">
        <v>291649.79645724001</v>
      </c>
      <c r="E341" s="95"/>
      <c r="F341" s="95"/>
      <c r="G341" s="95"/>
      <c r="H341" s="95"/>
    </row>
    <row r="342" spans="1:8" x14ac:dyDescent="0.25">
      <c r="A342" s="78">
        <v>13</v>
      </c>
      <c r="B342" s="89" t="s">
        <v>618</v>
      </c>
      <c r="C342" s="94">
        <v>1</v>
      </c>
      <c r="D342" s="97">
        <v>398500.97286335961</v>
      </c>
      <c r="E342" s="95"/>
      <c r="F342" s="95"/>
      <c r="G342" s="95"/>
      <c r="H342" s="95"/>
    </row>
    <row r="343" spans="1:8" x14ac:dyDescent="0.25">
      <c r="A343" s="78">
        <v>14</v>
      </c>
      <c r="B343" s="89" t="s">
        <v>619</v>
      </c>
      <c r="C343" s="94">
        <v>1</v>
      </c>
      <c r="D343" s="97">
        <v>256542.39313036151</v>
      </c>
      <c r="E343" s="95"/>
      <c r="F343" s="95"/>
      <c r="G343" s="95"/>
      <c r="H343" s="95"/>
    </row>
    <row r="344" spans="1:8" x14ac:dyDescent="0.25">
      <c r="A344" s="78">
        <v>15</v>
      </c>
      <c r="B344" s="89" t="s">
        <v>620</v>
      </c>
      <c r="C344" s="94">
        <v>1</v>
      </c>
      <c r="D344" s="97">
        <v>242667.3864056874</v>
      </c>
      <c r="E344" s="95"/>
      <c r="F344" s="95"/>
      <c r="G344" s="95"/>
      <c r="H344" s="95"/>
    </row>
    <row r="345" spans="1:8" x14ac:dyDescent="0.25">
      <c r="A345" s="78">
        <v>16</v>
      </c>
      <c r="B345" s="89" t="s">
        <v>621</v>
      </c>
      <c r="C345" s="94">
        <v>1</v>
      </c>
      <c r="D345" s="97">
        <v>752635.55633580592</v>
      </c>
      <c r="E345" s="95"/>
      <c r="F345" s="95"/>
      <c r="G345" s="95"/>
      <c r="H345" s="95"/>
    </row>
    <row r="346" spans="1:8" x14ac:dyDescent="0.25">
      <c r="A346" s="78">
        <v>17</v>
      </c>
      <c r="B346" s="89" t="s">
        <v>622</v>
      </c>
      <c r="C346" s="94">
        <v>1</v>
      </c>
      <c r="D346" s="97">
        <v>849312.59695092915</v>
      </c>
      <c r="E346" s="95"/>
      <c r="F346" s="95"/>
      <c r="G346" s="95"/>
      <c r="H346" s="95"/>
    </row>
    <row r="347" spans="1:8" ht="20.25" customHeight="1" x14ac:dyDescent="0.25">
      <c r="A347" s="78">
        <v>18</v>
      </c>
      <c r="B347" s="89" t="s">
        <v>623</v>
      </c>
      <c r="C347" s="94">
        <v>1</v>
      </c>
      <c r="D347" s="97">
        <v>646352.05523164326</v>
      </c>
      <c r="E347" s="95"/>
      <c r="F347" s="95"/>
      <c r="G347" s="95"/>
      <c r="H347" s="95"/>
    </row>
    <row r="348" spans="1:8" x14ac:dyDescent="0.25">
      <c r="A348" s="77" t="s">
        <v>672</v>
      </c>
      <c r="B348" s="81" t="s">
        <v>1051</v>
      </c>
      <c r="C348" s="96"/>
      <c r="D348" s="97"/>
      <c r="E348" s="96"/>
      <c r="F348" s="96"/>
      <c r="G348" s="95"/>
      <c r="H348" s="95"/>
    </row>
    <row r="349" spans="1:8" ht="25.5" x14ac:dyDescent="0.25">
      <c r="A349" s="78">
        <v>1</v>
      </c>
      <c r="B349" s="90" t="s">
        <v>1046</v>
      </c>
      <c r="C349" s="94">
        <v>1</v>
      </c>
      <c r="D349" s="97">
        <v>866693.43031325634</v>
      </c>
      <c r="E349" s="95"/>
      <c r="F349" s="95"/>
      <c r="G349" s="95"/>
      <c r="H349" s="95"/>
    </row>
    <row r="350" spans="1:8" x14ac:dyDescent="0.25">
      <c r="A350" s="78">
        <v>2</v>
      </c>
      <c r="B350" s="90" t="s">
        <v>624</v>
      </c>
      <c r="C350" s="94">
        <v>1</v>
      </c>
      <c r="D350" s="97">
        <v>331224.58951320581</v>
      </c>
      <c r="E350" s="95"/>
      <c r="F350" s="95"/>
      <c r="G350" s="95"/>
      <c r="H350" s="95"/>
    </row>
    <row r="351" spans="1:8" x14ac:dyDescent="0.25">
      <c r="A351" s="78">
        <v>3</v>
      </c>
      <c r="B351" s="90" t="s">
        <v>1044</v>
      </c>
      <c r="C351" s="94">
        <v>1</v>
      </c>
      <c r="D351" s="97">
        <v>736404.89574367506</v>
      </c>
      <c r="E351" s="95"/>
      <c r="F351" s="95"/>
      <c r="G351" s="95"/>
      <c r="H351" s="95"/>
    </row>
    <row r="352" spans="1:8" x14ac:dyDescent="0.25">
      <c r="A352" s="78">
        <v>4</v>
      </c>
      <c r="B352" s="90" t="s">
        <v>625</v>
      </c>
      <c r="C352" s="94">
        <v>1</v>
      </c>
      <c r="D352" s="97">
        <v>381894.94796779187</v>
      </c>
      <c r="E352" s="95"/>
      <c r="F352" s="95"/>
      <c r="G352" s="95"/>
      <c r="H352" s="95"/>
    </row>
    <row r="353" spans="1:8" x14ac:dyDescent="0.25">
      <c r="A353" s="78">
        <v>5</v>
      </c>
      <c r="B353" s="90" t="s">
        <v>1045</v>
      </c>
      <c r="C353" s="94">
        <v>1</v>
      </c>
      <c r="D353" s="97">
        <v>356659.28603076364</v>
      </c>
      <c r="E353" s="95"/>
      <c r="F353" s="95"/>
      <c r="G353" s="95"/>
      <c r="H353" s="95"/>
    </row>
    <row r="354" spans="1:8" x14ac:dyDescent="0.25">
      <c r="A354" s="78">
        <v>6</v>
      </c>
      <c r="B354" s="90" t="s">
        <v>626</v>
      </c>
      <c r="C354" s="94">
        <v>1</v>
      </c>
      <c r="D354" s="97">
        <v>301468.83650934929</v>
      </c>
      <c r="E354" s="95"/>
      <c r="F354" s="95"/>
      <c r="G354" s="95"/>
      <c r="H354" s="95"/>
    </row>
    <row r="355" spans="1:8" x14ac:dyDescent="0.25">
      <c r="A355" s="78">
        <v>7</v>
      </c>
      <c r="B355" s="90" t="s">
        <v>627</v>
      </c>
      <c r="C355" s="94">
        <v>1</v>
      </c>
      <c r="D355" s="97">
        <v>209989.38738816814</v>
      </c>
      <c r="E355" s="95"/>
      <c r="F355" s="95"/>
      <c r="G355" s="95"/>
      <c r="H355" s="95"/>
    </row>
    <row r="356" spans="1:8" ht="21" customHeight="1" x14ac:dyDescent="0.25">
      <c r="A356" s="78">
        <v>1</v>
      </c>
      <c r="B356" s="90" t="s">
        <v>1120</v>
      </c>
      <c r="C356" s="94"/>
      <c r="D356" s="97">
        <v>633266.15349329181</v>
      </c>
      <c r="E356" s="95"/>
      <c r="F356" s="95"/>
      <c r="G356" s="95"/>
      <c r="H356" s="95"/>
    </row>
    <row r="357" spans="1:8" x14ac:dyDescent="0.25">
      <c r="A357" s="78">
        <v>8</v>
      </c>
      <c r="B357" s="90" t="s">
        <v>1047</v>
      </c>
      <c r="C357" s="94">
        <v>1</v>
      </c>
      <c r="D357" s="97">
        <v>516988.75721574028</v>
      </c>
      <c r="E357" s="95"/>
      <c r="F357" s="95"/>
      <c r="G357" s="95"/>
      <c r="H357" s="95"/>
    </row>
    <row r="358" spans="1:8" x14ac:dyDescent="0.25">
      <c r="A358" s="78">
        <v>9</v>
      </c>
      <c r="B358" s="90" t="s">
        <v>928</v>
      </c>
      <c r="C358" s="94">
        <v>1</v>
      </c>
      <c r="D358" s="97">
        <v>288353.6053689855</v>
      </c>
      <c r="E358" s="95"/>
      <c r="F358" s="95"/>
      <c r="G358" s="95"/>
      <c r="H358" s="95"/>
    </row>
    <row r="359" spans="1:8" x14ac:dyDescent="0.25">
      <c r="A359" s="78">
        <v>10</v>
      </c>
      <c r="B359" s="90" t="s">
        <v>1048</v>
      </c>
      <c r="C359" s="94">
        <v>1</v>
      </c>
      <c r="D359" s="97">
        <v>650757.87408970832</v>
      </c>
      <c r="E359" s="95"/>
      <c r="F359" s="95"/>
      <c r="G359" s="95"/>
      <c r="H359" s="95"/>
    </row>
    <row r="360" spans="1:8" x14ac:dyDescent="0.25">
      <c r="A360" s="78">
        <v>11</v>
      </c>
      <c r="B360" s="90" t="s">
        <v>1049</v>
      </c>
      <c r="C360" s="94">
        <v>1</v>
      </c>
      <c r="D360" s="97">
        <v>366750.61452714645</v>
      </c>
      <c r="E360" s="95"/>
      <c r="F360" s="95"/>
      <c r="G360" s="95"/>
      <c r="H360" s="95"/>
    </row>
    <row r="361" spans="1:8" x14ac:dyDescent="0.25">
      <c r="A361" s="78">
        <v>11</v>
      </c>
      <c r="B361" s="90" t="s">
        <v>630</v>
      </c>
      <c r="C361" s="94">
        <v>1</v>
      </c>
      <c r="D361" s="97">
        <v>377746.71599152189</v>
      </c>
      <c r="E361" s="95"/>
      <c r="F361" s="95"/>
      <c r="G361" s="95"/>
      <c r="H361" s="95"/>
    </row>
    <row r="362" spans="1:8" x14ac:dyDescent="0.25">
      <c r="A362" s="78">
        <v>12</v>
      </c>
      <c r="B362" s="90" t="s">
        <v>631</v>
      </c>
      <c r="C362" s="94">
        <v>1</v>
      </c>
      <c r="D362" s="97">
        <v>338004.18721879099</v>
      </c>
      <c r="E362" s="95"/>
      <c r="F362" s="95"/>
      <c r="G362" s="95"/>
      <c r="H362" s="95"/>
    </row>
    <row r="363" spans="1:8" x14ac:dyDescent="0.25">
      <c r="A363" s="78">
        <v>13</v>
      </c>
      <c r="B363" s="90" t="s">
        <v>632</v>
      </c>
      <c r="C363" s="94">
        <v>1</v>
      </c>
      <c r="D363" s="97">
        <v>258299.91630444649</v>
      </c>
      <c r="E363" s="95"/>
      <c r="F363" s="95"/>
      <c r="G363" s="95"/>
      <c r="H363" s="95"/>
    </row>
    <row r="364" spans="1:8" x14ac:dyDescent="0.25">
      <c r="A364" s="78">
        <v>14</v>
      </c>
      <c r="B364" s="90" t="s">
        <v>633</v>
      </c>
      <c r="C364" s="94">
        <v>1</v>
      </c>
      <c r="D364" s="97">
        <v>239211.79172818857</v>
      </c>
      <c r="E364" s="95"/>
      <c r="F364" s="95"/>
      <c r="G364" s="95"/>
      <c r="H364" s="95"/>
    </row>
    <row r="365" spans="1:8" x14ac:dyDescent="0.25">
      <c r="A365" s="78">
        <v>15</v>
      </c>
      <c r="B365" s="90" t="s">
        <v>1050</v>
      </c>
      <c r="C365" s="94">
        <v>1</v>
      </c>
      <c r="D365" s="97">
        <v>404147.05650068173</v>
      </c>
      <c r="E365" s="95"/>
      <c r="F365" s="95"/>
      <c r="G365" s="95"/>
      <c r="H365" s="95"/>
    </row>
    <row r="366" spans="1:8" x14ac:dyDescent="0.25">
      <c r="A366" s="77" t="s">
        <v>673</v>
      </c>
      <c r="B366" s="81" t="s">
        <v>634</v>
      </c>
      <c r="C366" s="96"/>
      <c r="D366" s="97"/>
      <c r="E366" s="96"/>
      <c r="F366" s="96"/>
      <c r="G366" s="95"/>
      <c r="H366" s="95"/>
    </row>
    <row r="367" spans="1:8" x14ac:dyDescent="0.25">
      <c r="A367" s="78">
        <v>1</v>
      </c>
      <c r="B367" s="89" t="s">
        <v>635</v>
      </c>
      <c r="C367" s="94">
        <v>1</v>
      </c>
      <c r="D367" s="97">
        <v>599993.61018503737</v>
      </c>
      <c r="E367" s="95"/>
      <c r="F367" s="95"/>
      <c r="G367" s="95"/>
      <c r="H367" s="95"/>
    </row>
    <row r="368" spans="1:8" x14ac:dyDescent="0.25">
      <c r="A368" s="78">
        <v>2</v>
      </c>
      <c r="B368" s="89" t="s">
        <v>998</v>
      </c>
      <c r="C368" s="94">
        <v>1</v>
      </c>
      <c r="D368" s="97">
        <v>703373.52613862872</v>
      </c>
      <c r="E368" s="95"/>
      <c r="F368" s="95"/>
      <c r="G368" s="95"/>
      <c r="H368" s="95"/>
    </row>
    <row r="369" spans="1:8" x14ac:dyDescent="0.25">
      <c r="A369" s="78">
        <v>3</v>
      </c>
      <c r="B369" s="89" t="s">
        <v>999</v>
      </c>
      <c r="C369" s="94">
        <v>1</v>
      </c>
      <c r="D369" s="97">
        <v>703373.52613862872</v>
      </c>
      <c r="E369" s="95"/>
      <c r="F369" s="95"/>
      <c r="G369" s="95"/>
      <c r="H369" s="95"/>
    </row>
    <row r="370" spans="1:8" x14ac:dyDescent="0.25">
      <c r="A370" s="78">
        <v>4</v>
      </c>
      <c r="B370" s="89" t="s">
        <v>638</v>
      </c>
      <c r="C370" s="94">
        <v>1</v>
      </c>
      <c r="D370" s="97">
        <v>1374559.3598339015</v>
      </c>
      <c r="E370" s="95"/>
      <c r="F370" s="95"/>
      <c r="G370" s="95"/>
      <c r="H370" s="95"/>
    </row>
    <row r="371" spans="1:8" x14ac:dyDescent="0.25">
      <c r="A371" s="78">
        <v>5</v>
      </c>
      <c r="B371" s="89" t="s">
        <v>639</v>
      </c>
      <c r="C371" s="94">
        <v>1</v>
      </c>
      <c r="D371" s="97">
        <v>865736.96966613375</v>
      </c>
      <c r="E371" s="95"/>
      <c r="F371" s="95"/>
      <c r="G371" s="95"/>
      <c r="H371" s="95"/>
    </row>
    <row r="372" spans="1:8" x14ac:dyDescent="0.25">
      <c r="A372" s="78">
        <v>6</v>
      </c>
      <c r="B372" s="89" t="s">
        <v>640</v>
      </c>
      <c r="C372" s="94">
        <v>1</v>
      </c>
      <c r="D372" s="97">
        <v>217165.21041459485</v>
      </c>
      <c r="E372" s="95"/>
      <c r="F372" s="95"/>
      <c r="G372" s="95"/>
      <c r="H372" s="95"/>
    </row>
    <row r="373" spans="1:8" x14ac:dyDescent="0.25">
      <c r="A373" s="78">
        <v>7</v>
      </c>
      <c r="B373" s="89" t="s">
        <v>641</v>
      </c>
      <c r="C373" s="94">
        <v>1</v>
      </c>
      <c r="D373" s="97">
        <v>484986.55745681166</v>
      </c>
      <c r="E373" s="95"/>
      <c r="F373" s="95"/>
      <c r="G373" s="95"/>
      <c r="H373" s="95"/>
    </row>
    <row r="374" spans="1:8" x14ac:dyDescent="0.25">
      <c r="A374" s="78">
        <v>8</v>
      </c>
      <c r="B374" s="89" t="s">
        <v>1000</v>
      </c>
      <c r="C374" s="94">
        <v>1</v>
      </c>
      <c r="D374" s="97">
        <v>209865.85076109573</v>
      </c>
      <c r="E374" s="95"/>
      <c r="F374" s="95"/>
      <c r="G374" s="95"/>
      <c r="H374" s="95"/>
    </row>
    <row r="375" spans="1:8" x14ac:dyDescent="0.25">
      <c r="A375" s="78">
        <v>9</v>
      </c>
      <c r="B375" s="89" t="s">
        <v>1001</v>
      </c>
      <c r="C375" s="94">
        <v>1</v>
      </c>
      <c r="D375" s="97">
        <v>801273.39111195202</v>
      </c>
      <c r="E375" s="95"/>
      <c r="F375" s="95"/>
      <c r="G375" s="95"/>
      <c r="H375" s="95"/>
    </row>
    <row r="376" spans="1:8" x14ac:dyDescent="0.25">
      <c r="A376" s="78">
        <v>10</v>
      </c>
      <c r="B376" s="89" t="s">
        <v>1052</v>
      </c>
      <c r="C376" s="94">
        <v>1</v>
      </c>
      <c r="D376" s="97">
        <v>332273.55865057453</v>
      </c>
      <c r="E376" s="95"/>
      <c r="F376" s="95"/>
      <c r="G376" s="95"/>
      <c r="H376" s="95"/>
    </row>
    <row r="377" spans="1:8" x14ac:dyDescent="0.25">
      <c r="A377" s="78">
        <v>10</v>
      </c>
      <c r="B377" s="89" t="s">
        <v>1002</v>
      </c>
      <c r="C377" s="94">
        <v>1</v>
      </c>
      <c r="D377" s="97">
        <v>388428.11474451469</v>
      </c>
      <c r="E377" s="95"/>
      <c r="F377" s="95"/>
      <c r="G377" s="95"/>
      <c r="H377" s="95"/>
    </row>
    <row r="378" spans="1:8" x14ac:dyDescent="0.25">
      <c r="A378" s="78">
        <v>10</v>
      </c>
      <c r="B378" s="89" t="s">
        <v>1003</v>
      </c>
      <c r="C378" s="94">
        <v>1</v>
      </c>
      <c r="D378" s="97">
        <v>347272.53733282269</v>
      </c>
      <c r="E378" s="95"/>
      <c r="F378" s="95"/>
      <c r="G378" s="95"/>
      <c r="H378" s="95"/>
    </row>
    <row r="379" spans="1:8" x14ac:dyDescent="0.25">
      <c r="A379" s="78">
        <v>11</v>
      </c>
      <c r="B379" s="89" t="s">
        <v>1053</v>
      </c>
      <c r="C379" s="94">
        <v>1</v>
      </c>
      <c r="D379" s="97">
        <v>205545.97703536952</v>
      </c>
      <c r="E379" s="95"/>
      <c r="F379" s="95"/>
      <c r="G379" s="95"/>
      <c r="H379" s="95"/>
    </row>
    <row r="380" spans="1:8" x14ac:dyDescent="0.25">
      <c r="A380" s="78">
        <v>12</v>
      </c>
      <c r="B380" s="89" t="s">
        <v>1054</v>
      </c>
      <c r="C380" s="94">
        <v>1</v>
      </c>
      <c r="D380" s="97">
        <v>388709.49104735604</v>
      </c>
      <c r="E380" s="95"/>
      <c r="F380" s="95"/>
      <c r="G380" s="95"/>
      <c r="H380" s="95"/>
    </row>
    <row r="381" spans="1:8" x14ac:dyDescent="0.25">
      <c r="A381" s="78">
        <v>12</v>
      </c>
      <c r="B381" s="89" t="s">
        <v>1055</v>
      </c>
      <c r="C381" s="94">
        <v>1</v>
      </c>
      <c r="D381" s="97">
        <v>239787.53675598529</v>
      </c>
      <c r="E381" s="95"/>
      <c r="F381" s="95"/>
      <c r="G381" s="95"/>
      <c r="H381" s="95"/>
    </row>
    <row r="382" spans="1:8" x14ac:dyDescent="0.25">
      <c r="A382" s="78">
        <v>13</v>
      </c>
      <c r="B382" s="89" t="s">
        <v>1056</v>
      </c>
      <c r="C382" s="94">
        <v>1</v>
      </c>
      <c r="D382" s="97">
        <v>288421.47964850778</v>
      </c>
      <c r="E382" s="95"/>
      <c r="F382" s="95"/>
      <c r="G382" s="95"/>
      <c r="H382" s="95"/>
    </row>
    <row r="383" spans="1:8" x14ac:dyDescent="0.25">
      <c r="A383" s="77" t="s">
        <v>674</v>
      </c>
      <c r="B383" s="81" t="s">
        <v>645</v>
      </c>
      <c r="C383" s="96"/>
      <c r="D383" s="97"/>
      <c r="E383" s="96"/>
      <c r="F383" s="96"/>
      <c r="G383" s="95"/>
      <c r="H383" s="95"/>
    </row>
    <row r="384" spans="1:8" x14ac:dyDescent="0.25">
      <c r="A384" s="78">
        <v>1</v>
      </c>
      <c r="B384" s="89" t="s">
        <v>1057</v>
      </c>
      <c r="C384" s="94">
        <v>1</v>
      </c>
      <c r="D384" s="97">
        <v>364220.5730150718</v>
      </c>
      <c r="E384" s="95"/>
      <c r="F384" s="95"/>
      <c r="G384" s="95"/>
      <c r="H384" s="95"/>
    </row>
    <row r="385" spans="1:8" x14ac:dyDescent="0.25">
      <c r="A385" s="78">
        <v>2</v>
      </c>
      <c r="B385" s="89" t="s">
        <v>646</v>
      </c>
      <c r="C385" s="94">
        <v>1</v>
      </c>
      <c r="D385" s="97">
        <v>478756.74755632423</v>
      </c>
      <c r="E385" s="95"/>
      <c r="F385" s="95"/>
      <c r="G385" s="95"/>
      <c r="H385" s="95"/>
    </row>
    <row r="386" spans="1:8" x14ac:dyDescent="0.25">
      <c r="A386" s="78">
        <v>3</v>
      </c>
      <c r="B386" s="89" t="s">
        <v>647</v>
      </c>
      <c r="C386" s="94">
        <v>1</v>
      </c>
      <c r="D386" s="97">
        <v>884963.81144523551</v>
      </c>
      <c r="E386" s="95"/>
      <c r="F386" s="95"/>
      <c r="G386" s="95"/>
      <c r="H386" s="95"/>
    </row>
    <row r="387" spans="1:8" x14ac:dyDescent="0.25">
      <c r="A387" s="78">
        <v>4</v>
      </c>
      <c r="B387" s="89" t="s">
        <v>648</v>
      </c>
      <c r="C387" s="94">
        <v>1</v>
      </c>
      <c r="D387" s="97">
        <v>258173.37989815715</v>
      </c>
      <c r="E387" s="95"/>
      <c r="F387" s="95"/>
      <c r="G387" s="95"/>
      <c r="H387" s="95"/>
    </row>
    <row r="388" spans="1:8" x14ac:dyDescent="0.25">
      <c r="A388" s="78">
        <v>5</v>
      </c>
      <c r="B388" s="89" t="s">
        <v>1058</v>
      </c>
      <c r="C388" s="94">
        <v>1</v>
      </c>
      <c r="D388" s="97">
        <v>292357.45175968652</v>
      </c>
      <c r="E388" s="95"/>
      <c r="F388" s="95"/>
      <c r="G388" s="95"/>
      <c r="H388" s="95"/>
    </row>
    <row r="389" spans="1:8" x14ac:dyDescent="0.25">
      <c r="A389" s="77" t="s">
        <v>675</v>
      </c>
      <c r="B389" s="81" t="s">
        <v>649</v>
      </c>
      <c r="C389" s="96"/>
      <c r="D389" s="97"/>
      <c r="E389" s="96"/>
      <c r="F389" s="96"/>
      <c r="G389" s="95"/>
      <c r="H389" s="95"/>
    </row>
    <row r="390" spans="1:8" x14ac:dyDescent="0.25">
      <c r="A390" s="78">
        <v>1</v>
      </c>
      <c r="B390" s="89" t="s">
        <v>1059</v>
      </c>
      <c r="C390" s="94">
        <v>1</v>
      </c>
      <c r="D390" s="97">
        <v>270361.17865571397</v>
      </c>
      <c r="E390" s="95"/>
      <c r="F390" s="95"/>
      <c r="G390" s="95"/>
      <c r="H390" s="95"/>
    </row>
    <row r="391" spans="1:8" x14ac:dyDescent="0.25">
      <c r="A391" s="78">
        <v>2</v>
      </c>
      <c r="B391" s="89" t="s">
        <v>1060</v>
      </c>
      <c r="C391" s="94">
        <v>1</v>
      </c>
      <c r="D391" s="97">
        <v>358736.61812780186</v>
      </c>
      <c r="E391" s="95"/>
      <c r="F391" s="95"/>
      <c r="G391" s="95"/>
      <c r="H391" s="95"/>
    </row>
    <row r="392" spans="1:8" x14ac:dyDescent="0.25">
      <c r="A392" s="78">
        <v>3</v>
      </c>
      <c r="B392" s="89" t="s">
        <v>650</v>
      </c>
      <c r="C392" s="94">
        <v>1</v>
      </c>
      <c r="D392" s="97">
        <v>265186.00692206493</v>
      </c>
      <c r="E392" s="95"/>
      <c r="F392" s="95"/>
      <c r="G392" s="95"/>
      <c r="H392" s="95"/>
    </row>
    <row r="393" spans="1:8" x14ac:dyDescent="0.25">
      <c r="A393" s="78">
        <v>4</v>
      </c>
      <c r="B393" s="89" t="s">
        <v>651</v>
      </c>
      <c r="C393" s="94">
        <v>1</v>
      </c>
      <c r="D393" s="97">
        <v>364779.55238597991</v>
      </c>
      <c r="E393" s="95"/>
      <c r="F393" s="95"/>
      <c r="G393" s="95"/>
      <c r="H393" s="95"/>
    </row>
    <row r="394" spans="1:8" x14ac:dyDescent="0.25">
      <c r="A394" s="78">
        <v>5</v>
      </c>
      <c r="B394" s="89" t="s">
        <v>652</v>
      </c>
      <c r="C394" s="94">
        <v>1</v>
      </c>
      <c r="D394" s="97">
        <v>267287.28383488342</v>
      </c>
      <c r="E394" s="95"/>
      <c r="F394" s="95"/>
      <c r="G394" s="95"/>
      <c r="H394" s="95"/>
    </row>
    <row r="395" spans="1:8" x14ac:dyDescent="0.25">
      <c r="A395" s="78">
        <v>6</v>
      </c>
      <c r="B395" s="89" t="s">
        <v>1061</v>
      </c>
      <c r="C395" s="94">
        <v>1</v>
      </c>
      <c r="D395" s="97">
        <v>234829.87251690222</v>
      </c>
      <c r="E395" s="95"/>
      <c r="F395" s="95"/>
      <c r="G395" s="95"/>
      <c r="H395" s="95"/>
    </row>
    <row r="396" spans="1:8" x14ac:dyDescent="0.25">
      <c r="A396" s="78">
        <v>6</v>
      </c>
      <c r="B396" s="89" t="s">
        <v>1063</v>
      </c>
      <c r="C396" s="94">
        <v>1</v>
      </c>
      <c r="D396" s="97">
        <v>191856.83881343389</v>
      </c>
      <c r="E396" s="95"/>
      <c r="F396" s="95"/>
      <c r="G396" s="95"/>
      <c r="H396" s="95"/>
    </row>
    <row r="397" spans="1:8" x14ac:dyDescent="0.25">
      <c r="A397" s="78">
        <v>7</v>
      </c>
      <c r="B397" s="89" t="s">
        <v>1062</v>
      </c>
      <c r="C397" s="94">
        <v>1</v>
      </c>
      <c r="D397" s="97">
        <v>270280.02500759118</v>
      </c>
      <c r="E397" s="95"/>
      <c r="F397" s="95"/>
      <c r="G397" s="95"/>
      <c r="H397" s="95"/>
    </row>
    <row r="398" spans="1:8" x14ac:dyDescent="0.25">
      <c r="A398" s="78">
        <v>8</v>
      </c>
      <c r="B398" s="89" t="s">
        <v>654</v>
      </c>
      <c r="C398" s="94">
        <v>1</v>
      </c>
      <c r="D398" s="97">
        <v>319640.98606403475</v>
      </c>
      <c r="E398" s="95"/>
      <c r="F398" s="95"/>
      <c r="G398" s="95"/>
      <c r="H398" s="95"/>
    </row>
    <row r="399" spans="1:8" x14ac:dyDescent="0.25">
      <c r="A399" s="78">
        <v>9</v>
      </c>
      <c r="B399" s="89" t="s">
        <v>655</v>
      </c>
      <c r="C399" s="94">
        <v>1</v>
      </c>
      <c r="D399" s="97">
        <v>368311.64970791904</v>
      </c>
      <c r="E399" s="95"/>
      <c r="F399" s="95"/>
      <c r="G399" s="95"/>
      <c r="H399" s="95"/>
    </row>
  </sheetData>
  <autoFilter ref="A4:G399" xr:uid="{00000000-0009-0000-0000-000005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4D92-0397-401A-AD85-D7B86FAA810E}">
  <sheetPr>
    <tabColor rgb="FF7030A0"/>
  </sheetPr>
  <dimension ref="A1:H399"/>
  <sheetViews>
    <sheetView workbookViewId="0">
      <selection activeCell="D5" sqref="D5:D399"/>
    </sheetView>
  </sheetViews>
  <sheetFormatPr baseColWidth="10" defaultColWidth="11.42578125" defaultRowHeight="12.75" x14ac:dyDescent="0.25"/>
  <cols>
    <col min="1" max="1" width="5.5703125" style="87" bestFit="1" customWidth="1"/>
    <col min="2" max="2" width="63.7109375" style="83" bestFit="1" customWidth="1"/>
    <col min="3" max="3" width="14.140625" style="88" customWidth="1"/>
    <col min="4" max="4" width="14.42578125" style="75" bestFit="1" customWidth="1"/>
    <col min="5" max="16384" width="11.42578125" style="75"/>
  </cols>
  <sheetData>
    <row r="1" spans="1:8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x14ac:dyDescent="0.25">
      <c r="A3" s="145"/>
      <c r="B3" s="142"/>
      <c r="C3" s="148"/>
      <c r="D3" s="148"/>
      <c r="E3" s="148"/>
      <c r="F3" s="148"/>
      <c r="G3" s="148"/>
      <c r="H3" s="148"/>
    </row>
    <row r="4" spans="1:8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ht="21" customHeight="1" x14ac:dyDescent="0.25">
      <c r="A5" s="78">
        <v>1</v>
      </c>
      <c r="B5" s="89" t="s">
        <v>428</v>
      </c>
      <c r="C5" s="94">
        <v>1</v>
      </c>
      <c r="D5" s="97">
        <v>399634.80260988139</v>
      </c>
      <c r="E5" s="95"/>
      <c r="F5" s="95"/>
      <c r="G5" s="95"/>
      <c r="H5" s="95"/>
    </row>
    <row r="6" spans="1:8" ht="21" customHeight="1" x14ac:dyDescent="0.25">
      <c r="A6" s="78">
        <v>2</v>
      </c>
      <c r="B6" s="89" t="s">
        <v>912</v>
      </c>
      <c r="C6" s="94">
        <v>1</v>
      </c>
      <c r="D6" s="97">
        <v>292532.40793044149</v>
      </c>
      <c r="E6" s="95"/>
      <c r="F6" s="95"/>
      <c r="G6" s="95"/>
      <c r="H6" s="95"/>
    </row>
    <row r="7" spans="1:8" ht="21" customHeight="1" x14ac:dyDescent="0.25">
      <c r="A7" s="78">
        <v>3</v>
      </c>
      <c r="B7" s="89" t="s">
        <v>911</v>
      </c>
      <c r="C7" s="94">
        <v>1</v>
      </c>
      <c r="D7" s="97">
        <v>204612.43612470888</v>
      </c>
      <c r="E7" s="95"/>
      <c r="F7" s="95"/>
      <c r="G7" s="95"/>
      <c r="H7" s="95"/>
    </row>
    <row r="8" spans="1:8" ht="21" customHeight="1" x14ac:dyDescent="0.25">
      <c r="A8" s="78">
        <v>4</v>
      </c>
      <c r="B8" s="89" t="s">
        <v>429</v>
      </c>
      <c r="C8" s="94">
        <v>1</v>
      </c>
      <c r="D8" s="97">
        <v>188626.22269616608</v>
      </c>
      <c r="E8" s="95"/>
      <c r="F8" s="95"/>
      <c r="G8" s="95"/>
      <c r="H8" s="95"/>
    </row>
    <row r="9" spans="1:8" ht="21" customHeight="1" x14ac:dyDescent="0.25">
      <c r="A9" s="78">
        <v>5</v>
      </c>
      <c r="B9" s="89" t="s">
        <v>916</v>
      </c>
      <c r="C9" s="94">
        <v>1</v>
      </c>
      <c r="D9" s="97">
        <v>109610.41767573671</v>
      </c>
      <c r="E9" s="95"/>
      <c r="F9" s="95"/>
      <c r="G9" s="95"/>
      <c r="H9" s="95"/>
    </row>
    <row r="10" spans="1:8" ht="21" customHeight="1" x14ac:dyDescent="0.25">
      <c r="A10" s="78">
        <v>5</v>
      </c>
      <c r="B10" s="89" t="s">
        <v>913</v>
      </c>
      <c r="C10" s="94">
        <v>1</v>
      </c>
      <c r="D10" s="97">
        <v>109610.41767573671</v>
      </c>
      <c r="E10" s="95"/>
      <c r="F10" s="95"/>
      <c r="G10" s="95"/>
      <c r="H10" s="95"/>
    </row>
    <row r="11" spans="1:8" ht="21" customHeight="1" x14ac:dyDescent="0.25">
      <c r="A11" s="78">
        <v>5</v>
      </c>
      <c r="B11" s="89" t="s">
        <v>914</v>
      </c>
      <c r="C11" s="94">
        <v>1</v>
      </c>
      <c r="D11" s="97">
        <v>109610.41767573671</v>
      </c>
      <c r="E11" s="95"/>
      <c r="F11" s="95"/>
      <c r="G11" s="95"/>
      <c r="H11" s="95"/>
    </row>
    <row r="12" spans="1:8" ht="21" customHeight="1" x14ac:dyDescent="0.25">
      <c r="A12" s="78">
        <v>5</v>
      </c>
      <c r="B12" s="89" t="s">
        <v>915</v>
      </c>
      <c r="C12" s="94">
        <v>1</v>
      </c>
      <c r="D12" s="97">
        <v>109610.41767573671</v>
      </c>
      <c r="E12" s="95"/>
      <c r="F12" s="95"/>
      <c r="G12" s="95"/>
      <c r="H12" s="95"/>
    </row>
    <row r="13" spans="1:8" ht="21" customHeight="1" x14ac:dyDescent="0.25">
      <c r="A13" s="78">
        <v>6</v>
      </c>
      <c r="B13" s="89" t="s">
        <v>917</v>
      </c>
      <c r="C13" s="94">
        <v>1</v>
      </c>
      <c r="D13" s="97">
        <v>292532.40793044149</v>
      </c>
      <c r="E13" s="95"/>
      <c r="F13" s="95"/>
      <c r="G13" s="95"/>
      <c r="H13" s="95"/>
    </row>
    <row r="14" spans="1:8" ht="21" customHeight="1" x14ac:dyDescent="0.25">
      <c r="A14" s="78">
        <v>7</v>
      </c>
      <c r="B14" s="89" t="s">
        <v>431</v>
      </c>
      <c r="C14" s="94">
        <v>1</v>
      </c>
      <c r="D14" s="97">
        <v>204612.43612470888</v>
      </c>
      <c r="E14" s="95"/>
      <c r="F14" s="95"/>
      <c r="G14" s="95"/>
      <c r="H14" s="95"/>
    </row>
    <row r="15" spans="1:8" ht="21" customHeight="1" x14ac:dyDescent="0.25">
      <c r="A15" s="78">
        <v>8</v>
      </c>
      <c r="B15" s="89" t="s">
        <v>432</v>
      </c>
      <c r="C15" s="94">
        <v>1</v>
      </c>
      <c r="D15" s="97">
        <v>204612.43612470888</v>
      </c>
      <c r="E15" s="95"/>
      <c r="F15" s="95"/>
      <c r="G15" s="95"/>
      <c r="H15" s="95"/>
    </row>
    <row r="16" spans="1:8" ht="21" customHeight="1" x14ac:dyDescent="0.25">
      <c r="A16" s="78">
        <v>9</v>
      </c>
      <c r="B16" s="89" t="s">
        <v>433</v>
      </c>
      <c r="C16" s="94">
        <v>1</v>
      </c>
      <c r="D16" s="97">
        <v>63941.492073168789</v>
      </c>
      <c r="E16" s="95"/>
      <c r="F16" s="95"/>
      <c r="G16" s="95"/>
      <c r="H16" s="95"/>
    </row>
    <row r="17" spans="1:8" ht="21" customHeight="1" x14ac:dyDescent="0.25">
      <c r="A17" s="78">
        <v>10</v>
      </c>
      <c r="B17" s="89" t="s">
        <v>434</v>
      </c>
      <c r="C17" s="94">
        <v>1</v>
      </c>
      <c r="D17" s="97">
        <v>55949.225769148034</v>
      </c>
      <c r="E17" s="95"/>
      <c r="F17" s="95"/>
      <c r="G17" s="95"/>
      <c r="H17" s="95"/>
    </row>
    <row r="18" spans="1:8" ht="21" customHeight="1" x14ac:dyDescent="0.25">
      <c r="A18" s="78">
        <v>11</v>
      </c>
      <c r="B18" s="89" t="s">
        <v>435</v>
      </c>
      <c r="C18" s="94">
        <v>1</v>
      </c>
      <c r="D18" s="97">
        <v>292532.40793044149</v>
      </c>
      <c r="E18" s="95"/>
      <c r="F18" s="95"/>
      <c r="G18" s="95"/>
      <c r="H18" s="95"/>
    </row>
    <row r="19" spans="1:8" ht="21" customHeight="1" x14ac:dyDescent="0.25">
      <c r="A19" s="78">
        <v>12</v>
      </c>
      <c r="B19" s="89" t="s">
        <v>436</v>
      </c>
      <c r="C19" s="94">
        <v>1</v>
      </c>
      <c r="D19" s="97">
        <v>244576.28887556476</v>
      </c>
      <c r="E19" s="95"/>
      <c r="F19" s="95"/>
      <c r="G19" s="95"/>
      <c r="H19" s="95"/>
    </row>
    <row r="20" spans="1:8" ht="21" customHeight="1" x14ac:dyDescent="0.25">
      <c r="A20" s="78">
        <v>13</v>
      </c>
      <c r="B20" s="89" t="s">
        <v>437</v>
      </c>
      <c r="C20" s="94">
        <v>1</v>
      </c>
      <c r="D20" s="97">
        <v>244576.28887556476</v>
      </c>
      <c r="E20" s="95"/>
      <c r="F20" s="95"/>
      <c r="G20" s="95"/>
      <c r="H20" s="95"/>
    </row>
    <row r="21" spans="1:8" ht="21" customHeight="1" x14ac:dyDescent="0.25">
      <c r="A21" s="78">
        <v>14</v>
      </c>
      <c r="B21" s="89" t="s">
        <v>438</v>
      </c>
      <c r="C21" s="94">
        <v>1</v>
      </c>
      <c r="D21" s="97">
        <v>148664.6527340842</v>
      </c>
      <c r="E21" s="95"/>
      <c r="F21" s="95"/>
      <c r="G21" s="95"/>
      <c r="H21" s="95"/>
    </row>
    <row r="22" spans="1:8" ht="21" customHeight="1" x14ac:dyDescent="0.25">
      <c r="A22" s="78">
        <v>15</v>
      </c>
      <c r="B22" s="89" t="s">
        <v>439</v>
      </c>
      <c r="C22" s="94">
        <v>1</v>
      </c>
      <c r="D22" s="97">
        <v>148664.6527340842</v>
      </c>
      <c r="E22" s="95"/>
      <c r="F22" s="95"/>
      <c r="G22" s="95"/>
      <c r="H22" s="95"/>
    </row>
    <row r="23" spans="1:8" ht="21" customHeight="1" x14ac:dyDescent="0.25">
      <c r="A23" s="78">
        <v>16</v>
      </c>
      <c r="B23" s="89" t="s">
        <v>440</v>
      </c>
      <c r="C23" s="94">
        <v>1</v>
      </c>
      <c r="D23" s="97">
        <v>399634.80234126095</v>
      </c>
      <c r="E23" s="95"/>
      <c r="F23" s="95"/>
      <c r="G23" s="95"/>
      <c r="H23" s="95"/>
    </row>
    <row r="24" spans="1:8" ht="21" customHeight="1" x14ac:dyDescent="0.25">
      <c r="A24" s="78">
        <v>17</v>
      </c>
      <c r="B24" s="89" t="s">
        <v>441</v>
      </c>
      <c r="C24" s="94">
        <v>1</v>
      </c>
      <c r="D24" s="97">
        <v>399634.80234126095</v>
      </c>
      <c r="E24" s="95"/>
      <c r="F24" s="95"/>
      <c r="G24" s="95"/>
      <c r="H24" s="95"/>
    </row>
    <row r="25" spans="1:8" ht="21" customHeight="1" x14ac:dyDescent="0.25">
      <c r="A25" s="78">
        <v>18</v>
      </c>
      <c r="B25" s="89" t="s">
        <v>442</v>
      </c>
      <c r="C25" s="94">
        <v>1</v>
      </c>
      <c r="D25" s="97">
        <v>196619.32941043741</v>
      </c>
      <c r="E25" s="95"/>
      <c r="F25" s="95"/>
      <c r="G25" s="95"/>
      <c r="H25" s="95"/>
    </row>
    <row r="26" spans="1:8" ht="21" customHeight="1" x14ac:dyDescent="0.25">
      <c r="A26" s="78">
        <v>19</v>
      </c>
      <c r="B26" s="89" t="s">
        <v>443</v>
      </c>
      <c r="C26" s="94">
        <v>1</v>
      </c>
      <c r="D26" s="97">
        <v>188626.22269616608</v>
      </c>
      <c r="E26" s="95"/>
      <c r="F26" s="95"/>
      <c r="G26" s="95"/>
      <c r="H26" s="95"/>
    </row>
    <row r="27" spans="1:8" ht="21" customHeight="1" x14ac:dyDescent="0.25">
      <c r="A27" s="78">
        <v>20</v>
      </c>
      <c r="B27" s="89" t="s">
        <v>444</v>
      </c>
      <c r="C27" s="94">
        <v>1</v>
      </c>
      <c r="D27" s="97">
        <v>212604.7024287298</v>
      </c>
      <c r="E27" s="95"/>
      <c r="F27" s="95"/>
      <c r="G27" s="95"/>
      <c r="H27" s="95"/>
    </row>
    <row r="28" spans="1:8" ht="21" customHeight="1" x14ac:dyDescent="0.25">
      <c r="A28" s="78">
        <v>21</v>
      </c>
      <c r="B28" s="89" t="s">
        <v>445</v>
      </c>
      <c r="C28" s="94">
        <v>1</v>
      </c>
      <c r="D28" s="97">
        <v>71934.59878744022</v>
      </c>
      <c r="E28" s="95"/>
      <c r="F28" s="95"/>
      <c r="G28" s="95"/>
      <c r="H28" s="95"/>
    </row>
    <row r="29" spans="1:8" ht="21" customHeight="1" x14ac:dyDescent="0.25">
      <c r="A29" s="78">
        <v>22</v>
      </c>
      <c r="B29" s="89" t="s">
        <v>446</v>
      </c>
      <c r="C29" s="94">
        <v>1</v>
      </c>
      <c r="D29" s="97">
        <v>121488.52067798967</v>
      </c>
      <c r="E29" s="95"/>
      <c r="F29" s="95"/>
      <c r="G29" s="95"/>
      <c r="H29" s="95"/>
    </row>
    <row r="30" spans="1:8" ht="21" customHeight="1" x14ac:dyDescent="0.25">
      <c r="A30" s="78">
        <v>23</v>
      </c>
      <c r="B30" s="89" t="s">
        <v>447</v>
      </c>
      <c r="C30" s="94">
        <v>1</v>
      </c>
      <c r="D30" s="97">
        <v>129480.78724973965</v>
      </c>
      <c r="E30" s="95"/>
      <c r="F30" s="95"/>
      <c r="G30" s="95"/>
      <c r="H30" s="95"/>
    </row>
    <row r="31" spans="1:8" ht="21" customHeight="1" x14ac:dyDescent="0.25">
      <c r="A31" s="78">
        <v>24</v>
      </c>
      <c r="B31" s="89" t="s">
        <v>448</v>
      </c>
      <c r="C31" s="94">
        <v>1</v>
      </c>
      <c r="D31" s="97">
        <v>129480.78724973965</v>
      </c>
      <c r="E31" s="95"/>
      <c r="F31" s="95"/>
      <c r="G31" s="95"/>
      <c r="H31" s="95"/>
    </row>
    <row r="32" spans="1:8" ht="21" customHeight="1" x14ac:dyDescent="0.25">
      <c r="A32" s="78">
        <v>25</v>
      </c>
      <c r="B32" s="89" t="s">
        <v>449</v>
      </c>
      <c r="C32" s="94">
        <v>1</v>
      </c>
      <c r="D32" s="97">
        <v>231788.56725283084</v>
      </c>
      <c r="E32" s="95"/>
      <c r="F32" s="95"/>
      <c r="G32" s="95"/>
      <c r="H32" s="95"/>
    </row>
    <row r="33" spans="1:8" ht="21" customHeight="1" x14ac:dyDescent="0.25">
      <c r="A33" s="78">
        <v>26</v>
      </c>
      <c r="B33" s="89" t="s">
        <v>920</v>
      </c>
      <c r="C33" s="94">
        <v>1</v>
      </c>
      <c r="D33" s="97">
        <v>399634.80237301165</v>
      </c>
      <c r="E33" s="95"/>
      <c r="F33" s="95"/>
      <c r="G33" s="95"/>
      <c r="H33" s="95"/>
    </row>
    <row r="34" spans="1:8" ht="21" customHeight="1" x14ac:dyDescent="0.25">
      <c r="A34" s="78">
        <v>27</v>
      </c>
      <c r="B34" s="89" t="s">
        <v>450</v>
      </c>
      <c r="C34" s="94">
        <v>1</v>
      </c>
      <c r="D34" s="97">
        <v>135874.64876744928</v>
      </c>
      <c r="E34" s="95"/>
      <c r="F34" s="95"/>
      <c r="G34" s="95"/>
      <c r="H34" s="95"/>
    </row>
    <row r="35" spans="1:8" ht="21" customHeight="1" x14ac:dyDescent="0.25">
      <c r="A35" s="78">
        <v>28</v>
      </c>
      <c r="B35" s="89" t="s">
        <v>451</v>
      </c>
      <c r="C35" s="94">
        <v>1</v>
      </c>
      <c r="D35" s="97">
        <v>356474.74026442308</v>
      </c>
      <c r="E35" s="95"/>
      <c r="F35" s="95"/>
      <c r="G35" s="95"/>
      <c r="H35" s="95"/>
    </row>
    <row r="36" spans="1:8" ht="21" customHeight="1" x14ac:dyDescent="0.25">
      <c r="A36" s="78">
        <v>29</v>
      </c>
      <c r="B36" s="89" t="s">
        <v>452</v>
      </c>
      <c r="C36" s="94">
        <v>1</v>
      </c>
      <c r="D36" s="97">
        <v>638678.09022199409</v>
      </c>
      <c r="E36" s="95"/>
      <c r="F36" s="95"/>
      <c r="G36" s="95"/>
      <c r="H36" s="95"/>
    </row>
    <row r="37" spans="1:8" ht="21" customHeight="1" x14ac:dyDescent="0.25">
      <c r="A37" s="78">
        <v>30</v>
      </c>
      <c r="B37" s="89" t="s">
        <v>453</v>
      </c>
      <c r="C37" s="94">
        <v>1</v>
      </c>
      <c r="D37" s="97">
        <v>399634.80237301165</v>
      </c>
      <c r="E37" s="95"/>
      <c r="F37" s="95"/>
      <c r="G37" s="95"/>
      <c r="H37" s="95"/>
    </row>
    <row r="38" spans="1:8" ht="21" customHeight="1" x14ac:dyDescent="0.25">
      <c r="A38" s="78">
        <v>31</v>
      </c>
      <c r="B38" s="89" t="s">
        <v>454</v>
      </c>
      <c r="C38" s="94">
        <v>1</v>
      </c>
      <c r="D38" s="97">
        <v>719343.3420465556</v>
      </c>
      <c r="E38" s="95"/>
      <c r="F38" s="95"/>
      <c r="G38" s="95"/>
      <c r="H38" s="95"/>
    </row>
    <row r="39" spans="1:8" ht="21" customHeight="1" x14ac:dyDescent="0.25">
      <c r="A39" s="78">
        <v>32</v>
      </c>
      <c r="B39" s="89" t="s">
        <v>455</v>
      </c>
      <c r="C39" s="94">
        <v>1</v>
      </c>
      <c r="D39" s="97">
        <v>103903.90298753108</v>
      </c>
      <c r="E39" s="95"/>
      <c r="F39" s="95"/>
      <c r="G39" s="95"/>
      <c r="H39" s="95"/>
    </row>
    <row r="40" spans="1:8" ht="21" customHeight="1" x14ac:dyDescent="0.25">
      <c r="A40" s="78">
        <v>33</v>
      </c>
      <c r="B40" s="89" t="s">
        <v>456</v>
      </c>
      <c r="C40" s="94">
        <v>1</v>
      </c>
      <c r="D40" s="97">
        <v>38364.607297627852</v>
      </c>
      <c r="E40" s="95"/>
      <c r="F40" s="95"/>
      <c r="G40" s="95"/>
      <c r="H40" s="95"/>
    </row>
    <row r="41" spans="1:8" ht="21" customHeight="1" x14ac:dyDescent="0.25">
      <c r="A41" s="78">
        <v>34</v>
      </c>
      <c r="B41" s="89" t="s">
        <v>921</v>
      </c>
      <c r="C41" s="94">
        <v>1</v>
      </c>
      <c r="D41" s="97">
        <v>204612.43571105995</v>
      </c>
      <c r="E41" s="95"/>
      <c r="F41" s="95"/>
      <c r="G41" s="95"/>
      <c r="H41" s="95"/>
    </row>
    <row r="42" spans="1:8" ht="21" customHeight="1" x14ac:dyDescent="0.25">
      <c r="A42" s="78">
        <v>34</v>
      </c>
      <c r="B42" s="89" t="s">
        <v>922</v>
      </c>
      <c r="C42" s="94">
        <v>1</v>
      </c>
      <c r="D42" s="97">
        <v>128804.14001513051</v>
      </c>
      <c r="E42" s="95"/>
      <c r="F42" s="95"/>
      <c r="G42" s="95"/>
      <c r="H42" s="95"/>
    </row>
    <row r="43" spans="1:8" ht="21" customHeight="1" x14ac:dyDescent="0.25">
      <c r="A43" s="78">
        <v>35</v>
      </c>
      <c r="B43" s="89" t="s">
        <v>457</v>
      </c>
      <c r="C43" s="94">
        <v>1</v>
      </c>
      <c r="D43" s="97">
        <v>217823.11583829444</v>
      </c>
      <c r="E43" s="95"/>
      <c r="F43" s="95"/>
      <c r="G43" s="95"/>
      <c r="H43" s="95"/>
    </row>
    <row r="44" spans="1:8" ht="21" customHeight="1" x14ac:dyDescent="0.25">
      <c r="A44" s="77" t="s">
        <v>656</v>
      </c>
      <c r="B44" s="81" t="s">
        <v>458</v>
      </c>
      <c r="C44" s="96"/>
      <c r="D44" s="97"/>
      <c r="E44" s="96"/>
      <c r="F44" s="96"/>
      <c r="G44" s="95"/>
      <c r="H44" s="95"/>
    </row>
    <row r="45" spans="1:8" ht="21" customHeight="1" x14ac:dyDescent="0.25">
      <c r="A45" s="78">
        <v>1</v>
      </c>
      <c r="B45" s="89" t="s">
        <v>459</v>
      </c>
      <c r="C45" s="94">
        <v>1</v>
      </c>
      <c r="D45" s="97">
        <v>569080.28325284109</v>
      </c>
      <c r="E45" s="95"/>
      <c r="F45" s="95"/>
      <c r="G45" s="95"/>
      <c r="H45" s="95"/>
    </row>
    <row r="46" spans="1:8" ht="21" customHeight="1" x14ac:dyDescent="0.25">
      <c r="A46" s="78">
        <v>2</v>
      </c>
      <c r="B46" s="89" t="s">
        <v>923</v>
      </c>
      <c r="C46" s="94">
        <v>1</v>
      </c>
      <c r="D46" s="97">
        <v>564284.82809363725</v>
      </c>
      <c r="E46" s="95"/>
      <c r="F46" s="95"/>
      <c r="G46" s="95"/>
      <c r="H46" s="95"/>
    </row>
    <row r="47" spans="1:8" ht="21" customHeight="1" x14ac:dyDescent="0.25">
      <c r="A47" s="78">
        <v>3</v>
      </c>
      <c r="B47" s="89" t="s">
        <v>460</v>
      </c>
      <c r="C47" s="94">
        <v>1</v>
      </c>
      <c r="D47" s="97">
        <v>558502.2973937575</v>
      </c>
      <c r="E47" s="95"/>
      <c r="F47" s="95"/>
      <c r="G47" s="95"/>
      <c r="H47" s="95"/>
    </row>
    <row r="48" spans="1:8" ht="21" customHeight="1" x14ac:dyDescent="0.25">
      <c r="A48" s="78">
        <v>3</v>
      </c>
      <c r="B48" s="89" t="s">
        <v>924</v>
      </c>
      <c r="C48" s="94">
        <v>1</v>
      </c>
      <c r="D48" s="97">
        <v>457748.13923503517</v>
      </c>
      <c r="E48" s="95"/>
      <c r="F48" s="95"/>
      <c r="G48" s="95"/>
      <c r="H48" s="95"/>
    </row>
    <row r="49" spans="1:8" ht="21" customHeight="1" x14ac:dyDescent="0.25">
      <c r="A49" s="78">
        <v>3</v>
      </c>
      <c r="B49" s="89" t="s">
        <v>925</v>
      </c>
      <c r="C49" s="94">
        <v>1</v>
      </c>
      <c r="D49" s="97">
        <v>457748.13923503517</v>
      </c>
      <c r="E49" s="95"/>
      <c r="F49" s="95"/>
      <c r="G49" s="95"/>
      <c r="H49" s="95"/>
    </row>
    <row r="50" spans="1:8" ht="21" customHeight="1" x14ac:dyDescent="0.25">
      <c r="A50" s="78">
        <v>4</v>
      </c>
      <c r="B50" s="89" t="s">
        <v>461</v>
      </c>
      <c r="C50" s="94">
        <v>1</v>
      </c>
      <c r="D50" s="97">
        <v>588263.30782620097</v>
      </c>
      <c r="E50" s="95"/>
      <c r="F50" s="95"/>
      <c r="G50" s="95"/>
      <c r="H50" s="95"/>
    </row>
    <row r="51" spans="1:8" ht="21" customHeight="1" x14ac:dyDescent="0.25">
      <c r="A51" s="78">
        <v>5</v>
      </c>
      <c r="B51" s="89" t="s">
        <v>462</v>
      </c>
      <c r="C51" s="94">
        <v>1</v>
      </c>
      <c r="D51" s="97">
        <v>588263.30782620097</v>
      </c>
      <c r="E51" s="95"/>
      <c r="F51" s="95"/>
      <c r="G51" s="95"/>
      <c r="H51" s="95"/>
    </row>
    <row r="52" spans="1:8" ht="21" customHeight="1" x14ac:dyDescent="0.25">
      <c r="A52" s="78">
        <v>5</v>
      </c>
      <c r="B52" s="89" t="s">
        <v>926</v>
      </c>
      <c r="C52" s="94">
        <v>1</v>
      </c>
      <c r="D52" s="97">
        <v>223372.75746337342</v>
      </c>
      <c r="E52" s="95"/>
      <c r="F52" s="95"/>
      <c r="G52" s="95"/>
      <c r="H52" s="95"/>
    </row>
    <row r="53" spans="1:8" ht="21" customHeight="1" x14ac:dyDescent="0.25">
      <c r="A53" s="78">
        <v>6</v>
      </c>
      <c r="B53" s="89" t="s">
        <v>927</v>
      </c>
      <c r="C53" s="94">
        <v>1</v>
      </c>
      <c r="D53" s="97">
        <v>874400.41264650715</v>
      </c>
      <c r="E53" s="95"/>
      <c r="F53" s="95"/>
      <c r="G53" s="95"/>
      <c r="H53" s="95"/>
    </row>
    <row r="54" spans="1:8" ht="21" customHeight="1" x14ac:dyDescent="0.25">
      <c r="A54" s="78">
        <v>7</v>
      </c>
      <c r="B54" s="89" t="s">
        <v>463</v>
      </c>
      <c r="C54" s="94">
        <v>1</v>
      </c>
      <c r="D54" s="97">
        <v>394837.90480353427</v>
      </c>
      <c r="E54" s="95"/>
      <c r="F54" s="95"/>
      <c r="G54" s="95"/>
      <c r="H54" s="95"/>
    </row>
    <row r="55" spans="1:8" ht="21" customHeight="1" x14ac:dyDescent="0.25">
      <c r="A55" s="78">
        <v>8</v>
      </c>
      <c r="B55" s="89" t="s">
        <v>464</v>
      </c>
      <c r="C55" s="94">
        <v>1</v>
      </c>
      <c r="D55" s="97">
        <v>644211.09121682588</v>
      </c>
      <c r="E55" s="95"/>
      <c r="F55" s="95"/>
      <c r="G55" s="95"/>
      <c r="H55" s="95"/>
    </row>
    <row r="56" spans="1:8" ht="21" customHeight="1" x14ac:dyDescent="0.25">
      <c r="A56" s="78">
        <v>9</v>
      </c>
      <c r="B56" s="89" t="s">
        <v>929</v>
      </c>
      <c r="C56" s="94">
        <v>1</v>
      </c>
      <c r="D56" s="97">
        <v>91201.188662809494</v>
      </c>
      <c r="E56" s="95"/>
      <c r="F56" s="95"/>
      <c r="G56" s="95"/>
      <c r="H56" s="95"/>
    </row>
    <row r="57" spans="1:8" ht="21" customHeight="1" x14ac:dyDescent="0.25">
      <c r="A57" s="78">
        <v>9</v>
      </c>
      <c r="B57" s="89" t="s">
        <v>942</v>
      </c>
      <c r="C57" s="94">
        <v>1</v>
      </c>
      <c r="D57" s="97">
        <v>91201.188662809494</v>
      </c>
      <c r="E57" s="95"/>
      <c r="F57" s="95"/>
      <c r="G57" s="95"/>
      <c r="H57" s="95"/>
    </row>
    <row r="58" spans="1:8" ht="21" customHeight="1" x14ac:dyDescent="0.25">
      <c r="A58" s="78">
        <v>9</v>
      </c>
      <c r="B58" s="89" t="s">
        <v>932</v>
      </c>
      <c r="C58" s="94">
        <v>1</v>
      </c>
      <c r="D58" s="97">
        <v>91201.188662809494</v>
      </c>
      <c r="E58" s="95"/>
      <c r="F58" s="95"/>
      <c r="G58" s="95"/>
      <c r="H58" s="95"/>
    </row>
    <row r="59" spans="1:8" ht="21" customHeight="1" x14ac:dyDescent="0.25">
      <c r="A59" s="78">
        <v>9</v>
      </c>
      <c r="B59" s="89" t="s">
        <v>930</v>
      </c>
      <c r="C59" s="94">
        <v>1</v>
      </c>
      <c r="D59" s="97">
        <v>91201.188662809494</v>
      </c>
      <c r="E59" s="95"/>
      <c r="F59" s="95"/>
      <c r="G59" s="95"/>
      <c r="H59" s="95"/>
    </row>
    <row r="60" spans="1:8" ht="21" customHeight="1" x14ac:dyDescent="0.25">
      <c r="A60" s="78">
        <v>9</v>
      </c>
      <c r="B60" s="89" t="s">
        <v>931</v>
      </c>
      <c r="C60" s="94">
        <v>1</v>
      </c>
      <c r="D60" s="97">
        <v>384583.16412782902</v>
      </c>
      <c r="E60" s="95"/>
      <c r="F60" s="95"/>
      <c r="G60" s="95"/>
      <c r="H60" s="95"/>
    </row>
    <row r="61" spans="1:8" ht="21" customHeight="1" x14ac:dyDescent="0.25">
      <c r="A61" s="78">
        <v>10</v>
      </c>
      <c r="B61" s="89" t="s">
        <v>465</v>
      </c>
      <c r="C61" s="94">
        <v>1</v>
      </c>
      <c r="D61" s="97">
        <v>735792.79543435934</v>
      </c>
      <c r="E61" s="95"/>
      <c r="F61" s="95"/>
      <c r="G61" s="95"/>
      <c r="H61" s="95"/>
    </row>
    <row r="62" spans="1:8" ht="21" customHeight="1" x14ac:dyDescent="0.25">
      <c r="A62" s="78">
        <v>11</v>
      </c>
      <c r="B62" s="89" t="s">
        <v>466</v>
      </c>
      <c r="C62" s="94">
        <v>1</v>
      </c>
      <c r="D62" s="97">
        <v>1101305.1983941842</v>
      </c>
      <c r="E62" s="95"/>
      <c r="F62" s="95"/>
      <c r="G62" s="95"/>
      <c r="H62" s="95"/>
    </row>
    <row r="63" spans="1:8" ht="21" customHeight="1" x14ac:dyDescent="0.25">
      <c r="A63" s="78">
        <v>12</v>
      </c>
      <c r="B63" s="89" t="s">
        <v>467</v>
      </c>
      <c r="C63" s="94">
        <v>1</v>
      </c>
      <c r="D63" s="97">
        <v>576197.30014968303</v>
      </c>
      <c r="E63" s="95"/>
      <c r="F63" s="95"/>
      <c r="G63" s="95"/>
      <c r="H63" s="95"/>
    </row>
    <row r="64" spans="1:8" ht="21" customHeight="1" x14ac:dyDescent="0.25">
      <c r="A64" s="78">
        <v>13</v>
      </c>
      <c r="B64" s="89" t="s">
        <v>933</v>
      </c>
      <c r="C64" s="94">
        <v>1</v>
      </c>
      <c r="D64" s="97">
        <v>77871.784165937337</v>
      </c>
      <c r="E64" s="95"/>
      <c r="F64" s="95"/>
      <c r="G64" s="95"/>
      <c r="H64" s="95"/>
    </row>
    <row r="65" spans="1:8" ht="21" customHeight="1" x14ac:dyDescent="0.25">
      <c r="A65" s="78">
        <v>13</v>
      </c>
      <c r="B65" s="89" t="s">
        <v>934</v>
      </c>
      <c r="C65" s="94">
        <v>1</v>
      </c>
      <c r="D65" s="97">
        <v>108711.81688606892</v>
      </c>
      <c r="E65" s="95"/>
      <c r="F65" s="95"/>
      <c r="G65" s="95"/>
      <c r="H65" s="95"/>
    </row>
    <row r="66" spans="1:8" ht="21" customHeight="1" x14ac:dyDescent="0.25">
      <c r="A66" s="78">
        <v>13</v>
      </c>
      <c r="B66" s="89" t="s">
        <v>935</v>
      </c>
      <c r="C66" s="94">
        <v>1</v>
      </c>
      <c r="D66" s="97">
        <v>154590.22406909268</v>
      </c>
      <c r="E66" s="95"/>
      <c r="F66" s="95"/>
      <c r="G66" s="95"/>
      <c r="H66" s="95"/>
    </row>
    <row r="67" spans="1:8" ht="21" customHeight="1" x14ac:dyDescent="0.25">
      <c r="A67" s="78">
        <v>14</v>
      </c>
      <c r="B67" s="89" t="s">
        <v>469</v>
      </c>
      <c r="C67" s="94">
        <v>1</v>
      </c>
      <c r="D67" s="97">
        <v>5661791.1735351617</v>
      </c>
      <c r="E67" s="95"/>
      <c r="F67" s="95"/>
      <c r="G67" s="95"/>
      <c r="H67" s="95"/>
    </row>
    <row r="68" spans="1:8" ht="21" customHeight="1" x14ac:dyDescent="0.25">
      <c r="A68" s="78">
        <v>15</v>
      </c>
      <c r="B68" s="89" t="s">
        <v>470</v>
      </c>
      <c r="C68" s="94">
        <v>1</v>
      </c>
      <c r="D68" s="97">
        <v>770753.94565917063</v>
      </c>
      <c r="E68" s="95"/>
      <c r="F68" s="95"/>
      <c r="G68" s="95"/>
      <c r="H68" s="95"/>
    </row>
    <row r="69" spans="1:8" ht="21" customHeight="1" x14ac:dyDescent="0.25">
      <c r="A69" s="78">
        <v>16</v>
      </c>
      <c r="B69" s="89" t="s">
        <v>471</v>
      </c>
      <c r="C69" s="94">
        <v>1</v>
      </c>
      <c r="D69" s="97">
        <v>770753.94565917063</v>
      </c>
      <c r="E69" s="95"/>
      <c r="F69" s="95"/>
      <c r="G69" s="95"/>
      <c r="H69" s="95"/>
    </row>
    <row r="70" spans="1:8" ht="21" customHeight="1" x14ac:dyDescent="0.25">
      <c r="A70" s="78">
        <v>17</v>
      </c>
      <c r="B70" s="89" t="s">
        <v>472</v>
      </c>
      <c r="C70" s="94">
        <v>1</v>
      </c>
      <c r="D70" s="97">
        <v>1042505.8959320765</v>
      </c>
      <c r="E70" s="95"/>
      <c r="F70" s="95"/>
      <c r="G70" s="95"/>
      <c r="H70" s="95"/>
    </row>
    <row r="71" spans="1:8" ht="21" customHeight="1" x14ac:dyDescent="0.25">
      <c r="A71" s="78">
        <v>18</v>
      </c>
      <c r="B71" s="89" t="s">
        <v>936</v>
      </c>
      <c r="C71" s="94">
        <v>1</v>
      </c>
      <c r="D71" s="97">
        <v>3108161.5572684407</v>
      </c>
      <c r="E71" s="95"/>
      <c r="F71" s="95"/>
      <c r="G71" s="95"/>
      <c r="H71" s="95"/>
    </row>
    <row r="72" spans="1:8" ht="21" customHeight="1" x14ac:dyDescent="0.25">
      <c r="A72" s="78">
        <v>19</v>
      </c>
      <c r="B72" s="89" t="s">
        <v>937</v>
      </c>
      <c r="C72" s="94">
        <v>1</v>
      </c>
      <c r="D72" s="97">
        <v>866105.71911637695</v>
      </c>
      <c r="E72" s="95"/>
      <c r="F72" s="95"/>
      <c r="G72" s="95"/>
      <c r="H72" s="95"/>
    </row>
    <row r="73" spans="1:8" ht="21" customHeight="1" x14ac:dyDescent="0.25">
      <c r="A73" s="78">
        <v>20</v>
      </c>
      <c r="B73" s="89" t="s">
        <v>938</v>
      </c>
      <c r="C73" s="94">
        <v>1</v>
      </c>
      <c r="D73" s="97">
        <v>1326969.895533408</v>
      </c>
      <c r="E73" s="95"/>
      <c r="F73" s="95"/>
      <c r="G73" s="95"/>
      <c r="H73" s="95"/>
    </row>
    <row r="74" spans="1:8" ht="21" customHeight="1" x14ac:dyDescent="0.25">
      <c r="A74" s="78">
        <v>21</v>
      </c>
      <c r="B74" s="89" t="s">
        <v>473</v>
      </c>
      <c r="C74" s="94">
        <v>1</v>
      </c>
      <c r="D74" s="97">
        <v>336906.85965323629</v>
      </c>
      <c r="E74" s="95"/>
      <c r="F74" s="95"/>
      <c r="G74" s="95"/>
      <c r="H74" s="95"/>
    </row>
    <row r="75" spans="1:8" ht="21" customHeight="1" x14ac:dyDescent="0.25">
      <c r="A75" s="78">
        <v>22</v>
      </c>
      <c r="B75" s="89" t="s">
        <v>939</v>
      </c>
      <c r="C75" s="94">
        <v>1</v>
      </c>
      <c r="D75" s="97">
        <v>201826.54490192689</v>
      </c>
      <c r="E75" s="95"/>
      <c r="F75" s="95"/>
      <c r="G75" s="95"/>
      <c r="H75" s="95"/>
    </row>
    <row r="76" spans="1:8" ht="21" customHeight="1" x14ac:dyDescent="0.25">
      <c r="A76" s="78">
        <v>23</v>
      </c>
      <c r="B76" s="89" t="s">
        <v>940</v>
      </c>
      <c r="C76" s="94">
        <v>1</v>
      </c>
      <c r="D76" s="97">
        <v>118168.21827472601</v>
      </c>
      <c r="E76" s="95"/>
      <c r="F76" s="95"/>
      <c r="G76" s="95"/>
      <c r="H76" s="95"/>
    </row>
    <row r="77" spans="1:8" ht="21" customHeight="1" x14ac:dyDescent="0.25">
      <c r="A77" s="78">
        <v>23</v>
      </c>
      <c r="B77" s="89" t="s">
        <v>941</v>
      </c>
      <c r="C77" s="94">
        <v>1</v>
      </c>
      <c r="D77" s="97">
        <v>90219.022015671566</v>
      </c>
      <c r="E77" s="95"/>
      <c r="F77" s="95"/>
      <c r="G77" s="95"/>
      <c r="H77" s="95"/>
    </row>
    <row r="78" spans="1:8" ht="21" customHeight="1" x14ac:dyDescent="0.25">
      <c r="A78" s="78">
        <v>23</v>
      </c>
      <c r="B78" s="89" t="s">
        <v>943</v>
      </c>
      <c r="C78" s="94">
        <v>1</v>
      </c>
      <c r="D78" s="97">
        <v>102061.14558973481</v>
      </c>
      <c r="E78" s="95"/>
      <c r="F78" s="95"/>
      <c r="G78" s="95"/>
      <c r="H78" s="95"/>
    </row>
    <row r="79" spans="1:8" ht="21" customHeight="1" x14ac:dyDescent="0.25">
      <c r="A79" s="78">
        <v>24</v>
      </c>
      <c r="B79" s="89" t="s">
        <v>944</v>
      </c>
      <c r="C79" s="94">
        <v>1</v>
      </c>
      <c r="D79" s="97">
        <v>452917.84717393882</v>
      </c>
      <c r="E79" s="95"/>
      <c r="F79" s="95"/>
      <c r="G79" s="95"/>
      <c r="H79" s="95"/>
    </row>
    <row r="80" spans="1:8" ht="21" customHeight="1" x14ac:dyDescent="0.25">
      <c r="A80" s="78">
        <v>25</v>
      </c>
      <c r="B80" s="89" t="s">
        <v>945</v>
      </c>
      <c r="C80" s="94">
        <v>1</v>
      </c>
      <c r="D80" s="97">
        <v>452917.84717393882</v>
      </c>
      <c r="E80" s="95"/>
      <c r="F80" s="95"/>
      <c r="G80" s="95"/>
      <c r="H80" s="95"/>
    </row>
    <row r="81" spans="1:8" ht="21" customHeight="1" x14ac:dyDescent="0.25">
      <c r="A81" s="78">
        <v>26</v>
      </c>
      <c r="B81" s="89" t="s">
        <v>475</v>
      </c>
      <c r="C81" s="94">
        <v>1</v>
      </c>
      <c r="D81" s="97">
        <v>1275672.8756904947</v>
      </c>
      <c r="E81" s="95"/>
      <c r="F81" s="95"/>
      <c r="G81" s="95"/>
      <c r="H81" s="95"/>
    </row>
    <row r="82" spans="1:8" ht="21" customHeight="1" x14ac:dyDescent="0.25">
      <c r="A82" s="78">
        <v>27</v>
      </c>
      <c r="B82" s="89" t="s">
        <v>476</v>
      </c>
      <c r="C82" s="94">
        <v>1</v>
      </c>
      <c r="D82" s="97">
        <v>529198.85946314072</v>
      </c>
      <c r="E82" s="95"/>
      <c r="F82" s="95"/>
      <c r="G82" s="95"/>
      <c r="H82" s="95"/>
    </row>
    <row r="83" spans="1:8" ht="21" customHeight="1" x14ac:dyDescent="0.25">
      <c r="A83" s="78">
        <v>28</v>
      </c>
      <c r="B83" s="89" t="s">
        <v>477</v>
      </c>
      <c r="C83" s="94">
        <v>1</v>
      </c>
      <c r="D83" s="97">
        <v>394117.11077443376</v>
      </c>
      <c r="E83" s="95"/>
      <c r="F83" s="95"/>
      <c r="G83" s="95"/>
      <c r="H83" s="95"/>
    </row>
    <row r="84" spans="1:8" ht="21" customHeight="1" x14ac:dyDescent="0.25">
      <c r="A84" s="78">
        <v>29</v>
      </c>
      <c r="B84" s="89" t="s">
        <v>478</v>
      </c>
      <c r="C84" s="94">
        <v>1</v>
      </c>
      <c r="D84" s="97">
        <v>441792.579757047</v>
      </c>
      <c r="E84" s="95"/>
      <c r="F84" s="95"/>
      <c r="G84" s="95"/>
      <c r="H84" s="95"/>
    </row>
    <row r="85" spans="1:8" ht="21" customHeight="1" x14ac:dyDescent="0.25">
      <c r="A85" s="78">
        <v>30</v>
      </c>
      <c r="B85" s="89" t="s">
        <v>479</v>
      </c>
      <c r="C85" s="94">
        <v>1</v>
      </c>
      <c r="D85" s="97">
        <v>222485.75896542342</v>
      </c>
      <c r="E85" s="95"/>
      <c r="F85" s="95"/>
      <c r="G85" s="95"/>
      <c r="H85" s="95"/>
    </row>
    <row r="86" spans="1:8" ht="21" customHeight="1" x14ac:dyDescent="0.25">
      <c r="A86" s="78">
        <v>31</v>
      </c>
      <c r="B86" s="89" t="s">
        <v>480</v>
      </c>
      <c r="C86" s="94">
        <v>1</v>
      </c>
      <c r="D86" s="97">
        <v>691296.26462554629</v>
      </c>
      <c r="E86" s="95"/>
      <c r="F86" s="95"/>
      <c r="G86" s="95"/>
      <c r="H86" s="95"/>
    </row>
    <row r="87" spans="1:8" ht="21" customHeight="1" x14ac:dyDescent="0.25">
      <c r="A87" s="78">
        <v>32</v>
      </c>
      <c r="B87" s="89" t="s">
        <v>481</v>
      </c>
      <c r="C87" s="94">
        <v>1</v>
      </c>
      <c r="D87" s="97">
        <v>878818.60393678141</v>
      </c>
      <c r="E87" s="95"/>
      <c r="F87" s="95"/>
      <c r="G87" s="95"/>
      <c r="H87" s="95"/>
    </row>
    <row r="88" spans="1:8" ht="21" customHeight="1" x14ac:dyDescent="0.25">
      <c r="A88" s="78">
        <v>32</v>
      </c>
      <c r="B88" s="89" t="s">
        <v>946</v>
      </c>
      <c r="C88" s="94">
        <v>1</v>
      </c>
      <c r="D88" s="97">
        <v>168595.92045727983</v>
      </c>
      <c r="E88" s="95"/>
      <c r="F88" s="95"/>
      <c r="G88" s="95"/>
      <c r="H88" s="95"/>
    </row>
    <row r="89" spans="1:8" ht="21" customHeight="1" x14ac:dyDescent="0.25">
      <c r="A89" s="78">
        <v>33</v>
      </c>
      <c r="B89" s="89" t="s">
        <v>482</v>
      </c>
      <c r="C89" s="94">
        <v>1</v>
      </c>
      <c r="D89" s="97">
        <v>545090.68245734496</v>
      </c>
      <c r="E89" s="95"/>
      <c r="F89" s="95"/>
      <c r="G89" s="95"/>
      <c r="H89" s="95"/>
    </row>
    <row r="90" spans="1:8" ht="21" customHeight="1" x14ac:dyDescent="0.25">
      <c r="A90" s="78">
        <v>34</v>
      </c>
      <c r="B90" s="89" t="s">
        <v>483</v>
      </c>
      <c r="C90" s="94">
        <v>1</v>
      </c>
      <c r="D90" s="97">
        <v>974171.21288596711</v>
      </c>
      <c r="E90" s="95"/>
      <c r="F90" s="95"/>
      <c r="G90" s="95"/>
      <c r="H90" s="95"/>
    </row>
    <row r="91" spans="1:8" ht="21" customHeight="1" x14ac:dyDescent="0.25">
      <c r="A91" s="78">
        <v>35</v>
      </c>
      <c r="B91" s="89" t="s">
        <v>951</v>
      </c>
      <c r="C91" s="94">
        <v>1</v>
      </c>
      <c r="D91" s="97">
        <v>144097.87808723899</v>
      </c>
      <c r="E91" s="95"/>
      <c r="F91" s="95"/>
      <c r="G91" s="95"/>
      <c r="H91" s="95"/>
    </row>
    <row r="92" spans="1:8" ht="21" customHeight="1" x14ac:dyDescent="0.25">
      <c r="A92" s="78">
        <v>35</v>
      </c>
      <c r="B92" s="89" t="s">
        <v>952</v>
      </c>
      <c r="C92" s="94">
        <v>1</v>
      </c>
      <c r="D92" s="97">
        <v>144097.87808723899</v>
      </c>
      <c r="E92" s="95"/>
      <c r="F92" s="95"/>
      <c r="G92" s="95"/>
      <c r="H92" s="95"/>
    </row>
    <row r="93" spans="1:8" ht="21" customHeight="1" x14ac:dyDescent="0.25">
      <c r="A93" s="78">
        <v>35</v>
      </c>
      <c r="B93" s="89" t="s">
        <v>947</v>
      </c>
      <c r="C93" s="94">
        <v>1</v>
      </c>
      <c r="D93" s="97">
        <v>75177.841362358973</v>
      </c>
      <c r="E93" s="95"/>
      <c r="F93" s="95"/>
      <c r="G93" s="95"/>
      <c r="H93" s="95"/>
    </row>
    <row r="94" spans="1:8" ht="21" customHeight="1" x14ac:dyDescent="0.25">
      <c r="A94" s="78">
        <v>36</v>
      </c>
      <c r="B94" s="89" t="s">
        <v>948</v>
      </c>
      <c r="C94" s="94">
        <v>1</v>
      </c>
      <c r="D94" s="97">
        <v>352017.5733018312</v>
      </c>
      <c r="E94" s="95"/>
      <c r="F94" s="95"/>
      <c r="G94" s="95"/>
      <c r="H94" s="95"/>
    </row>
    <row r="95" spans="1:8" ht="21" customHeight="1" x14ac:dyDescent="0.25">
      <c r="A95" s="78">
        <v>36</v>
      </c>
      <c r="B95" s="89" t="s">
        <v>949</v>
      </c>
      <c r="C95" s="94">
        <v>1</v>
      </c>
      <c r="D95" s="97">
        <v>352017.5733018312</v>
      </c>
      <c r="E95" s="95"/>
      <c r="F95" s="95"/>
      <c r="G95" s="95"/>
      <c r="H95" s="95"/>
    </row>
    <row r="96" spans="1:8" ht="21" customHeight="1" x14ac:dyDescent="0.25">
      <c r="A96" s="78">
        <v>36</v>
      </c>
      <c r="B96" s="89" t="s">
        <v>953</v>
      </c>
      <c r="C96" s="94">
        <v>1</v>
      </c>
      <c r="D96" s="97">
        <v>625672.11028787028</v>
      </c>
      <c r="E96" s="95"/>
      <c r="F96" s="95"/>
      <c r="G96" s="95"/>
      <c r="H96" s="95"/>
    </row>
    <row r="97" spans="1:8" ht="21" customHeight="1" x14ac:dyDescent="0.25">
      <c r="A97" s="78">
        <v>36</v>
      </c>
      <c r="B97" s="89" t="s">
        <v>954</v>
      </c>
      <c r="C97" s="94">
        <v>1</v>
      </c>
      <c r="D97" s="97">
        <v>625672.11028787028</v>
      </c>
      <c r="E97" s="95"/>
      <c r="F97" s="95"/>
      <c r="G97" s="95"/>
      <c r="H97" s="95"/>
    </row>
    <row r="98" spans="1:8" ht="21" customHeight="1" x14ac:dyDescent="0.25">
      <c r="A98" s="78">
        <v>36</v>
      </c>
      <c r="B98" s="89" t="s">
        <v>950</v>
      </c>
      <c r="C98" s="94">
        <v>1</v>
      </c>
      <c r="D98" s="97">
        <v>96670.453792157641</v>
      </c>
      <c r="E98" s="95"/>
      <c r="F98" s="95"/>
      <c r="G98" s="95"/>
      <c r="H98" s="95"/>
    </row>
    <row r="99" spans="1:8" ht="21" customHeight="1" x14ac:dyDescent="0.25">
      <c r="A99" s="78">
        <v>37</v>
      </c>
      <c r="B99" s="89" t="s">
        <v>956</v>
      </c>
      <c r="C99" s="94">
        <v>1</v>
      </c>
      <c r="D99" s="97">
        <v>247532.55865336413</v>
      </c>
      <c r="E99" s="95"/>
      <c r="F99" s="95"/>
      <c r="G99" s="95"/>
      <c r="H99" s="95"/>
    </row>
    <row r="100" spans="1:8" ht="21" customHeight="1" x14ac:dyDescent="0.25">
      <c r="A100" s="78">
        <v>37</v>
      </c>
      <c r="B100" s="89" t="s">
        <v>955</v>
      </c>
      <c r="C100" s="94">
        <v>1</v>
      </c>
      <c r="D100" s="97">
        <v>247532.55865336413</v>
      </c>
      <c r="E100" s="95"/>
      <c r="F100" s="95"/>
      <c r="G100" s="95"/>
      <c r="H100" s="95"/>
    </row>
    <row r="101" spans="1:8" ht="21" customHeight="1" x14ac:dyDescent="0.25">
      <c r="A101" s="78">
        <v>38</v>
      </c>
      <c r="B101" s="89" t="s">
        <v>484</v>
      </c>
      <c r="C101" s="94">
        <v>1</v>
      </c>
      <c r="D101" s="97">
        <v>354388.56948033045</v>
      </c>
      <c r="E101" s="95"/>
      <c r="F101" s="95"/>
      <c r="G101" s="95"/>
      <c r="H101" s="95"/>
    </row>
    <row r="102" spans="1:8" ht="21" customHeight="1" x14ac:dyDescent="0.25">
      <c r="A102" s="78">
        <v>39</v>
      </c>
      <c r="B102" s="89" t="s">
        <v>485</v>
      </c>
      <c r="C102" s="94">
        <v>1</v>
      </c>
      <c r="D102" s="97">
        <v>3651544.8943899469</v>
      </c>
      <c r="E102" s="95"/>
      <c r="F102" s="95"/>
      <c r="G102" s="95"/>
      <c r="H102" s="95"/>
    </row>
    <row r="103" spans="1:8" ht="21" customHeight="1" x14ac:dyDescent="0.25">
      <c r="A103" s="78">
        <v>40</v>
      </c>
      <c r="B103" s="89" t="s">
        <v>957</v>
      </c>
      <c r="C103" s="94">
        <v>1</v>
      </c>
      <c r="D103" s="97">
        <v>348332.16817823739</v>
      </c>
      <c r="E103" s="95"/>
      <c r="F103" s="95"/>
      <c r="G103" s="95"/>
      <c r="H103" s="95"/>
    </row>
    <row r="104" spans="1:8" ht="21" customHeight="1" x14ac:dyDescent="0.25">
      <c r="A104" s="78">
        <v>41</v>
      </c>
      <c r="B104" s="89" t="s">
        <v>958</v>
      </c>
      <c r="C104" s="94">
        <v>1</v>
      </c>
      <c r="D104" s="97">
        <v>1928490.9059714824</v>
      </c>
      <c r="E104" s="95"/>
      <c r="F104" s="95"/>
      <c r="G104" s="95"/>
      <c r="H104" s="95"/>
    </row>
    <row r="105" spans="1:8" ht="21" customHeight="1" x14ac:dyDescent="0.25">
      <c r="A105" s="78">
        <v>42</v>
      </c>
      <c r="B105" s="89" t="s">
        <v>486</v>
      </c>
      <c r="C105" s="94">
        <v>1</v>
      </c>
      <c r="D105" s="97">
        <v>1203013.4142615926</v>
      </c>
      <c r="E105" s="95"/>
      <c r="F105" s="95"/>
      <c r="G105" s="95"/>
      <c r="H105" s="95"/>
    </row>
    <row r="106" spans="1:8" ht="21" customHeight="1" x14ac:dyDescent="0.25">
      <c r="A106" s="78">
        <v>43</v>
      </c>
      <c r="B106" s="89" t="s">
        <v>487</v>
      </c>
      <c r="C106" s="94">
        <v>1</v>
      </c>
      <c r="D106" s="97">
        <v>1096537.8073248924</v>
      </c>
      <c r="E106" s="95"/>
      <c r="F106" s="95"/>
      <c r="G106" s="95"/>
      <c r="H106" s="95"/>
    </row>
    <row r="107" spans="1:8" ht="21" customHeight="1" x14ac:dyDescent="0.25">
      <c r="A107" s="78">
        <v>44</v>
      </c>
      <c r="B107" s="89" t="s">
        <v>488</v>
      </c>
      <c r="C107" s="94">
        <v>1</v>
      </c>
      <c r="D107" s="97">
        <v>953510.56488507288</v>
      </c>
      <c r="E107" s="95"/>
      <c r="F107" s="95"/>
      <c r="G107" s="95"/>
      <c r="H107" s="95"/>
    </row>
    <row r="108" spans="1:8" ht="21" customHeight="1" x14ac:dyDescent="0.25">
      <c r="A108" s="78">
        <v>45</v>
      </c>
      <c r="B108" s="89" t="s">
        <v>489</v>
      </c>
      <c r="C108" s="94">
        <v>1</v>
      </c>
      <c r="D108" s="97">
        <v>1215726.2990819977</v>
      </c>
      <c r="E108" s="95"/>
      <c r="F108" s="95"/>
      <c r="G108" s="95"/>
      <c r="H108" s="95"/>
    </row>
    <row r="109" spans="1:8" ht="21" customHeight="1" x14ac:dyDescent="0.25">
      <c r="A109" s="78">
        <v>46</v>
      </c>
      <c r="B109" s="89" t="s">
        <v>490</v>
      </c>
      <c r="C109" s="94">
        <v>1</v>
      </c>
      <c r="D109" s="97">
        <v>1226851.5664988891</v>
      </c>
      <c r="E109" s="95"/>
      <c r="F109" s="95"/>
      <c r="G109" s="95"/>
      <c r="H109" s="95"/>
    </row>
    <row r="110" spans="1:8" ht="21" customHeight="1" x14ac:dyDescent="0.25">
      <c r="A110" s="78">
        <v>47</v>
      </c>
      <c r="B110" s="89" t="s">
        <v>491</v>
      </c>
      <c r="C110" s="94">
        <v>1</v>
      </c>
      <c r="D110" s="97">
        <v>1249099.8319032956</v>
      </c>
      <c r="E110" s="95"/>
      <c r="F110" s="95"/>
      <c r="G110" s="95"/>
      <c r="H110" s="95"/>
    </row>
    <row r="111" spans="1:8" ht="21" customHeight="1" x14ac:dyDescent="0.25">
      <c r="A111" s="78">
        <v>48</v>
      </c>
      <c r="B111" s="89" t="s">
        <v>492</v>
      </c>
      <c r="C111" s="94">
        <v>1</v>
      </c>
      <c r="D111" s="97">
        <v>1242743.3894930938</v>
      </c>
      <c r="E111" s="95"/>
      <c r="F111" s="95"/>
      <c r="G111" s="95"/>
      <c r="H111" s="95"/>
    </row>
    <row r="112" spans="1:8" ht="21" customHeight="1" x14ac:dyDescent="0.25">
      <c r="A112" s="78">
        <v>49</v>
      </c>
      <c r="B112" s="89" t="s">
        <v>960</v>
      </c>
      <c r="C112" s="94">
        <v>1</v>
      </c>
      <c r="D112" s="97">
        <v>1064754.1613364834</v>
      </c>
      <c r="E112" s="95"/>
      <c r="F112" s="95"/>
      <c r="G112" s="95"/>
      <c r="H112" s="95"/>
    </row>
    <row r="113" spans="1:8" ht="21" customHeight="1" x14ac:dyDescent="0.25">
      <c r="A113" s="78">
        <v>49</v>
      </c>
      <c r="B113" s="89" t="s">
        <v>959</v>
      </c>
      <c r="C113" s="94">
        <v>1</v>
      </c>
      <c r="D113" s="97">
        <v>133322.10687292551</v>
      </c>
      <c r="E113" s="95"/>
      <c r="F113" s="95"/>
      <c r="G113" s="95"/>
      <c r="H113" s="95"/>
    </row>
    <row r="114" spans="1:8" ht="21" customHeight="1" x14ac:dyDescent="0.25">
      <c r="A114" s="78">
        <v>49</v>
      </c>
      <c r="B114" s="89" t="s">
        <v>961</v>
      </c>
      <c r="C114" s="94">
        <v>1</v>
      </c>
      <c r="D114" s="97">
        <v>133322.10687292551</v>
      </c>
      <c r="E114" s="95"/>
      <c r="F114" s="95"/>
      <c r="G114" s="95"/>
      <c r="H114" s="95"/>
    </row>
    <row r="115" spans="1:8" ht="21" customHeight="1" x14ac:dyDescent="0.25">
      <c r="A115" s="78">
        <v>50</v>
      </c>
      <c r="B115" s="89" t="s">
        <v>493</v>
      </c>
      <c r="C115" s="94">
        <v>1</v>
      </c>
      <c r="D115" s="97">
        <v>874052.04835946904</v>
      </c>
      <c r="E115" s="95"/>
      <c r="F115" s="95"/>
      <c r="G115" s="95"/>
      <c r="H115" s="95"/>
    </row>
    <row r="116" spans="1:8" ht="21" customHeight="1" x14ac:dyDescent="0.25">
      <c r="A116" s="78">
        <v>51</v>
      </c>
      <c r="B116" s="89" t="s">
        <v>494</v>
      </c>
      <c r="C116" s="94">
        <v>1</v>
      </c>
      <c r="D116" s="97">
        <v>1741032.7485550754</v>
      </c>
      <c r="E116" s="95"/>
      <c r="F116" s="95"/>
      <c r="G116" s="95"/>
      <c r="H116" s="95"/>
    </row>
    <row r="117" spans="1:8" ht="21" customHeight="1" x14ac:dyDescent="0.25">
      <c r="A117" s="78">
        <v>52</v>
      </c>
      <c r="B117" s="89" t="s">
        <v>1126</v>
      </c>
      <c r="C117" s="94">
        <v>1</v>
      </c>
      <c r="D117" s="97">
        <v>908216.81716073607</v>
      </c>
      <c r="E117" s="95"/>
      <c r="F117" s="95"/>
      <c r="G117" s="95"/>
      <c r="H117" s="95"/>
    </row>
    <row r="118" spans="1:8" ht="21" customHeight="1" x14ac:dyDescent="0.25">
      <c r="A118" s="78">
        <v>52</v>
      </c>
      <c r="B118" s="89" t="s">
        <v>1127</v>
      </c>
      <c r="C118" s="94">
        <v>1</v>
      </c>
      <c r="D118" s="97">
        <v>472450.2191775571</v>
      </c>
      <c r="E118" s="95"/>
      <c r="F118" s="95"/>
      <c r="G118" s="95"/>
      <c r="H118" s="95"/>
    </row>
    <row r="119" spans="1:8" ht="21" customHeight="1" x14ac:dyDescent="0.25">
      <c r="A119" s="77" t="s">
        <v>658</v>
      </c>
      <c r="B119" s="81" t="s">
        <v>495</v>
      </c>
      <c r="C119" s="96"/>
      <c r="D119" s="97"/>
      <c r="E119" s="96"/>
      <c r="F119" s="96"/>
      <c r="G119" s="95"/>
      <c r="H119" s="95"/>
    </row>
    <row r="120" spans="1:8" ht="21" customHeight="1" x14ac:dyDescent="0.25">
      <c r="A120" s="78">
        <v>1</v>
      </c>
      <c r="B120" s="89" t="s">
        <v>496</v>
      </c>
      <c r="C120" s="94">
        <v>1</v>
      </c>
      <c r="D120" s="97">
        <v>203414.99779741914</v>
      </c>
      <c r="E120" s="95"/>
      <c r="F120" s="95"/>
      <c r="G120" s="95"/>
      <c r="H120" s="95"/>
    </row>
    <row r="121" spans="1:8" ht="21" customHeight="1" x14ac:dyDescent="0.25">
      <c r="A121" s="78">
        <v>2</v>
      </c>
      <c r="B121" s="89" t="s">
        <v>962</v>
      </c>
      <c r="C121" s="94">
        <v>1</v>
      </c>
      <c r="D121" s="97">
        <v>150285.26498591487</v>
      </c>
      <c r="E121" s="95"/>
      <c r="F121" s="95"/>
      <c r="G121" s="95"/>
      <c r="H121" s="95"/>
    </row>
    <row r="122" spans="1:8" ht="21" customHeight="1" x14ac:dyDescent="0.25">
      <c r="A122" s="78">
        <v>3</v>
      </c>
      <c r="B122" s="89" t="s">
        <v>963</v>
      </c>
      <c r="C122" s="94">
        <v>1</v>
      </c>
      <c r="D122" s="97">
        <v>120582.00236433611</v>
      </c>
      <c r="E122" s="95"/>
      <c r="F122" s="95"/>
      <c r="G122" s="95"/>
      <c r="H122" s="95"/>
    </row>
    <row r="123" spans="1:8" ht="21" customHeight="1" x14ac:dyDescent="0.25">
      <c r="A123" s="78">
        <v>3</v>
      </c>
      <c r="B123" s="89" t="s">
        <v>964</v>
      </c>
      <c r="C123" s="94">
        <v>1</v>
      </c>
      <c r="D123" s="97">
        <v>134339.62578822573</v>
      </c>
      <c r="E123" s="95"/>
      <c r="F123" s="95"/>
      <c r="G123" s="95"/>
      <c r="H123" s="95"/>
    </row>
    <row r="124" spans="1:8" ht="21" customHeight="1" x14ac:dyDescent="0.25">
      <c r="A124" s="78">
        <v>3</v>
      </c>
      <c r="B124" s="89" t="s">
        <v>965</v>
      </c>
      <c r="C124" s="94">
        <v>1</v>
      </c>
      <c r="D124" s="97">
        <v>180362.74575925129</v>
      </c>
      <c r="E124" s="95"/>
      <c r="F124" s="95"/>
      <c r="G124" s="95"/>
      <c r="H124" s="95"/>
    </row>
    <row r="125" spans="1:8" ht="21" customHeight="1" x14ac:dyDescent="0.25">
      <c r="A125" s="78">
        <v>3</v>
      </c>
      <c r="B125" s="89" t="s">
        <v>966</v>
      </c>
      <c r="C125" s="94">
        <v>1</v>
      </c>
      <c r="D125" s="97">
        <v>140558.68616521129</v>
      </c>
      <c r="E125" s="95"/>
      <c r="F125" s="95"/>
      <c r="G125" s="95"/>
      <c r="H125" s="95"/>
    </row>
    <row r="126" spans="1:8" ht="21" customHeight="1" x14ac:dyDescent="0.25">
      <c r="A126" s="78">
        <v>4</v>
      </c>
      <c r="B126" s="89" t="s">
        <v>967</v>
      </c>
      <c r="C126" s="94">
        <v>1</v>
      </c>
      <c r="D126" s="97">
        <v>134339.62578822573</v>
      </c>
      <c r="E126" s="95"/>
      <c r="F126" s="95"/>
      <c r="G126" s="95"/>
      <c r="H126" s="95"/>
    </row>
    <row r="127" spans="1:8" ht="21" customHeight="1" x14ac:dyDescent="0.25">
      <c r="A127" s="78">
        <v>4</v>
      </c>
      <c r="B127" s="89" t="s">
        <v>968</v>
      </c>
      <c r="C127" s="94">
        <v>1</v>
      </c>
      <c r="D127" s="97">
        <v>98777.902797873685</v>
      </c>
      <c r="E127" s="95"/>
      <c r="F127" s="95"/>
      <c r="G127" s="95"/>
      <c r="H127" s="95"/>
    </row>
    <row r="128" spans="1:8" ht="21" customHeight="1" x14ac:dyDescent="0.25">
      <c r="A128" s="77" t="s">
        <v>659</v>
      </c>
      <c r="B128" s="81" t="s">
        <v>498</v>
      </c>
      <c r="C128" s="96"/>
      <c r="D128" s="97"/>
      <c r="E128" s="96"/>
      <c r="F128" s="96"/>
      <c r="G128" s="95"/>
      <c r="H128" s="95"/>
    </row>
    <row r="129" spans="1:8" ht="21" customHeight="1" x14ac:dyDescent="0.25">
      <c r="A129" s="78">
        <v>1</v>
      </c>
      <c r="B129" s="89" t="s">
        <v>499</v>
      </c>
      <c r="C129" s="94">
        <v>1</v>
      </c>
      <c r="D129" s="97">
        <v>2604260.2811246375</v>
      </c>
      <c r="E129" s="95"/>
      <c r="F129" s="95"/>
      <c r="G129" s="95"/>
      <c r="H129" s="95"/>
    </row>
    <row r="130" spans="1:8" ht="21" customHeight="1" x14ac:dyDescent="0.25">
      <c r="A130" s="78">
        <v>2</v>
      </c>
      <c r="B130" s="89" t="s">
        <v>500</v>
      </c>
      <c r="C130" s="94">
        <v>1</v>
      </c>
      <c r="D130" s="97">
        <v>519663.47887913836</v>
      </c>
      <c r="E130" s="95"/>
      <c r="F130" s="95"/>
      <c r="G130" s="95"/>
      <c r="H130" s="95"/>
    </row>
    <row r="131" spans="1:8" ht="21" customHeight="1" x14ac:dyDescent="0.25">
      <c r="A131" s="78">
        <v>3</v>
      </c>
      <c r="B131" s="89" t="s">
        <v>501</v>
      </c>
      <c r="C131" s="94">
        <v>1</v>
      </c>
      <c r="D131" s="97">
        <v>417954.42751975055</v>
      </c>
      <c r="E131" s="95"/>
      <c r="F131" s="95"/>
      <c r="G131" s="95"/>
      <c r="H131" s="95"/>
    </row>
    <row r="132" spans="1:8" ht="21" customHeight="1" x14ac:dyDescent="0.25">
      <c r="A132" s="78">
        <v>4</v>
      </c>
      <c r="B132" s="89" t="s">
        <v>502</v>
      </c>
      <c r="C132" s="94">
        <v>1</v>
      </c>
      <c r="D132" s="97">
        <v>4226992.3448064718</v>
      </c>
      <c r="E132" s="95"/>
      <c r="F132" s="95"/>
      <c r="G132" s="95"/>
      <c r="H132" s="95"/>
    </row>
    <row r="133" spans="1:8" ht="21" customHeight="1" x14ac:dyDescent="0.25">
      <c r="A133" s="78">
        <v>5</v>
      </c>
      <c r="B133" s="89" t="s">
        <v>503</v>
      </c>
      <c r="C133" s="94">
        <v>1</v>
      </c>
      <c r="D133" s="97">
        <v>511717.14963604655</v>
      </c>
      <c r="E133" s="95"/>
      <c r="F133" s="95"/>
      <c r="G133" s="95"/>
      <c r="H133" s="95"/>
    </row>
    <row r="134" spans="1:8" ht="21" customHeight="1" x14ac:dyDescent="0.25">
      <c r="A134" s="78">
        <v>6</v>
      </c>
      <c r="B134" s="89" t="s">
        <v>1112</v>
      </c>
      <c r="C134" s="94">
        <v>1</v>
      </c>
      <c r="D134" s="97">
        <v>1716320.4507305287</v>
      </c>
      <c r="E134" s="95"/>
      <c r="F134" s="95"/>
      <c r="G134" s="95"/>
      <c r="H134" s="95"/>
    </row>
    <row r="135" spans="1:8" ht="21" customHeight="1" x14ac:dyDescent="0.25">
      <c r="A135" s="78">
        <v>7</v>
      </c>
      <c r="B135" s="89" t="s">
        <v>969</v>
      </c>
      <c r="C135" s="94">
        <v>1</v>
      </c>
      <c r="D135" s="97">
        <v>611836.31416254444</v>
      </c>
      <c r="E135" s="95"/>
      <c r="F135" s="95"/>
      <c r="G135" s="95"/>
      <c r="H135" s="95"/>
    </row>
    <row r="136" spans="1:8" ht="21" customHeight="1" x14ac:dyDescent="0.25">
      <c r="A136" s="78">
        <v>8</v>
      </c>
      <c r="B136" s="89" t="s">
        <v>970</v>
      </c>
      <c r="C136" s="94">
        <v>1</v>
      </c>
      <c r="D136" s="97">
        <v>767576.44142276817</v>
      </c>
      <c r="E136" s="95"/>
      <c r="F136" s="95"/>
      <c r="G136" s="95"/>
      <c r="H136" s="95"/>
    </row>
    <row r="137" spans="1:8" ht="21" customHeight="1" x14ac:dyDescent="0.25">
      <c r="A137" s="78">
        <v>9</v>
      </c>
      <c r="B137" s="89" t="s">
        <v>1113</v>
      </c>
      <c r="C137" s="94">
        <v>1</v>
      </c>
      <c r="D137" s="97">
        <v>149990.87797006668</v>
      </c>
      <c r="E137" s="95"/>
      <c r="F137" s="95"/>
      <c r="G137" s="95"/>
      <c r="H137" s="95"/>
    </row>
    <row r="138" spans="1:8" ht="21" customHeight="1" x14ac:dyDescent="0.25">
      <c r="A138" s="78">
        <v>9</v>
      </c>
      <c r="B138" s="89" t="s">
        <v>504</v>
      </c>
      <c r="C138" s="94">
        <v>1</v>
      </c>
      <c r="D138" s="97">
        <v>386172.21546873916</v>
      </c>
      <c r="E138" s="95"/>
      <c r="F138" s="95"/>
      <c r="G138" s="95"/>
      <c r="H138" s="95"/>
    </row>
    <row r="139" spans="1:8" ht="21" customHeight="1" x14ac:dyDescent="0.25">
      <c r="A139" s="78">
        <v>10</v>
      </c>
      <c r="B139" s="89" t="s">
        <v>505</v>
      </c>
      <c r="C139" s="94">
        <v>1</v>
      </c>
      <c r="D139" s="97">
        <v>157328.58015571604</v>
      </c>
      <c r="E139" s="95"/>
      <c r="F139" s="95"/>
      <c r="G139" s="95"/>
      <c r="H139" s="95"/>
    </row>
    <row r="140" spans="1:8" ht="21" customHeight="1" x14ac:dyDescent="0.25">
      <c r="A140" s="78">
        <v>11</v>
      </c>
      <c r="B140" s="89" t="s">
        <v>506</v>
      </c>
      <c r="C140" s="94">
        <v>1</v>
      </c>
      <c r="D140" s="97">
        <v>624549.19898294925</v>
      </c>
      <c r="E140" s="95"/>
      <c r="F140" s="95"/>
      <c r="G140" s="95"/>
      <c r="H140" s="95"/>
    </row>
    <row r="141" spans="1:8" ht="21" customHeight="1" x14ac:dyDescent="0.25">
      <c r="A141" s="78">
        <v>12</v>
      </c>
      <c r="B141" s="89" t="s">
        <v>507</v>
      </c>
      <c r="C141" s="94">
        <v>1</v>
      </c>
      <c r="D141" s="97">
        <v>624549.19898294925</v>
      </c>
      <c r="E141" s="95"/>
      <c r="F141" s="95"/>
      <c r="G141" s="95"/>
      <c r="H141" s="95"/>
    </row>
    <row r="142" spans="1:8" ht="21" customHeight="1" x14ac:dyDescent="0.25">
      <c r="A142" s="78">
        <v>13</v>
      </c>
      <c r="B142" s="89" t="s">
        <v>508</v>
      </c>
      <c r="C142" s="94">
        <v>1</v>
      </c>
      <c r="D142" s="97">
        <v>5069939.1555109983</v>
      </c>
      <c r="E142" s="95"/>
      <c r="F142" s="95"/>
      <c r="G142" s="95"/>
      <c r="H142" s="95"/>
    </row>
    <row r="143" spans="1:8" ht="21" customHeight="1" x14ac:dyDescent="0.25">
      <c r="A143" s="78">
        <v>14</v>
      </c>
      <c r="B143" s="89" t="s">
        <v>509</v>
      </c>
      <c r="C143" s="94">
        <v>1</v>
      </c>
      <c r="D143" s="97">
        <v>354388.56948033045</v>
      </c>
      <c r="E143" s="95"/>
      <c r="F143" s="95"/>
      <c r="G143" s="95"/>
      <c r="H143" s="95"/>
    </row>
    <row r="144" spans="1:8" ht="21" customHeight="1" x14ac:dyDescent="0.25">
      <c r="A144" s="78">
        <v>15</v>
      </c>
      <c r="B144" s="89" t="s">
        <v>510</v>
      </c>
      <c r="C144" s="94">
        <v>1</v>
      </c>
      <c r="D144" s="97">
        <v>465630.73199434328</v>
      </c>
      <c r="E144" s="95"/>
      <c r="F144" s="95"/>
      <c r="G144" s="95"/>
      <c r="H144" s="95"/>
    </row>
    <row r="145" spans="1:8" ht="21" customHeight="1" x14ac:dyDescent="0.25">
      <c r="A145" s="78">
        <v>16</v>
      </c>
      <c r="B145" s="89" t="s">
        <v>918</v>
      </c>
      <c r="C145" s="94">
        <v>1</v>
      </c>
      <c r="D145" s="97">
        <v>222485.75896542342</v>
      </c>
      <c r="E145" s="95"/>
      <c r="F145" s="95"/>
      <c r="G145" s="95"/>
      <c r="H145" s="95"/>
    </row>
    <row r="146" spans="1:8" ht="21" customHeight="1" x14ac:dyDescent="0.25">
      <c r="A146" s="78">
        <v>17</v>
      </c>
      <c r="B146" s="89" t="s">
        <v>919</v>
      </c>
      <c r="C146" s="94">
        <v>1</v>
      </c>
      <c r="D146" s="97">
        <v>136826.05335812762</v>
      </c>
      <c r="E146" s="95"/>
      <c r="F146" s="95"/>
      <c r="G146" s="95"/>
      <c r="H146" s="95"/>
    </row>
    <row r="147" spans="1:8" ht="21" customHeight="1" x14ac:dyDescent="0.25">
      <c r="A147" s="78">
        <v>17</v>
      </c>
      <c r="B147" s="89" t="s">
        <v>1004</v>
      </c>
      <c r="C147" s="94">
        <v>1</v>
      </c>
      <c r="D147" s="97">
        <v>105344.38838159596</v>
      </c>
      <c r="E147" s="95"/>
      <c r="F147" s="95"/>
      <c r="G147" s="95"/>
      <c r="H147" s="95"/>
    </row>
    <row r="148" spans="1:8" ht="21" customHeight="1" x14ac:dyDescent="0.25">
      <c r="A148" s="77" t="s">
        <v>660</v>
      </c>
      <c r="B148" s="81" t="s">
        <v>511</v>
      </c>
      <c r="C148" s="96"/>
      <c r="D148" s="97"/>
      <c r="E148" s="96"/>
      <c r="F148" s="96"/>
      <c r="G148" s="95"/>
      <c r="H148" s="95"/>
    </row>
    <row r="149" spans="1:8" ht="21" customHeight="1" x14ac:dyDescent="0.25">
      <c r="A149" s="78">
        <v>1</v>
      </c>
      <c r="B149" s="89" t="s">
        <v>971</v>
      </c>
      <c r="C149" s="94">
        <v>1</v>
      </c>
      <c r="D149" s="97">
        <v>489468.88423163956</v>
      </c>
      <c r="E149" s="95"/>
      <c r="F149" s="95"/>
      <c r="G149" s="95"/>
      <c r="H149" s="95"/>
    </row>
    <row r="150" spans="1:8" ht="21" customHeight="1" x14ac:dyDescent="0.25">
      <c r="A150" s="78">
        <v>2</v>
      </c>
      <c r="B150" s="89" t="s">
        <v>512</v>
      </c>
      <c r="C150" s="94">
        <v>1</v>
      </c>
      <c r="D150" s="97">
        <v>521252.53022004862</v>
      </c>
      <c r="E150" s="95"/>
      <c r="F150" s="95"/>
      <c r="G150" s="95"/>
      <c r="H150" s="95"/>
    </row>
    <row r="151" spans="1:8" ht="21" customHeight="1" x14ac:dyDescent="0.25">
      <c r="A151" s="78">
        <v>3</v>
      </c>
      <c r="B151" s="89" t="s">
        <v>513</v>
      </c>
      <c r="C151" s="94">
        <v>1</v>
      </c>
      <c r="D151" s="97">
        <v>2455290.7504012915</v>
      </c>
      <c r="E151" s="95"/>
      <c r="F151" s="95"/>
      <c r="G151" s="95"/>
      <c r="H151" s="95"/>
    </row>
    <row r="152" spans="1:8" ht="21" customHeight="1" x14ac:dyDescent="0.25">
      <c r="A152" s="78">
        <v>4</v>
      </c>
      <c r="B152" s="89" t="s">
        <v>514</v>
      </c>
      <c r="C152" s="94">
        <v>1</v>
      </c>
      <c r="D152" s="97">
        <v>1088592.3135737795</v>
      </c>
      <c r="E152" s="95"/>
      <c r="F152" s="95"/>
      <c r="G152" s="95"/>
      <c r="H152" s="95"/>
    </row>
    <row r="153" spans="1:8" ht="21" customHeight="1" x14ac:dyDescent="0.25">
      <c r="A153" s="78">
        <v>5</v>
      </c>
      <c r="B153" s="89" t="s">
        <v>515</v>
      </c>
      <c r="C153" s="94">
        <v>1</v>
      </c>
      <c r="D153" s="97">
        <v>723078.47667655768</v>
      </c>
      <c r="E153" s="95"/>
      <c r="F153" s="95"/>
      <c r="G153" s="95"/>
      <c r="H153" s="95"/>
    </row>
    <row r="154" spans="1:8" ht="21" customHeight="1" x14ac:dyDescent="0.25">
      <c r="A154" s="78">
        <v>6</v>
      </c>
      <c r="B154" s="89" t="s">
        <v>516</v>
      </c>
      <c r="C154" s="94">
        <v>1</v>
      </c>
      <c r="D154" s="97">
        <v>1199834.4760877928</v>
      </c>
      <c r="E154" s="95"/>
      <c r="F154" s="95"/>
      <c r="G154" s="95"/>
      <c r="H154" s="95"/>
    </row>
    <row r="155" spans="1:8" ht="21" customHeight="1" x14ac:dyDescent="0.25">
      <c r="A155" s="78">
        <v>7</v>
      </c>
      <c r="B155" s="89" t="s">
        <v>517</v>
      </c>
      <c r="C155" s="94">
        <v>1</v>
      </c>
      <c r="D155" s="97">
        <v>255859.29178672191</v>
      </c>
      <c r="E155" s="95"/>
      <c r="F155" s="95"/>
      <c r="G155" s="95"/>
      <c r="H155" s="95"/>
    </row>
    <row r="156" spans="1:8" ht="21" customHeight="1" x14ac:dyDescent="0.25">
      <c r="A156" s="78">
        <v>8</v>
      </c>
      <c r="B156" s="89" t="s">
        <v>518</v>
      </c>
      <c r="C156" s="94">
        <v>1</v>
      </c>
      <c r="D156" s="97">
        <v>386172.21546873916</v>
      </c>
      <c r="E156" s="95"/>
      <c r="F156" s="95"/>
      <c r="G156" s="95"/>
      <c r="H156" s="95"/>
    </row>
    <row r="157" spans="1:8" ht="21" customHeight="1" x14ac:dyDescent="0.25">
      <c r="A157" s="78">
        <v>9</v>
      </c>
      <c r="B157" s="89" t="s">
        <v>519</v>
      </c>
      <c r="C157" s="94">
        <v>1</v>
      </c>
      <c r="D157" s="97">
        <v>362334.89872342243</v>
      </c>
      <c r="E157" s="95"/>
      <c r="F157" s="95"/>
      <c r="G157" s="95"/>
      <c r="H157" s="95"/>
    </row>
    <row r="158" spans="1:8" ht="21" customHeight="1" x14ac:dyDescent="0.25">
      <c r="A158" s="78">
        <v>10</v>
      </c>
      <c r="B158" s="89" t="s">
        <v>520</v>
      </c>
      <c r="C158" s="94">
        <v>1</v>
      </c>
      <c r="D158" s="97">
        <v>219306.82079162353</v>
      </c>
      <c r="E158" s="95"/>
      <c r="F158" s="95"/>
      <c r="G158" s="95"/>
      <c r="H158" s="95"/>
    </row>
    <row r="159" spans="1:8" ht="21" customHeight="1" x14ac:dyDescent="0.25">
      <c r="A159" s="77" t="s">
        <v>661</v>
      </c>
      <c r="B159" s="81" t="s">
        <v>521</v>
      </c>
      <c r="C159" s="96"/>
      <c r="D159" s="97"/>
      <c r="E159" s="96"/>
      <c r="F159" s="96"/>
      <c r="G159" s="95"/>
      <c r="H159" s="95"/>
    </row>
    <row r="160" spans="1:8" ht="21" customHeight="1" x14ac:dyDescent="0.25">
      <c r="A160" s="78">
        <v>1</v>
      </c>
      <c r="B160" s="89" t="s">
        <v>1064</v>
      </c>
      <c r="C160" s="94">
        <v>1</v>
      </c>
      <c r="D160" s="97">
        <v>273338.73218443908</v>
      </c>
      <c r="E160" s="95"/>
      <c r="F160" s="95"/>
      <c r="G160" s="95"/>
      <c r="H160" s="95"/>
    </row>
    <row r="161" spans="1:8" ht="21" customHeight="1" x14ac:dyDescent="0.25">
      <c r="A161" s="78">
        <v>2</v>
      </c>
      <c r="B161" s="89" t="s">
        <v>1065</v>
      </c>
      <c r="C161" s="94">
        <v>1</v>
      </c>
      <c r="D161" s="97">
        <v>460864.17641703086</v>
      </c>
      <c r="E161" s="95"/>
      <c r="F161" s="95"/>
      <c r="G161" s="95"/>
      <c r="H161" s="95"/>
    </row>
    <row r="162" spans="1:8" ht="21" customHeight="1" x14ac:dyDescent="0.25">
      <c r="A162" s="78">
        <v>3</v>
      </c>
      <c r="B162" s="89" t="s">
        <v>524</v>
      </c>
      <c r="C162" s="94">
        <v>1</v>
      </c>
      <c r="D162" s="97">
        <v>2340869.6497134776</v>
      </c>
      <c r="E162" s="95"/>
      <c r="F162" s="95"/>
      <c r="G162" s="95"/>
      <c r="H162" s="95"/>
    </row>
    <row r="163" spans="1:8" ht="21" customHeight="1" x14ac:dyDescent="0.25">
      <c r="A163" s="78">
        <v>4</v>
      </c>
      <c r="B163" s="89" t="s">
        <v>525</v>
      </c>
      <c r="C163" s="94">
        <v>1</v>
      </c>
      <c r="D163" s="97">
        <v>715133.58137086267</v>
      </c>
      <c r="E163" s="95"/>
      <c r="F163" s="95"/>
      <c r="G163" s="95"/>
      <c r="H163" s="95"/>
    </row>
    <row r="164" spans="1:8" ht="21" customHeight="1" x14ac:dyDescent="0.25">
      <c r="A164" s="78">
        <v>5</v>
      </c>
      <c r="B164" s="89" t="s">
        <v>526</v>
      </c>
      <c r="C164" s="94">
        <v>1</v>
      </c>
      <c r="D164" s="97">
        <v>2193075.0162043669</v>
      </c>
      <c r="E164" s="95"/>
      <c r="F164" s="95"/>
      <c r="G164" s="95"/>
      <c r="H164" s="95"/>
    </row>
    <row r="165" spans="1:8" ht="21" customHeight="1" x14ac:dyDescent="0.25">
      <c r="A165" s="78">
        <v>6</v>
      </c>
      <c r="B165" s="89" t="s">
        <v>527</v>
      </c>
      <c r="C165" s="94">
        <v>1</v>
      </c>
      <c r="D165" s="97">
        <v>306712.26500573754</v>
      </c>
      <c r="E165" s="95"/>
      <c r="F165" s="95"/>
      <c r="G165" s="95"/>
      <c r="H165" s="95"/>
    </row>
    <row r="166" spans="1:8" ht="21" customHeight="1" x14ac:dyDescent="0.25">
      <c r="A166" s="78">
        <v>7</v>
      </c>
      <c r="B166" s="89" t="s">
        <v>972</v>
      </c>
      <c r="C166" s="94">
        <v>1</v>
      </c>
      <c r="D166" s="97">
        <v>942386.73140557855</v>
      </c>
      <c r="E166" s="95"/>
      <c r="F166" s="95"/>
      <c r="G166" s="95"/>
      <c r="H166" s="95"/>
    </row>
    <row r="167" spans="1:8" ht="21" customHeight="1" x14ac:dyDescent="0.25">
      <c r="A167" s="78">
        <v>8</v>
      </c>
      <c r="B167" s="89" t="s">
        <v>973</v>
      </c>
      <c r="C167" s="94">
        <v>1</v>
      </c>
      <c r="D167" s="97">
        <v>881998.37760256091</v>
      </c>
      <c r="E167" s="95"/>
      <c r="F167" s="95"/>
      <c r="G167" s="95"/>
      <c r="H167" s="95"/>
    </row>
    <row r="168" spans="1:8" ht="21" customHeight="1" x14ac:dyDescent="0.25">
      <c r="A168" s="78">
        <v>7</v>
      </c>
      <c r="B168" s="89" t="s">
        <v>974</v>
      </c>
      <c r="C168" s="94">
        <v>1</v>
      </c>
      <c r="D168" s="97">
        <v>331551.39816956752</v>
      </c>
      <c r="E168" s="95"/>
      <c r="F168" s="95"/>
      <c r="G168" s="95"/>
      <c r="H168" s="95"/>
    </row>
    <row r="169" spans="1:8" ht="21" customHeight="1" x14ac:dyDescent="0.25">
      <c r="A169" s="78">
        <v>8</v>
      </c>
      <c r="B169" s="89" t="s">
        <v>975</v>
      </c>
      <c r="C169" s="94">
        <v>1</v>
      </c>
      <c r="D169" s="97">
        <v>331551.39816956752</v>
      </c>
      <c r="E169" s="95"/>
      <c r="F169" s="95"/>
      <c r="G169" s="95"/>
      <c r="H169" s="95"/>
    </row>
    <row r="170" spans="1:8" ht="21" customHeight="1" x14ac:dyDescent="0.25">
      <c r="A170" s="78">
        <v>9</v>
      </c>
      <c r="B170" s="89" t="s">
        <v>976</v>
      </c>
      <c r="C170" s="94">
        <v>1</v>
      </c>
      <c r="D170" s="97">
        <v>427882.10774598503</v>
      </c>
      <c r="E170" s="95"/>
      <c r="F170" s="95"/>
      <c r="G170" s="95"/>
      <c r="H170" s="95"/>
    </row>
    <row r="171" spans="1:8" ht="21" customHeight="1" x14ac:dyDescent="0.25">
      <c r="A171" s="78">
        <v>9</v>
      </c>
      <c r="B171" s="89" t="s">
        <v>528</v>
      </c>
      <c r="C171" s="94">
        <v>1</v>
      </c>
      <c r="D171" s="97">
        <v>572183.72470267757</v>
      </c>
      <c r="E171" s="95"/>
      <c r="F171" s="95"/>
      <c r="G171" s="95"/>
      <c r="H171" s="95"/>
    </row>
    <row r="172" spans="1:8" ht="21" customHeight="1" x14ac:dyDescent="0.25">
      <c r="A172" s="78">
        <v>10</v>
      </c>
      <c r="B172" s="89" t="s">
        <v>529</v>
      </c>
      <c r="C172" s="94">
        <v>1</v>
      </c>
      <c r="D172" s="97">
        <v>661101.66997804737</v>
      </c>
      <c r="E172" s="95"/>
      <c r="F172" s="95"/>
      <c r="G172" s="95"/>
      <c r="H172" s="95"/>
    </row>
    <row r="173" spans="1:8" ht="21" customHeight="1" x14ac:dyDescent="0.25">
      <c r="A173" s="78">
        <v>11</v>
      </c>
      <c r="B173" s="89" t="s">
        <v>530</v>
      </c>
      <c r="C173" s="94">
        <v>1</v>
      </c>
      <c r="D173" s="97">
        <v>211360.49154853175</v>
      </c>
      <c r="E173" s="95"/>
      <c r="F173" s="95"/>
      <c r="G173" s="95"/>
      <c r="H173" s="95"/>
    </row>
    <row r="174" spans="1:8" ht="21" customHeight="1" x14ac:dyDescent="0.25">
      <c r="A174" s="78">
        <v>12</v>
      </c>
      <c r="B174" s="89" t="s">
        <v>679</v>
      </c>
      <c r="C174" s="94">
        <v>1</v>
      </c>
      <c r="D174" s="97">
        <v>354388.56948033045</v>
      </c>
      <c r="E174" s="95"/>
      <c r="F174" s="95"/>
      <c r="G174" s="95"/>
      <c r="H174" s="95"/>
    </row>
    <row r="175" spans="1:8" ht="21" customHeight="1" x14ac:dyDescent="0.25">
      <c r="A175" s="78">
        <v>12</v>
      </c>
      <c r="B175" s="89" t="s">
        <v>1066</v>
      </c>
      <c r="C175" s="94">
        <v>1</v>
      </c>
      <c r="D175" s="97">
        <v>0</v>
      </c>
      <c r="E175" s="95"/>
      <c r="F175" s="95"/>
      <c r="G175" s="95"/>
      <c r="H175" s="95"/>
    </row>
    <row r="176" spans="1:8" ht="21" customHeight="1" x14ac:dyDescent="0.25">
      <c r="A176" s="78">
        <v>12</v>
      </c>
      <c r="B176" s="89" t="s">
        <v>1076</v>
      </c>
      <c r="C176" s="94">
        <v>1</v>
      </c>
      <c r="D176" s="97">
        <v>2383777.1291813818</v>
      </c>
      <c r="E176" s="95"/>
      <c r="F176" s="95"/>
      <c r="G176" s="95"/>
      <c r="H176" s="95"/>
    </row>
    <row r="177" spans="1:8" ht="21" customHeight="1" x14ac:dyDescent="0.25">
      <c r="A177" s="78">
        <v>12</v>
      </c>
      <c r="B177" s="89" t="s">
        <v>1074</v>
      </c>
      <c r="C177" s="94">
        <v>1</v>
      </c>
      <c r="D177" s="97">
        <v>797771.03607026732</v>
      </c>
      <c r="E177" s="95"/>
      <c r="F177" s="95"/>
      <c r="G177" s="95"/>
      <c r="H177" s="95"/>
    </row>
    <row r="178" spans="1:8" ht="21" customHeight="1" x14ac:dyDescent="0.25">
      <c r="A178" s="78">
        <v>12</v>
      </c>
      <c r="B178" s="89" t="s">
        <v>1075</v>
      </c>
      <c r="C178" s="94">
        <v>1</v>
      </c>
      <c r="D178" s="97">
        <v>607068.92309325258</v>
      </c>
      <c r="E178" s="95"/>
      <c r="F178" s="95"/>
      <c r="G178" s="95"/>
      <c r="H178" s="95"/>
    </row>
    <row r="179" spans="1:8" ht="21" customHeight="1" x14ac:dyDescent="0.25">
      <c r="A179" s="77" t="s">
        <v>662</v>
      </c>
      <c r="B179" s="81" t="s">
        <v>531</v>
      </c>
      <c r="C179" s="96"/>
      <c r="D179" s="97"/>
      <c r="E179" s="96"/>
      <c r="F179" s="96"/>
      <c r="G179" s="95"/>
      <c r="H179" s="95"/>
    </row>
    <row r="180" spans="1:8" ht="21" customHeight="1" x14ac:dyDescent="0.25">
      <c r="A180" s="78">
        <v>1</v>
      </c>
      <c r="B180" s="89" t="s">
        <v>1114</v>
      </c>
      <c r="C180" s="94">
        <v>1</v>
      </c>
      <c r="D180" s="97">
        <v>171632.7857464077</v>
      </c>
      <c r="E180" s="95"/>
      <c r="F180" s="95"/>
      <c r="G180" s="95"/>
      <c r="H180" s="95"/>
    </row>
    <row r="181" spans="1:8" ht="21" customHeight="1" x14ac:dyDescent="0.25">
      <c r="A181" s="78">
        <v>2</v>
      </c>
      <c r="B181" s="89" t="s">
        <v>977</v>
      </c>
      <c r="C181" s="94">
        <v>1</v>
      </c>
      <c r="D181" s="97">
        <v>560309.67746969999</v>
      </c>
      <c r="E181" s="95"/>
      <c r="F181" s="95"/>
      <c r="G181" s="95"/>
      <c r="H181" s="95"/>
    </row>
    <row r="182" spans="1:8" ht="21" customHeight="1" x14ac:dyDescent="0.25">
      <c r="A182" s="78">
        <v>3</v>
      </c>
      <c r="B182" s="89" t="s">
        <v>978</v>
      </c>
      <c r="C182" s="94">
        <v>1</v>
      </c>
      <c r="D182" s="97">
        <v>362334.89872342243</v>
      </c>
      <c r="E182" s="95"/>
      <c r="F182" s="95"/>
      <c r="G182" s="95"/>
      <c r="H182" s="95"/>
    </row>
    <row r="183" spans="1:8" ht="21" customHeight="1" x14ac:dyDescent="0.25">
      <c r="A183" s="78">
        <v>4</v>
      </c>
      <c r="B183" s="89" t="s">
        <v>979</v>
      </c>
      <c r="C183" s="94">
        <v>1</v>
      </c>
      <c r="D183" s="97">
        <v>371868.00987804763</v>
      </c>
      <c r="E183" s="95"/>
      <c r="F183" s="95"/>
      <c r="G183" s="95"/>
      <c r="H183" s="95"/>
    </row>
    <row r="184" spans="1:8" ht="21" customHeight="1" x14ac:dyDescent="0.25">
      <c r="A184" s="78">
        <v>5</v>
      </c>
      <c r="B184" s="89" t="s">
        <v>676</v>
      </c>
      <c r="C184" s="94">
        <v>1</v>
      </c>
      <c r="D184" s="97">
        <v>22248.265404406702</v>
      </c>
      <c r="E184" s="95"/>
      <c r="F184" s="95"/>
      <c r="G184" s="95"/>
      <c r="H184" s="95"/>
    </row>
    <row r="185" spans="1:8" ht="21" customHeight="1" x14ac:dyDescent="0.25">
      <c r="A185" s="78">
        <v>6</v>
      </c>
      <c r="B185" s="89" t="s">
        <v>677</v>
      </c>
      <c r="C185" s="94">
        <v>1</v>
      </c>
      <c r="D185" s="97">
        <v>246323.91120271984</v>
      </c>
      <c r="E185" s="95"/>
      <c r="F185" s="95"/>
      <c r="G185" s="95"/>
      <c r="H185" s="95"/>
    </row>
    <row r="186" spans="1:8" ht="21" customHeight="1" x14ac:dyDescent="0.25">
      <c r="A186" s="78">
        <v>7</v>
      </c>
      <c r="B186" s="89" t="s">
        <v>1067</v>
      </c>
      <c r="C186" s="94">
        <v>1</v>
      </c>
      <c r="D186" s="97">
        <v>22248.265404406702</v>
      </c>
      <c r="E186" s="95"/>
      <c r="F186" s="95"/>
      <c r="G186" s="95"/>
      <c r="H186" s="95"/>
    </row>
    <row r="187" spans="1:8" ht="21" customHeight="1" x14ac:dyDescent="0.25">
      <c r="A187" s="78">
        <v>7</v>
      </c>
      <c r="B187" s="89" t="s">
        <v>1068</v>
      </c>
      <c r="C187" s="94">
        <v>1</v>
      </c>
      <c r="D187" s="97">
        <v>273338.73218443908</v>
      </c>
      <c r="E187" s="95"/>
      <c r="F187" s="95"/>
      <c r="G187" s="95"/>
      <c r="H187" s="95"/>
    </row>
    <row r="188" spans="1:8" ht="21" customHeight="1" x14ac:dyDescent="0.25">
      <c r="A188" s="78">
        <v>8</v>
      </c>
      <c r="B188" s="89" t="s">
        <v>1069</v>
      </c>
      <c r="C188" s="94">
        <v>1</v>
      </c>
      <c r="D188" s="97">
        <v>1598720.4118689157</v>
      </c>
      <c r="E188" s="95"/>
      <c r="F188" s="95"/>
      <c r="G188" s="95"/>
      <c r="H188" s="95"/>
    </row>
    <row r="189" spans="1:8" ht="21" customHeight="1" x14ac:dyDescent="0.25">
      <c r="A189" s="78">
        <v>8</v>
      </c>
      <c r="B189" s="89" t="s">
        <v>1070</v>
      </c>
      <c r="C189" s="94">
        <v>1</v>
      </c>
      <c r="D189" s="97">
        <v>1871507.0457264022</v>
      </c>
      <c r="E189" s="95"/>
      <c r="F189" s="95"/>
      <c r="G189" s="95"/>
      <c r="H189" s="95"/>
    </row>
    <row r="190" spans="1:8" ht="21" customHeight="1" x14ac:dyDescent="0.25">
      <c r="A190" s="78">
        <v>9</v>
      </c>
      <c r="B190" s="89" t="s">
        <v>1077</v>
      </c>
      <c r="C190" s="94">
        <v>1</v>
      </c>
      <c r="D190" s="97">
        <v>937617.90639888891</v>
      </c>
      <c r="E190" s="95"/>
      <c r="F190" s="95"/>
      <c r="G190" s="95"/>
      <c r="H190" s="95"/>
    </row>
    <row r="191" spans="1:8" ht="21" customHeight="1" x14ac:dyDescent="0.25">
      <c r="A191" s="78">
        <v>9</v>
      </c>
      <c r="B191" s="89" t="s">
        <v>1078</v>
      </c>
      <c r="C191" s="94">
        <v>1</v>
      </c>
      <c r="D191" s="97">
        <v>270162.06344001612</v>
      </c>
      <c r="E191" s="95"/>
      <c r="F191" s="95"/>
      <c r="G191" s="95"/>
      <c r="H191" s="95"/>
    </row>
    <row r="192" spans="1:8" ht="21" customHeight="1" x14ac:dyDescent="0.25">
      <c r="A192" s="78">
        <v>10</v>
      </c>
      <c r="B192" s="89" t="s">
        <v>1079</v>
      </c>
      <c r="C192" s="94">
        <v>1</v>
      </c>
      <c r="D192" s="97">
        <v>392528.65787894151</v>
      </c>
      <c r="E192" s="95"/>
      <c r="F192" s="95"/>
      <c r="G192" s="95"/>
      <c r="H192" s="95"/>
    </row>
    <row r="193" spans="1:8" ht="21" customHeight="1" x14ac:dyDescent="0.25">
      <c r="A193" s="78">
        <v>11</v>
      </c>
      <c r="B193" s="89" t="s">
        <v>1080</v>
      </c>
      <c r="C193" s="94">
        <v>1</v>
      </c>
      <c r="D193" s="97">
        <v>346442.24023723835</v>
      </c>
      <c r="E193" s="95"/>
      <c r="F193" s="95"/>
      <c r="G193" s="95"/>
      <c r="H193" s="95"/>
    </row>
    <row r="194" spans="1:8" ht="21" customHeight="1" x14ac:dyDescent="0.25">
      <c r="A194" s="78">
        <v>12</v>
      </c>
      <c r="B194" s="89" t="s">
        <v>537</v>
      </c>
      <c r="C194" s="94">
        <v>1</v>
      </c>
      <c r="D194" s="97">
        <v>31783.645988408833</v>
      </c>
      <c r="E194" s="95"/>
      <c r="F194" s="95"/>
      <c r="G194" s="95"/>
      <c r="H194" s="95"/>
    </row>
    <row r="195" spans="1:8" ht="21" customHeight="1" x14ac:dyDescent="0.25">
      <c r="A195" s="78">
        <v>13</v>
      </c>
      <c r="B195" s="89" t="s">
        <v>980</v>
      </c>
      <c r="C195" s="94">
        <v>1</v>
      </c>
      <c r="D195" s="97">
        <v>95351.773457206</v>
      </c>
      <c r="E195" s="95"/>
      <c r="F195" s="95"/>
      <c r="G195" s="95"/>
      <c r="H195" s="95"/>
    </row>
    <row r="196" spans="1:8" ht="21" customHeight="1" x14ac:dyDescent="0.25">
      <c r="A196" s="78">
        <v>14</v>
      </c>
      <c r="B196" s="89" t="s">
        <v>981</v>
      </c>
      <c r="C196" s="94">
        <v>1</v>
      </c>
      <c r="D196" s="97">
        <v>273338.73218443908</v>
      </c>
      <c r="E196" s="95"/>
      <c r="F196" s="95"/>
      <c r="G196" s="95"/>
      <c r="H196" s="95"/>
    </row>
    <row r="197" spans="1:8" ht="21" customHeight="1" x14ac:dyDescent="0.25">
      <c r="A197" s="78">
        <v>15</v>
      </c>
      <c r="B197" s="89" t="s">
        <v>538</v>
      </c>
      <c r="C197" s="94">
        <v>1</v>
      </c>
      <c r="D197" s="97">
        <v>224075.64579831314</v>
      </c>
      <c r="E197" s="95"/>
      <c r="F197" s="95"/>
      <c r="G197" s="95"/>
      <c r="H197" s="95"/>
    </row>
    <row r="198" spans="1:8" ht="21" customHeight="1" x14ac:dyDescent="0.25">
      <c r="A198" s="78">
        <v>16</v>
      </c>
      <c r="B198" s="89" t="s">
        <v>539</v>
      </c>
      <c r="C198" s="94">
        <v>1</v>
      </c>
      <c r="D198" s="97">
        <v>376636.83488473704</v>
      </c>
      <c r="E198" s="95"/>
      <c r="F198" s="95"/>
      <c r="G198" s="95"/>
      <c r="H198" s="95"/>
    </row>
    <row r="199" spans="1:8" ht="21" customHeight="1" x14ac:dyDescent="0.25">
      <c r="A199" s="78">
        <v>17</v>
      </c>
      <c r="B199" s="89" t="s">
        <v>540</v>
      </c>
      <c r="C199" s="94">
        <v>1</v>
      </c>
      <c r="D199" s="97">
        <v>280534.85632680205</v>
      </c>
      <c r="E199" s="95"/>
      <c r="F199" s="95"/>
      <c r="G199" s="95"/>
      <c r="H199" s="95"/>
    </row>
    <row r="200" spans="1:8" ht="21" customHeight="1" x14ac:dyDescent="0.25">
      <c r="A200" s="78">
        <v>18</v>
      </c>
      <c r="B200" s="89" t="s">
        <v>541</v>
      </c>
      <c r="C200" s="94">
        <v>1</v>
      </c>
      <c r="D200" s="97">
        <v>616602.86973985704</v>
      </c>
      <c r="E200" s="95"/>
      <c r="F200" s="95"/>
      <c r="G200" s="95"/>
      <c r="H200" s="95"/>
    </row>
    <row r="201" spans="1:8" ht="21" customHeight="1" x14ac:dyDescent="0.25">
      <c r="A201" s="78">
        <v>19</v>
      </c>
      <c r="B201" s="89" t="s">
        <v>678</v>
      </c>
      <c r="C201" s="94">
        <v>1</v>
      </c>
      <c r="D201" s="97">
        <v>1247509.945070406</v>
      </c>
      <c r="E201" s="95"/>
      <c r="F201" s="95"/>
      <c r="G201" s="95"/>
      <c r="H201" s="95"/>
    </row>
    <row r="202" spans="1:8" ht="21" customHeight="1" x14ac:dyDescent="0.25">
      <c r="A202" s="78">
        <v>20</v>
      </c>
      <c r="B202" s="89" t="s">
        <v>982</v>
      </c>
      <c r="C202" s="94">
        <v>1</v>
      </c>
      <c r="D202" s="97">
        <v>127653.60222372934</v>
      </c>
      <c r="E202" s="95"/>
      <c r="F202" s="95"/>
      <c r="G202" s="95"/>
      <c r="H202" s="95"/>
    </row>
    <row r="203" spans="1:8" ht="21" customHeight="1" x14ac:dyDescent="0.25">
      <c r="A203" s="78">
        <v>21</v>
      </c>
      <c r="B203" s="89" t="s">
        <v>983</v>
      </c>
      <c r="C203" s="94">
        <v>1</v>
      </c>
      <c r="D203" s="97">
        <v>260625.8473640345</v>
      </c>
      <c r="E203" s="95"/>
      <c r="F203" s="95"/>
      <c r="G203" s="95"/>
      <c r="H203" s="95"/>
    </row>
    <row r="204" spans="1:8" ht="21" customHeight="1" x14ac:dyDescent="0.25">
      <c r="A204" s="78">
        <v>22</v>
      </c>
      <c r="B204" s="89" t="s">
        <v>984</v>
      </c>
      <c r="C204" s="94">
        <v>1</v>
      </c>
      <c r="D204" s="97">
        <v>402062.60452554614</v>
      </c>
      <c r="E204" s="95"/>
      <c r="F204" s="95"/>
      <c r="G204" s="95"/>
      <c r="H204" s="95"/>
    </row>
    <row r="205" spans="1:8" ht="21" customHeight="1" x14ac:dyDescent="0.25">
      <c r="A205" s="78">
        <v>23</v>
      </c>
      <c r="B205" s="89" t="s">
        <v>985</v>
      </c>
      <c r="C205" s="94">
        <v>1</v>
      </c>
      <c r="D205" s="97">
        <v>263805.62102981389</v>
      </c>
      <c r="E205" s="95"/>
      <c r="F205" s="95"/>
      <c r="G205" s="95"/>
      <c r="H205" s="95"/>
    </row>
    <row r="206" spans="1:8" ht="21" customHeight="1" x14ac:dyDescent="0.25">
      <c r="A206" s="78">
        <v>23</v>
      </c>
      <c r="B206" s="89" t="s">
        <v>986</v>
      </c>
      <c r="C206" s="94">
        <v>1</v>
      </c>
      <c r="D206" s="97">
        <v>81047.56786651435</v>
      </c>
      <c r="E206" s="95"/>
      <c r="F206" s="95"/>
      <c r="G206" s="95"/>
      <c r="H206" s="95"/>
    </row>
    <row r="207" spans="1:8" ht="21" customHeight="1" x14ac:dyDescent="0.25">
      <c r="A207" s="78">
        <v>24</v>
      </c>
      <c r="B207" s="89" t="s">
        <v>1071</v>
      </c>
      <c r="C207" s="94">
        <v>1</v>
      </c>
      <c r="D207" s="97">
        <v>505360.70722584409</v>
      </c>
      <c r="E207" s="95"/>
      <c r="F207" s="95"/>
      <c r="G207" s="95"/>
      <c r="H207" s="95"/>
    </row>
    <row r="208" spans="1:8" ht="21" customHeight="1" x14ac:dyDescent="0.25">
      <c r="A208" s="78">
        <v>25</v>
      </c>
      <c r="B208" s="89" t="s">
        <v>1072</v>
      </c>
      <c r="C208" s="94">
        <v>1</v>
      </c>
      <c r="D208" s="97">
        <v>419544.31435264053</v>
      </c>
      <c r="E208" s="95"/>
      <c r="F208" s="95"/>
      <c r="G208" s="95"/>
      <c r="H208" s="95"/>
    </row>
    <row r="209" spans="1:8" ht="21" customHeight="1" x14ac:dyDescent="0.25">
      <c r="A209" s="78">
        <v>25</v>
      </c>
      <c r="B209" s="89" t="s">
        <v>987</v>
      </c>
      <c r="C209" s="94">
        <v>1</v>
      </c>
      <c r="D209" s="97">
        <v>457684.40275125124</v>
      </c>
      <c r="E209" s="95"/>
      <c r="F209" s="95"/>
      <c r="G209" s="95"/>
      <c r="H209" s="95"/>
    </row>
    <row r="210" spans="1:8" ht="21" customHeight="1" x14ac:dyDescent="0.25">
      <c r="A210" s="78">
        <v>26</v>
      </c>
      <c r="B210" s="89" t="s">
        <v>547</v>
      </c>
      <c r="C210" s="94">
        <v>1</v>
      </c>
      <c r="D210" s="97">
        <v>211360.49154853175</v>
      </c>
      <c r="E210" s="95"/>
      <c r="F210" s="95"/>
      <c r="G210" s="95"/>
      <c r="H210" s="95"/>
    </row>
    <row r="211" spans="1:8" ht="21" customHeight="1" x14ac:dyDescent="0.25">
      <c r="A211" s="78">
        <v>27</v>
      </c>
      <c r="B211" s="89" t="s">
        <v>548</v>
      </c>
      <c r="C211" s="94">
        <v>1</v>
      </c>
      <c r="D211" s="97">
        <v>174809.45449083069</v>
      </c>
      <c r="E211" s="95"/>
      <c r="F211" s="95"/>
      <c r="G211" s="95"/>
      <c r="H211" s="95"/>
    </row>
    <row r="212" spans="1:8" ht="21" customHeight="1" x14ac:dyDescent="0.25">
      <c r="A212" s="78">
        <v>28</v>
      </c>
      <c r="B212" s="89" t="s">
        <v>549</v>
      </c>
      <c r="C212" s="94">
        <v>1</v>
      </c>
      <c r="D212" s="97">
        <v>1314255.5767756053</v>
      </c>
      <c r="E212" s="95"/>
      <c r="F212" s="95"/>
      <c r="G212" s="95"/>
      <c r="H212" s="95"/>
    </row>
    <row r="213" spans="1:8" ht="21" customHeight="1" x14ac:dyDescent="0.25">
      <c r="A213" s="78">
        <v>29</v>
      </c>
      <c r="B213" s="89" t="s">
        <v>550</v>
      </c>
      <c r="C213" s="94">
        <v>1</v>
      </c>
      <c r="D213" s="97">
        <v>489468.88423163956</v>
      </c>
      <c r="E213" s="95"/>
      <c r="F213" s="95"/>
      <c r="G213" s="95"/>
      <c r="H213" s="95"/>
    </row>
    <row r="214" spans="1:8" ht="21" customHeight="1" x14ac:dyDescent="0.25">
      <c r="A214" s="78">
        <v>30</v>
      </c>
      <c r="B214" s="89" t="s">
        <v>551</v>
      </c>
      <c r="C214" s="94">
        <v>1</v>
      </c>
      <c r="D214" s="97">
        <v>224495.23363153101</v>
      </c>
      <c r="E214" s="95"/>
      <c r="F214" s="95"/>
      <c r="G214" s="95"/>
      <c r="H214" s="95"/>
    </row>
    <row r="215" spans="1:8" ht="21" customHeight="1" x14ac:dyDescent="0.25">
      <c r="A215" s="78">
        <v>31</v>
      </c>
      <c r="B215" s="89" t="s">
        <v>552</v>
      </c>
      <c r="C215" s="94">
        <v>1</v>
      </c>
      <c r="D215" s="97">
        <v>185934.72190772247</v>
      </c>
      <c r="E215" s="95"/>
      <c r="F215" s="95"/>
      <c r="G215" s="95"/>
      <c r="H215" s="95"/>
    </row>
    <row r="216" spans="1:8" ht="21" customHeight="1" x14ac:dyDescent="0.25">
      <c r="A216" s="78">
        <v>32</v>
      </c>
      <c r="B216" s="89" t="s">
        <v>553</v>
      </c>
      <c r="C216" s="94">
        <v>1</v>
      </c>
      <c r="D216" s="97">
        <v>103295.83327092104</v>
      </c>
      <c r="E216" s="95"/>
      <c r="F216" s="95"/>
      <c r="G216" s="95"/>
      <c r="H216" s="95"/>
    </row>
    <row r="217" spans="1:8" ht="21" customHeight="1" x14ac:dyDescent="0.25">
      <c r="A217" s="78">
        <v>33</v>
      </c>
      <c r="B217" s="89" t="s">
        <v>554</v>
      </c>
      <c r="C217" s="94">
        <v>1</v>
      </c>
      <c r="D217" s="97">
        <v>103295.83327092104</v>
      </c>
      <c r="E217" s="95"/>
      <c r="F217" s="95"/>
      <c r="G217" s="95"/>
      <c r="H217" s="95"/>
    </row>
    <row r="218" spans="1:8" ht="21" customHeight="1" x14ac:dyDescent="0.25">
      <c r="A218" s="78">
        <v>34</v>
      </c>
      <c r="B218" s="89" t="s">
        <v>555</v>
      </c>
      <c r="C218" s="94">
        <v>1</v>
      </c>
      <c r="D218" s="97">
        <v>103295.83327092104</v>
      </c>
      <c r="E218" s="95"/>
      <c r="F218" s="95"/>
      <c r="G218" s="95"/>
      <c r="H218" s="95"/>
    </row>
    <row r="219" spans="1:8" ht="21" customHeight="1" x14ac:dyDescent="0.25">
      <c r="A219" s="78">
        <v>35</v>
      </c>
      <c r="B219" s="89" t="s">
        <v>556</v>
      </c>
      <c r="C219" s="94">
        <v>1</v>
      </c>
      <c r="D219" s="97">
        <v>912011.88662809506</v>
      </c>
      <c r="E219" s="95"/>
      <c r="F219" s="95"/>
      <c r="G219" s="95"/>
      <c r="H219" s="95"/>
    </row>
    <row r="220" spans="1:8" ht="21" customHeight="1" x14ac:dyDescent="0.25">
      <c r="A220" s="78">
        <v>36</v>
      </c>
      <c r="B220" s="89" t="s">
        <v>988</v>
      </c>
      <c r="C220" s="94">
        <v>1</v>
      </c>
      <c r="D220" s="97">
        <v>98216.664713794846</v>
      </c>
      <c r="E220" s="95"/>
      <c r="F220" s="95"/>
      <c r="G220" s="95"/>
      <c r="H220" s="95"/>
    </row>
    <row r="221" spans="1:8" ht="21" customHeight="1" x14ac:dyDescent="0.25">
      <c r="A221" s="78">
        <v>36</v>
      </c>
      <c r="B221" s="89" t="s">
        <v>990</v>
      </c>
      <c r="C221" s="94">
        <v>1</v>
      </c>
      <c r="D221" s="97">
        <v>224495.23363153101</v>
      </c>
      <c r="E221" s="95"/>
      <c r="F221" s="95"/>
      <c r="G221" s="95"/>
      <c r="H221" s="95"/>
    </row>
    <row r="222" spans="1:8" ht="21" customHeight="1" x14ac:dyDescent="0.25">
      <c r="A222" s="78">
        <v>37</v>
      </c>
      <c r="B222" s="89" t="s">
        <v>989</v>
      </c>
      <c r="C222" s="94">
        <v>1</v>
      </c>
      <c r="D222" s="97">
        <v>224495.23363153101</v>
      </c>
      <c r="E222" s="95"/>
      <c r="F222" s="95"/>
      <c r="G222" s="95"/>
      <c r="H222" s="95"/>
    </row>
    <row r="223" spans="1:8" ht="21" customHeight="1" x14ac:dyDescent="0.25">
      <c r="A223" s="78">
        <v>38</v>
      </c>
      <c r="B223" s="89" t="s">
        <v>557</v>
      </c>
      <c r="C223" s="94">
        <v>1</v>
      </c>
      <c r="D223" s="97">
        <v>224495.23363153101</v>
      </c>
      <c r="E223" s="95"/>
      <c r="F223" s="95"/>
      <c r="G223" s="95"/>
      <c r="H223" s="95"/>
    </row>
    <row r="224" spans="1:8" ht="21" customHeight="1" x14ac:dyDescent="0.25">
      <c r="A224" s="78">
        <v>39</v>
      </c>
      <c r="B224" s="89" t="s">
        <v>558</v>
      </c>
      <c r="C224" s="94">
        <v>1</v>
      </c>
      <c r="D224" s="97">
        <v>0</v>
      </c>
      <c r="E224" s="95"/>
      <c r="F224" s="95"/>
      <c r="G224" s="95"/>
      <c r="H224" s="95"/>
    </row>
    <row r="225" spans="1:8" ht="21" customHeight="1" x14ac:dyDescent="0.25">
      <c r="A225" s="78">
        <v>40</v>
      </c>
      <c r="B225" s="89" t="s">
        <v>559</v>
      </c>
      <c r="C225" s="94">
        <v>1</v>
      </c>
      <c r="D225" s="97">
        <v>1279294.4265507939</v>
      </c>
      <c r="E225" s="95"/>
      <c r="F225" s="95"/>
      <c r="G225" s="95"/>
      <c r="H225" s="95"/>
    </row>
    <row r="226" spans="1:8" ht="21.75" customHeight="1" x14ac:dyDescent="0.25">
      <c r="A226" s="78">
        <v>40</v>
      </c>
      <c r="B226" s="89" t="s">
        <v>1081</v>
      </c>
      <c r="C226" s="94">
        <v>1</v>
      </c>
      <c r="D226" s="97">
        <v>3272841.9715148532</v>
      </c>
      <c r="E226" s="95"/>
      <c r="F226" s="95"/>
      <c r="G226" s="95"/>
      <c r="H226" s="95"/>
    </row>
    <row r="227" spans="1:8" ht="21.75" customHeight="1" x14ac:dyDescent="0.25">
      <c r="A227" s="78">
        <v>40</v>
      </c>
      <c r="B227" s="89" t="s">
        <v>1082</v>
      </c>
      <c r="C227" s="94">
        <v>1</v>
      </c>
      <c r="D227" s="97">
        <v>187522.33931123524</v>
      </c>
      <c r="E227" s="95"/>
      <c r="F227" s="95"/>
      <c r="G227" s="95"/>
      <c r="H227" s="95"/>
    </row>
    <row r="228" spans="1:8" ht="21.75" customHeight="1" x14ac:dyDescent="0.25">
      <c r="A228" s="78">
        <v>40</v>
      </c>
      <c r="B228" s="89" t="s">
        <v>1083</v>
      </c>
      <c r="C228" s="94">
        <v>1</v>
      </c>
      <c r="D228" s="97">
        <v>219306.82079162353</v>
      </c>
      <c r="E228" s="95"/>
      <c r="F228" s="95"/>
      <c r="G228" s="95"/>
      <c r="H228" s="95"/>
    </row>
    <row r="229" spans="1:8" ht="21" customHeight="1" x14ac:dyDescent="0.25">
      <c r="A229" s="78">
        <v>40</v>
      </c>
      <c r="B229" s="89" t="s">
        <v>1034</v>
      </c>
      <c r="C229" s="94">
        <v>1</v>
      </c>
      <c r="D229" s="97">
        <v>362334.89872342243</v>
      </c>
      <c r="E229" s="95"/>
      <c r="F229" s="95"/>
      <c r="G229" s="95"/>
      <c r="H229" s="95"/>
    </row>
    <row r="230" spans="1:8" ht="21" customHeight="1" x14ac:dyDescent="0.25">
      <c r="A230" s="78">
        <v>40</v>
      </c>
      <c r="B230" s="89" t="s">
        <v>1035</v>
      </c>
      <c r="C230" s="94">
        <v>1</v>
      </c>
      <c r="D230" s="97">
        <v>274928.61901732883</v>
      </c>
      <c r="E230" s="95"/>
      <c r="F230" s="95"/>
      <c r="G230" s="95"/>
      <c r="H230" s="95"/>
    </row>
    <row r="231" spans="1:8" ht="21" customHeight="1" x14ac:dyDescent="0.25">
      <c r="A231" s="78">
        <v>40</v>
      </c>
      <c r="B231" s="89" t="s">
        <v>1095</v>
      </c>
      <c r="C231" s="94">
        <v>1</v>
      </c>
      <c r="D231" s="97">
        <v>4849372.1126792412</v>
      </c>
      <c r="E231" s="95"/>
      <c r="F231" s="95"/>
      <c r="G231" s="95"/>
      <c r="H231" s="95"/>
    </row>
    <row r="232" spans="1:8" ht="21" customHeight="1" x14ac:dyDescent="0.25">
      <c r="A232" s="78">
        <v>40</v>
      </c>
      <c r="B232" s="89" t="s">
        <v>1241</v>
      </c>
      <c r="C232" s="94">
        <v>1</v>
      </c>
      <c r="D232" s="97">
        <v>74633.302190941293</v>
      </c>
      <c r="E232" s="95"/>
      <c r="F232" s="95"/>
      <c r="G232" s="95"/>
      <c r="H232" s="95"/>
    </row>
    <row r="233" spans="1:8" ht="21" customHeight="1" x14ac:dyDescent="0.25">
      <c r="A233" s="77" t="s">
        <v>663</v>
      </c>
      <c r="B233" s="81" t="s">
        <v>560</v>
      </c>
      <c r="C233" s="96"/>
      <c r="D233" s="97"/>
      <c r="E233" s="96"/>
      <c r="F233" s="96"/>
      <c r="G233" s="95"/>
      <c r="H233" s="95"/>
    </row>
    <row r="234" spans="1:8" ht="21" customHeight="1" x14ac:dyDescent="0.25">
      <c r="A234" s="78">
        <v>1</v>
      </c>
      <c r="B234" s="89" t="s">
        <v>561</v>
      </c>
      <c r="C234" s="94">
        <v>1</v>
      </c>
      <c r="D234" s="97">
        <v>95351.773457206</v>
      </c>
      <c r="E234" s="95"/>
      <c r="F234" s="95"/>
      <c r="G234" s="95"/>
      <c r="H234" s="95"/>
    </row>
    <row r="235" spans="1:8" ht="21" customHeight="1" x14ac:dyDescent="0.25">
      <c r="A235" s="78">
        <v>2</v>
      </c>
      <c r="B235" s="89" t="s">
        <v>562</v>
      </c>
      <c r="C235" s="94">
        <v>1</v>
      </c>
      <c r="D235" s="97">
        <v>63567.291976817665</v>
      </c>
      <c r="E235" s="95"/>
      <c r="F235" s="95"/>
      <c r="G235" s="95"/>
      <c r="H235" s="95"/>
    </row>
    <row r="236" spans="1:8" ht="21" customHeight="1" x14ac:dyDescent="0.25">
      <c r="A236" s="78">
        <v>3</v>
      </c>
      <c r="B236" s="89" t="s">
        <v>563</v>
      </c>
      <c r="C236" s="94">
        <v>1</v>
      </c>
      <c r="D236" s="97">
        <v>0</v>
      </c>
      <c r="E236" s="95"/>
      <c r="F236" s="95"/>
      <c r="G236" s="95"/>
      <c r="H236" s="95"/>
    </row>
    <row r="237" spans="1:8" ht="21" customHeight="1" x14ac:dyDescent="0.25">
      <c r="A237" s="78">
        <v>4</v>
      </c>
      <c r="B237" s="89" t="s">
        <v>564</v>
      </c>
      <c r="C237" s="94">
        <v>1</v>
      </c>
      <c r="D237" s="97">
        <v>460864.17641703086</v>
      </c>
      <c r="E237" s="95"/>
      <c r="F237" s="95"/>
      <c r="G237" s="95"/>
      <c r="H237" s="95"/>
    </row>
    <row r="238" spans="1:8" ht="21" customHeight="1" x14ac:dyDescent="0.25">
      <c r="A238" s="78">
        <v>5</v>
      </c>
      <c r="B238" s="89" t="s">
        <v>565</v>
      </c>
      <c r="C238" s="94">
        <v>1</v>
      </c>
      <c r="D238" s="97">
        <v>672224.66796556243</v>
      </c>
      <c r="E238" s="95"/>
      <c r="F238" s="95"/>
      <c r="G238" s="95"/>
      <c r="H238" s="95"/>
    </row>
    <row r="239" spans="1:8" ht="21" customHeight="1" x14ac:dyDescent="0.25">
      <c r="A239" s="78">
        <v>6</v>
      </c>
      <c r="B239" s="89" t="s">
        <v>566</v>
      </c>
      <c r="C239" s="94">
        <v>1</v>
      </c>
      <c r="D239" s="97">
        <v>274928.61901732883</v>
      </c>
      <c r="E239" s="95"/>
      <c r="F239" s="95"/>
      <c r="G239" s="95"/>
      <c r="H239" s="95"/>
    </row>
    <row r="240" spans="1:8" ht="21" customHeight="1" x14ac:dyDescent="0.25">
      <c r="A240" s="78">
        <v>7</v>
      </c>
      <c r="B240" s="89" t="s">
        <v>567</v>
      </c>
      <c r="C240" s="94">
        <v>1</v>
      </c>
      <c r="D240" s="97">
        <v>203414.99779741914</v>
      </c>
      <c r="E240" s="95"/>
      <c r="F240" s="95"/>
      <c r="G240" s="95"/>
      <c r="H240" s="95"/>
    </row>
    <row r="241" spans="1:8" ht="21" customHeight="1" x14ac:dyDescent="0.25">
      <c r="A241" s="78">
        <v>7</v>
      </c>
      <c r="B241" s="89" t="s">
        <v>991</v>
      </c>
      <c r="C241" s="94">
        <v>1</v>
      </c>
      <c r="D241" s="97">
        <v>1032970.5153480746</v>
      </c>
      <c r="E241" s="95"/>
      <c r="F241" s="95"/>
      <c r="G241" s="95"/>
      <c r="H241" s="95"/>
    </row>
    <row r="242" spans="1:8" ht="21" customHeight="1" x14ac:dyDescent="0.25">
      <c r="A242" s="77" t="s">
        <v>664</v>
      </c>
      <c r="B242" s="81" t="s">
        <v>568</v>
      </c>
      <c r="C242" s="96"/>
      <c r="D242" s="97"/>
      <c r="E242" s="96"/>
      <c r="F242" s="96"/>
      <c r="G242" s="95"/>
      <c r="H242" s="95"/>
    </row>
    <row r="243" spans="1:8" ht="21" customHeight="1" x14ac:dyDescent="0.25">
      <c r="A243" s="78">
        <v>1</v>
      </c>
      <c r="B243" s="89" t="s">
        <v>992</v>
      </c>
      <c r="C243" s="94">
        <v>1</v>
      </c>
      <c r="D243" s="97">
        <v>402062.60452554614</v>
      </c>
      <c r="E243" s="95"/>
      <c r="F243" s="95"/>
      <c r="G243" s="95"/>
      <c r="H243" s="95"/>
    </row>
    <row r="244" spans="1:8" ht="21" customHeight="1" x14ac:dyDescent="0.25">
      <c r="A244" s="78">
        <v>2</v>
      </c>
      <c r="B244" s="89" t="s">
        <v>569</v>
      </c>
      <c r="C244" s="94">
        <v>1</v>
      </c>
      <c r="D244" s="97">
        <v>349619.74447364081</v>
      </c>
      <c r="E244" s="95"/>
      <c r="F244" s="95"/>
      <c r="G244" s="95"/>
      <c r="H244" s="95"/>
    </row>
    <row r="245" spans="1:8" ht="21" customHeight="1" x14ac:dyDescent="0.25">
      <c r="A245" s="77" t="s">
        <v>665</v>
      </c>
      <c r="B245" s="81" t="s">
        <v>570</v>
      </c>
      <c r="C245" s="96"/>
      <c r="D245" s="97"/>
      <c r="E245" s="96"/>
      <c r="F245" s="96"/>
      <c r="G245" s="95"/>
      <c r="H245" s="95"/>
    </row>
    <row r="246" spans="1:8" ht="21" customHeight="1" x14ac:dyDescent="0.25">
      <c r="A246" s="78">
        <v>1</v>
      </c>
      <c r="B246" s="89" t="s">
        <v>571</v>
      </c>
      <c r="C246" s="94">
        <v>1</v>
      </c>
      <c r="D246" s="97">
        <v>79459.950463001587</v>
      </c>
      <c r="E246" s="95"/>
      <c r="F246" s="95"/>
      <c r="G246" s="95"/>
      <c r="H246" s="95"/>
    </row>
    <row r="247" spans="1:8" ht="21" customHeight="1" x14ac:dyDescent="0.25">
      <c r="A247" s="78">
        <v>2</v>
      </c>
      <c r="B247" s="89" t="s">
        <v>572</v>
      </c>
      <c r="C247" s="94">
        <v>1</v>
      </c>
      <c r="D247" s="97">
        <v>79459.950463001587</v>
      </c>
      <c r="E247" s="95"/>
      <c r="F247" s="95"/>
      <c r="G247" s="95"/>
      <c r="H247" s="95"/>
    </row>
    <row r="248" spans="1:8" ht="21" customHeight="1" x14ac:dyDescent="0.25">
      <c r="A248" s="78">
        <v>3</v>
      </c>
      <c r="B248" s="89" t="s">
        <v>573</v>
      </c>
      <c r="C248" s="94">
        <v>1</v>
      </c>
      <c r="D248" s="97">
        <v>79459.950463001587</v>
      </c>
      <c r="E248" s="95"/>
      <c r="F248" s="95"/>
      <c r="G248" s="95"/>
      <c r="H248" s="95"/>
    </row>
    <row r="249" spans="1:8" ht="21" customHeight="1" x14ac:dyDescent="0.25">
      <c r="A249" s="78">
        <v>4</v>
      </c>
      <c r="B249" s="89" t="s">
        <v>574</v>
      </c>
      <c r="C249" s="94">
        <v>1</v>
      </c>
      <c r="D249" s="97">
        <v>79459.950463001587</v>
      </c>
      <c r="E249" s="95"/>
      <c r="F249" s="95"/>
      <c r="G249" s="95"/>
      <c r="H249" s="95"/>
    </row>
    <row r="250" spans="1:8" ht="21" customHeight="1" x14ac:dyDescent="0.25">
      <c r="A250" s="78">
        <v>5</v>
      </c>
      <c r="B250" s="89" t="s">
        <v>993</v>
      </c>
      <c r="C250" s="94">
        <v>1</v>
      </c>
      <c r="D250" s="97">
        <v>0</v>
      </c>
      <c r="E250" s="95"/>
      <c r="F250" s="95"/>
      <c r="G250" s="95"/>
      <c r="H250" s="95"/>
    </row>
    <row r="251" spans="1:8" ht="21" customHeight="1" x14ac:dyDescent="0.25">
      <c r="A251" s="78">
        <v>5</v>
      </c>
      <c r="B251" s="89" t="s">
        <v>994</v>
      </c>
      <c r="C251" s="94">
        <v>1</v>
      </c>
      <c r="D251" s="97">
        <v>282874.9482604207</v>
      </c>
      <c r="E251" s="95"/>
      <c r="F251" s="95"/>
      <c r="G251" s="95"/>
      <c r="H251" s="95"/>
    </row>
    <row r="252" spans="1:8" ht="21" customHeight="1" x14ac:dyDescent="0.25">
      <c r="A252" s="78">
        <v>6</v>
      </c>
      <c r="B252" s="89" t="s">
        <v>575</v>
      </c>
      <c r="C252" s="94">
        <v>1</v>
      </c>
      <c r="D252" s="97">
        <v>433847.08600593451</v>
      </c>
      <c r="E252" s="95"/>
      <c r="F252" s="95"/>
      <c r="G252" s="95"/>
      <c r="H252" s="95"/>
    </row>
    <row r="253" spans="1:8" ht="21" customHeight="1" x14ac:dyDescent="0.25">
      <c r="A253" s="78">
        <v>7</v>
      </c>
      <c r="B253" s="89" t="s">
        <v>576</v>
      </c>
      <c r="C253" s="94">
        <v>1</v>
      </c>
      <c r="D253" s="97">
        <v>511717.14963604655</v>
      </c>
      <c r="E253" s="95"/>
      <c r="F253" s="95"/>
      <c r="G253" s="95"/>
      <c r="H253" s="95"/>
    </row>
    <row r="254" spans="1:8" ht="21" customHeight="1" x14ac:dyDescent="0.25">
      <c r="A254" s="78">
        <v>8</v>
      </c>
      <c r="B254" s="89" t="s">
        <v>577</v>
      </c>
      <c r="C254" s="94">
        <v>1</v>
      </c>
      <c r="D254" s="97">
        <v>371304.47636687791</v>
      </c>
      <c r="E254" s="95"/>
      <c r="F254" s="95"/>
      <c r="G254" s="95"/>
      <c r="H254" s="95"/>
    </row>
    <row r="255" spans="1:8" ht="21" customHeight="1" x14ac:dyDescent="0.25">
      <c r="A255" s="78">
        <v>9</v>
      </c>
      <c r="B255" s="89" t="s">
        <v>578</v>
      </c>
      <c r="C255" s="94">
        <v>1</v>
      </c>
      <c r="D255" s="97">
        <v>470399.55700103275</v>
      </c>
      <c r="E255" s="95"/>
      <c r="F255" s="95"/>
      <c r="G255" s="95"/>
      <c r="H255" s="95"/>
    </row>
    <row r="256" spans="1:8" ht="21" customHeight="1" x14ac:dyDescent="0.25">
      <c r="A256" s="78">
        <v>10</v>
      </c>
      <c r="B256" s="89" t="s">
        <v>1117</v>
      </c>
      <c r="C256" s="94">
        <v>1</v>
      </c>
      <c r="D256" s="97">
        <v>198647.60672812708</v>
      </c>
      <c r="E256" s="95"/>
      <c r="F256" s="95"/>
      <c r="G256" s="95"/>
      <c r="H256" s="95"/>
    </row>
    <row r="257" spans="1:8" ht="21" customHeight="1" x14ac:dyDescent="0.25">
      <c r="A257" s="78">
        <v>11</v>
      </c>
      <c r="B257" s="89" t="s">
        <v>580</v>
      </c>
      <c r="C257" s="94">
        <v>1</v>
      </c>
      <c r="D257" s="97">
        <v>290625.73442302528</v>
      </c>
      <c r="E257" s="95"/>
      <c r="F257" s="95"/>
      <c r="G257" s="95"/>
      <c r="H257" s="95"/>
    </row>
    <row r="258" spans="1:8" ht="21" customHeight="1" x14ac:dyDescent="0.25">
      <c r="A258" s="78">
        <v>12</v>
      </c>
      <c r="B258" s="89" t="s">
        <v>995</v>
      </c>
      <c r="C258" s="94">
        <v>1</v>
      </c>
      <c r="D258" s="97">
        <v>290625.73442302528</v>
      </c>
      <c r="E258" s="95"/>
      <c r="F258" s="95"/>
      <c r="G258" s="95"/>
      <c r="H258" s="95"/>
    </row>
    <row r="259" spans="1:8" ht="21" customHeight="1" x14ac:dyDescent="0.25">
      <c r="A259" s="77" t="s">
        <v>666</v>
      </c>
      <c r="B259" s="81" t="s">
        <v>582</v>
      </c>
      <c r="C259" s="96"/>
      <c r="D259" s="97"/>
      <c r="E259" s="96"/>
      <c r="F259" s="96"/>
      <c r="G259" s="95"/>
      <c r="H259" s="95"/>
    </row>
    <row r="260" spans="1:8" ht="21" customHeight="1" x14ac:dyDescent="0.25">
      <c r="A260" s="78">
        <v>1</v>
      </c>
      <c r="B260" s="89" t="s">
        <v>583</v>
      </c>
      <c r="C260" s="94">
        <v>1</v>
      </c>
      <c r="D260" s="97">
        <v>166863.9607397182</v>
      </c>
      <c r="E260" s="95"/>
      <c r="F260" s="95"/>
      <c r="G260" s="95"/>
      <c r="H260" s="95"/>
    </row>
    <row r="261" spans="1:8" ht="21" customHeight="1" x14ac:dyDescent="0.25">
      <c r="A261" s="78">
        <v>2</v>
      </c>
      <c r="B261" s="89" t="s">
        <v>1005</v>
      </c>
      <c r="C261" s="94">
        <v>1</v>
      </c>
      <c r="D261" s="97">
        <v>166863.9607397182</v>
      </c>
      <c r="E261" s="95"/>
      <c r="F261" s="95"/>
      <c r="G261" s="95"/>
      <c r="H261" s="95"/>
    </row>
    <row r="262" spans="1:8" ht="21" customHeight="1" x14ac:dyDescent="0.25">
      <c r="A262" s="78">
        <v>3</v>
      </c>
      <c r="B262" s="89" t="s">
        <v>584</v>
      </c>
      <c r="C262" s="94">
        <v>1</v>
      </c>
      <c r="D262" s="97">
        <v>1601899.3500427161</v>
      </c>
      <c r="E262" s="95"/>
      <c r="F262" s="95"/>
      <c r="G262" s="95"/>
      <c r="H262" s="95"/>
    </row>
    <row r="263" spans="1:8" ht="21" customHeight="1" x14ac:dyDescent="0.25">
      <c r="A263" s="78">
        <v>4</v>
      </c>
      <c r="B263" s="89" t="s">
        <v>700</v>
      </c>
      <c r="C263" s="94">
        <v>1</v>
      </c>
      <c r="D263" s="97">
        <v>0</v>
      </c>
      <c r="E263" s="95"/>
      <c r="F263" s="95"/>
      <c r="G263" s="95"/>
      <c r="H263" s="95"/>
    </row>
    <row r="264" spans="1:8" ht="21" customHeight="1" x14ac:dyDescent="0.25">
      <c r="A264" s="78">
        <v>5</v>
      </c>
      <c r="B264" s="89" t="s">
        <v>1006</v>
      </c>
      <c r="C264" s="94">
        <v>1</v>
      </c>
      <c r="D264" s="97">
        <v>2297228.2377476492</v>
      </c>
      <c r="E264" s="95"/>
      <c r="F264" s="95"/>
      <c r="G264" s="95"/>
      <c r="H264" s="95"/>
    </row>
    <row r="265" spans="1:8" ht="21" customHeight="1" x14ac:dyDescent="0.25">
      <c r="A265" s="78">
        <v>6</v>
      </c>
      <c r="B265" s="89" t="s">
        <v>1007</v>
      </c>
      <c r="C265" s="94">
        <v>1</v>
      </c>
      <c r="D265" s="97">
        <v>89798.093452612433</v>
      </c>
      <c r="E265" s="95"/>
      <c r="F265" s="95"/>
      <c r="G265" s="95"/>
      <c r="H265" s="95"/>
    </row>
    <row r="266" spans="1:8" ht="21" customHeight="1" x14ac:dyDescent="0.25">
      <c r="A266" s="78">
        <v>5</v>
      </c>
      <c r="B266" s="89" t="s">
        <v>1008</v>
      </c>
      <c r="C266" s="94">
        <v>1</v>
      </c>
      <c r="D266" s="97">
        <v>89798.093452612433</v>
      </c>
      <c r="E266" s="95"/>
      <c r="F266" s="95"/>
      <c r="G266" s="95"/>
      <c r="H266" s="95"/>
    </row>
    <row r="267" spans="1:8" ht="21" customHeight="1" x14ac:dyDescent="0.25">
      <c r="A267" s="78">
        <v>6</v>
      </c>
      <c r="B267" s="89" t="s">
        <v>1009</v>
      </c>
      <c r="C267" s="94">
        <v>1</v>
      </c>
      <c r="D267" s="97">
        <v>422723.25252644019</v>
      </c>
      <c r="E267" s="95"/>
      <c r="F267" s="95"/>
      <c r="G267" s="95"/>
      <c r="H267" s="95"/>
    </row>
    <row r="268" spans="1:8" ht="21" customHeight="1" x14ac:dyDescent="0.25">
      <c r="A268" s="77" t="s">
        <v>667</v>
      </c>
      <c r="B268" s="81" t="s">
        <v>586</v>
      </c>
      <c r="C268" s="96"/>
      <c r="D268" s="97"/>
      <c r="E268" s="96"/>
      <c r="F268" s="96"/>
      <c r="G268" s="95"/>
      <c r="H268" s="95"/>
    </row>
    <row r="269" spans="1:8" ht="21" customHeight="1" x14ac:dyDescent="0.25">
      <c r="A269" s="78">
        <v>1</v>
      </c>
      <c r="B269" s="89" t="s">
        <v>587</v>
      </c>
      <c r="C269" s="94">
        <v>1</v>
      </c>
      <c r="D269" s="97">
        <v>1763550.7934019896</v>
      </c>
      <c r="E269" s="95"/>
      <c r="F269" s="95"/>
      <c r="G269" s="95"/>
      <c r="H269" s="95"/>
    </row>
    <row r="270" spans="1:8" ht="21" customHeight="1" x14ac:dyDescent="0.25">
      <c r="A270" s="78">
        <v>2</v>
      </c>
      <c r="B270" s="89" t="s">
        <v>588</v>
      </c>
      <c r="C270" s="94">
        <v>1</v>
      </c>
      <c r="D270" s="97">
        <v>2162152.0221518837</v>
      </c>
      <c r="E270" s="95"/>
      <c r="F270" s="95"/>
      <c r="G270" s="95"/>
      <c r="H270" s="95"/>
    </row>
    <row r="271" spans="1:8" ht="21" customHeight="1" x14ac:dyDescent="0.25">
      <c r="A271" s="78">
        <v>3</v>
      </c>
      <c r="B271" s="89" t="s">
        <v>589</v>
      </c>
      <c r="C271" s="94">
        <v>1</v>
      </c>
      <c r="D271" s="97">
        <v>544819.09376749827</v>
      </c>
      <c r="E271" s="95"/>
      <c r="F271" s="95"/>
      <c r="G271" s="95"/>
      <c r="H271" s="95"/>
    </row>
    <row r="272" spans="1:8" ht="21" customHeight="1" x14ac:dyDescent="0.25">
      <c r="A272" s="77" t="s">
        <v>668</v>
      </c>
      <c r="B272" s="81" t="s">
        <v>590</v>
      </c>
      <c r="C272" s="96"/>
      <c r="D272" s="97"/>
      <c r="E272" s="96"/>
      <c r="F272" s="96"/>
      <c r="G272" s="95"/>
      <c r="H272" s="95"/>
    </row>
    <row r="273" spans="1:8" ht="21" customHeight="1" x14ac:dyDescent="0.25">
      <c r="A273" s="78">
        <v>1</v>
      </c>
      <c r="B273" s="89" t="s">
        <v>1012</v>
      </c>
      <c r="C273" s="94">
        <v>1</v>
      </c>
      <c r="D273" s="97">
        <v>544819.09376749827</v>
      </c>
      <c r="E273" s="95"/>
      <c r="F273" s="95"/>
      <c r="G273" s="95"/>
      <c r="H273" s="95"/>
    </row>
    <row r="274" spans="1:8" ht="21" customHeight="1" x14ac:dyDescent="0.25">
      <c r="A274" s="78">
        <v>1</v>
      </c>
      <c r="B274" s="89" t="s">
        <v>1011</v>
      </c>
      <c r="C274" s="94">
        <v>1</v>
      </c>
      <c r="D274" s="97">
        <v>544819.09376749827</v>
      </c>
      <c r="E274" s="95"/>
      <c r="F274" s="95"/>
      <c r="G274" s="95"/>
      <c r="H274" s="95"/>
    </row>
    <row r="275" spans="1:8" ht="21" customHeight="1" x14ac:dyDescent="0.25">
      <c r="A275" s="78">
        <v>2</v>
      </c>
      <c r="B275" s="89" t="s">
        <v>1013</v>
      </c>
      <c r="C275" s="94">
        <v>1</v>
      </c>
      <c r="D275" s="97">
        <v>544819.09376749827</v>
      </c>
      <c r="E275" s="95"/>
      <c r="F275" s="95"/>
      <c r="G275" s="95"/>
      <c r="H275" s="95"/>
    </row>
    <row r="276" spans="1:8" ht="21" customHeight="1" x14ac:dyDescent="0.25">
      <c r="A276" s="78">
        <v>2</v>
      </c>
      <c r="B276" s="89" t="s">
        <v>592</v>
      </c>
      <c r="C276" s="94">
        <v>1</v>
      </c>
      <c r="D276" s="97">
        <v>89798.093452612433</v>
      </c>
      <c r="E276" s="95"/>
      <c r="F276" s="95"/>
      <c r="G276" s="95"/>
      <c r="H276" s="95"/>
    </row>
    <row r="277" spans="1:8" ht="21" customHeight="1" x14ac:dyDescent="0.25">
      <c r="A277" s="78">
        <v>3</v>
      </c>
      <c r="B277" s="89" t="s">
        <v>1014</v>
      </c>
      <c r="C277" s="94">
        <v>1</v>
      </c>
      <c r="D277" s="97">
        <v>696062.82020285865</v>
      </c>
      <c r="E277" s="95"/>
      <c r="F277" s="95"/>
      <c r="G277" s="95"/>
      <c r="H277" s="95"/>
    </row>
    <row r="278" spans="1:8" ht="21" customHeight="1" x14ac:dyDescent="0.25">
      <c r="A278" s="78">
        <v>4</v>
      </c>
      <c r="B278" s="89" t="s">
        <v>1015</v>
      </c>
      <c r="C278" s="94">
        <v>1</v>
      </c>
      <c r="D278" s="97">
        <v>419544.31435264053</v>
      </c>
      <c r="E278" s="95"/>
      <c r="F278" s="95"/>
      <c r="G278" s="95"/>
      <c r="H278" s="95"/>
    </row>
    <row r="279" spans="1:8" ht="21" customHeight="1" x14ac:dyDescent="0.25">
      <c r="A279" s="78">
        <v>5</v>
      </c>
      <c r="B279" s="89" t="s">
        <v>1016</v>
      </c>
      <c r="C279" s="94">
        <v>1</v>
      </c>
      <c r="D279" s="97">
        <v>1037737.0709253873</v>
      </c>
      <c r="E279" s="95"/>
      <c r="F279" s="95"/>
      <c r="G279" s="95"/>
      <c r="H279" s="95"/>
    </row>
    <row r="280" spans="1:8" ht="21" customHeight="1" x14ac:dyDescent="0.25">
      <c r="A280" s="78">
        <v>5</v>
      </c>
      <c r="B280" s="89" t="s">
        <v>1017</v>
      </c>
      <c r="C280" s="94">
        <v>1</v>
      </c>
      <c r="D280" s="97">
        <v>371868.00987804763</v>
      </c>
      <c r="E280" s="95"/>
      <c r="F280" s="95"/>
      <c r="G280" s="95"/>
      <c r="H280" s="95"/>
    </row>
    <row r="281" spans="1:8" ht="21" customHeight="1" x14ac:dyDescent="0.25">
      <c r="A281" s="78">
        <v>5</v>
      </c>
      <c r="B281" s="89" t="s">
        <v>1028</v>
      </c>
      <c r="C281" s="94">
        <v>1</v>
      </c>
      <c r="D281" s="97">
        <v>291066.82078470383</v>
      </c>
      <c r="E281" s="95"/>
      <c r="F281" s="95"/>
      <c r="G281" s="95"/>
      <c r="H281" s="95"/>
    </row>
    <row r="282" spans="1:8" ht="21" customHeight="1" x14ac:dyDescent="0.25">
      <c r="A282" s="78">
        <v>5</v>
      </c>
      <c r="B282" s="89" t="s">
        <v>1018</v>
      </c>
      <c r="C282" s="94">
        <v>1</v>
      </c>
      <c r="D282" s="97">
        <v>1773529.8663597465</v>
      </c>
      <c r="E282" s="95"/>
      <c r="F282" s="95"/>
      <c r="G282" s="95"/>
      <c r="H282" s="95"/>
    </row>
    <row r="283" spans="1:8" ht="21" customHeight="1" x14ac:dyDescent="0.25">
      <c r="A283" s="78">
        <v>5</v>
      </c>
      <c r="B283" s="89" t="s">
        <v>1020</v>
      </c>
      <c r="C283" s="94">
        <v>1</v>
      </c>
      <c r="D283" s="97">
        <v>291066.82078470383</v>
      </c>
      <c r="E283" s="95"/>
      <c r="F283" s="95"/>
      <c r="G283" s="95"/>
      <c r="H283" s="95"/>
    </row>
    <row r="284" spans="1:8" ht="21" customHeight="1" x14ac:dyDescent="0.25">
      <c r="A284" s="78">
        <v>5</v>
      </c>
      <c r="B284" s="89" t="s">
        <v>1019</v>
      </c>
      <c r="C284" s="94">
        <v>1</v>
      </c>
      <c r="D284" s="97">
        <v>291066.82078470383</v>
      </c>
      <c r="E284" s="95"/>
      <c r="F284" s="95"/>
      <c r="G284" s="95"/>
      <c r="H284" s="95"/>
    </row>
    <row r="285" spans="1:8" ht="21" customHeight="1" x14ac:dyDescent="0.25">
      <c r="A285" s="78">
        <v>5</v>
      </c>
      <c r="B285" s="89" t="s">
        <v>1021</v>
      </c>
      <c r="C285" s="94">
        <v>1</v>
      </c>
      <c r="D285" s="97">
        <v>839503.20667649945</v>
      </c>
      <c r="E285" s="95"/>
      <c r="F285" s="95"/>
      <c r="G285" s="95"/>
      <c r="H285" s="95"/>
    </row>
    <row r="286" spans="1:8" ht="21" customHeight="1" x14ac:dyDescent="0.25">
      <c r="A286" s="78">
        <v>6</v>
      </c>
      <c r="B286" s="89" t="s">
        <v>593</v>
      </c>
      <c r="C286" s="94">
        <v>1</v>
      </c>
      <c r="D286" s="97">
        <v>0</v>
      </c>
      <c r="E286" s="95"/>
      <c r="F286" s="95"/>
      <c r="G286" s="95"/>
      <c r="H286" s="95"/>
    </row>
    <row r="287" spans="1:8" ht="21" customHeight="1" x14ac:dyDescent="0.25">
      <c r="A287" s="78">
        <v>7</v>
      </c>
      <c r="B287" s="89" t="s">
        <v>1025</v>
      </c>
      <c r="C287" s="94">
        <v>1</v>
      </c>
      <c r="D287" s="97">
        <v>548268.1866937473</v>
      </c>
      <c r="E287" s="95"/>
      <c r="F287" s="95"/>
      <c r="G287" s="95"/>
      <c r="H287" s="95"/>
    </row>
    <row r="288" spans="1:8" ht="21" customHeight="1" x14ac:dyDescent="0.25">
      <c r="A288" s="78">
        <v>8</v>
      </c>
      <c r="B288" s="89" t="s">
        <v>1022</v>
      </c>
      <c r="C288" s="94">
        <v>1</v>
      </c>
      <c r="D288" s="97">
        <v>364456.34800824721</v>
      </c>
      <c r="E288" s="95"/>
      <c r="F288" s="95"/>
      <c r="G288" s="95"/>
      <c r="H288" s="95"/>
    </row>
    <row r="289" spans="1:8" ht="21" customHeight="1" x14ac:dyDescent="0.25">
      <c r="A289" s="78">
        <v>9</v>
      </c>
      <c r="B289" s="89" t="s">
        <v>1036</v>
      </c>
      <c r="C289" s="94">
        <v>1</v>
      </c>
      <c r="D289" s="97">
        <v>222485.75896542342</v>
      </c>
      <c r="E289" s="95"/>
      <c r="F289" s="95"/>
      <c r="G289" s="95"/>
      <c r="H289" s="95"/>
    </row>
    <row r="290" spans="1:8" ht="21" customHeight="1" x14ac:dyDescent="0.25">
      <c r="A290" s="78">
        <v>9</v>
      </c>
      <c r="B290" s="89" t="s">
        <v>1037</v>
      </c>
      <c r="C290" s="94">
        <v>1</v>
      </c>
      <c r="D290" s="97">
        <v>220895.87213253372</v>
      </c>
      <c r="E290" s="95"/>
      <c r="F290" s="95"/>
      <c r="G290" s="95"/>
      <c r="H290" s="95"/>
    </row>
    <row r="291" spans="1:8" ht="21" customHeight="1" x14ac:dyDescent="0.25">
      <c r="A291" s="78">
        <v>10</v>
      </c>
      <c r="B291" s="89" t="s">
        <v>1023</v>
      </c>
      <c r="C291" s="94">
        <v>1</v>
      </c>
      <c r="D291" s="97">
        <v>220895.87213253372</v>
      </c>
      <c r="E291" s="95"/>
      <c r="F291" s="95"/>
      <c r="G291" s="95"/>
      <c r="H291" s="95"/>
    </row>
    <row r="292" spans="1:8" ht="21" customHeight="1" x14ac:dyDescent="0.25">
      <c r="A292" s="78">
        <v>10</v>
      </c>
      <c r="B292" s="89" t="s">
        <v>1024</v>
      </c>
      <c r="C292" s="94">
        <v>1</v>
      </c>
      <c r="D292" s="97">
        <v>217719.20338811088</v>
      </c>
      <c r="E292" s="95"/>
      <c r="F292" s="95"/>
      <c r="G292" s="95"/>
      <c r="H292" s="95"/>
    </row>
    <row r="293" spans="1:8" ht="21" customHeight="1" x14ac:dyDescent="0.25">
      <c r="A293" s="78">
        <v>10</v>
      </c>
      <c r="B293" s="89" t="s">
        <v>1026</v>
      </c>
      <c r="C293" s="94">
        <v>1</v>
      </c>
      <c r="D293" s="97">
        <v>158917.63149662624</v>
      </c>
      <c r="E293" s="95"/>
      <c r="F293" s="95"/>
      <c r="G293" s="95"/>
      <c r="H293" s="95"/>
    </row>
    <row r="294" spans="1:8" ht="21" customHeight="1" x14ac:dyDescent="0.25">
      <c r="A294" s="78">
        <v>11</v>
      </c>
      <c r="B294" s="89" t="s">
        <v>1027</v>
      </c>
      <c r="C294" s="94">
        <v>1</v>
      </c>
      <c r="D294" s="97">
        <v>187522.33931123524</v>
      </c>
      <c r="E294" s="95"/>
      <c r="F294" s="95"/>
      <c r="G294" s="95"/>
      <c r="H294" s="95"/>
    </row>
    <row r="295" spans="1:8" ht="21" customHeight="1" x14ac:dyDescent="0.25">
      <c r="A295" s="77" t="s">
        <v>669</v>
      </c>
      <c r="B295" s="81" t="s">
        <v>594</v>
      </c>
      <c r="C295" s="96"/>
      <c r="D295" s="97"/>
      <c r="E295" s="96"/>
      <c r="F295" s="96"/>
      <c r="G295" s="95"/>
      <c r="H295" s="95"/>
    </row>
    <row r="296" spans="1:8" ht="21" customHeight="1" x14ac:dyDescent="0.25">
      <c r="A296" s="78">
        <v>1</v>
      </c>
      <c r="B296" s="89" t="s">
        <v>1029</v>
      </c>
      <c r="C296" s="94">
        <v>1</v>
      </c>
      <c r="D296" s="97">
        <v>0</v>
      </c>
      <c r="E296" s="95"/>
      <c r="F296" s="95"/>
      <c r="G296" s="95"/>
      <c r="H296" s="95"/>
    </row>
    <row r="297" spans="1:8" ht="21" customHeight="1" x14ac:dyDescent="0.25">
      <c r="A297" s="78">
        <v>1</v>
      </c>
      <c r="B297" s="89" t="s">
        <v>1030</v>
      </c>
      <c r="C297" s="94">
        <v>1</v>
      </c>
      <c r="D297" s="97">
        <v>4474597.7573088612</v>
      </c>
      <c r="E297" s="95"/>
      <c r="F297" s="95"/>
      <c r="G297" s="95"/>
      <c r="H297" s="95"/>
    </row>
    <row r="298" spans="1:8" ht="21" customHeight="1" x14ac:dyDescent="0.25">
      <c r="A298" s="78">
        <v>2</v>
      </c>
      <c r="B298" s="89" t="s">
        <v>596</v>
      </c>
      <c r="C298" s="94">
        <v>1</v>
      </c>
      <c r="D298" s="97">
        <v>465630.73199434328</v>
      </c>
      <c r="E298" s="95"/>
      <c r="F298" s="95"/>
      <c r="G298" s="95"/>
      <c r="H298" s="95"/>
    </row>
    <row r="299" spans="1:8" ht="21" customHeight="1" x14ac:dyDescent="0.25">
      <c r="A299" s="78">
        <v>3</v>
      </c>
      <c r="B299" s="89" t="s">
        <v>597</v>
      </c>
      <c r="C299" s="94">
        <v>1</v>
      </c>
      <c r="D299" s="97">
        <v>448149.02216724935</v>
      </c>
      <c r="E299" s="95"/>
      <c r="F299" s="95"/>
      <c r="G299" s="95"/>
      <c r="H299" s="95"/>
    </row>
    <row r="300" spans="1:8" ht="21" customHeight="1" x14ac:dyDescent="0.25">
      <c r="A300" s="78">
        <v>4</v>
      </c>
      <c r="B300" s="89" t="s">
        <v>598</v>
      </c>
      <c r="C300" s="94">
        <v>1</v>
      </c>
      <c r="D300" s="97">
        <v>705598.20078686089</v>
      </c>
      <c r="E300" s="95"/>
      <c r="F300" s="95"/>
      <c r="G300" s="95"/>
      <c r="H300" s="95"/>
    </row>
    <row r="301" spans="1:8" ht="21" customHeight="1" x14ac:dyDescent="0.25">
      <c r="A301" s="78">
        <v>5</v>
      </c>
      <c r="B301" s="89" t="s">
        <v>599</v>
      </c>
      <c r="C301" s="94">
        <v>1</v>
      </c>
      <c r="D301" s="97">
        <v>484701.4931623477</v>
      </c>
      <c r="E301" s="95"/>
      <c r="F301" s="95"/>
      <c r="G301" s="95"/>
      <c r="H301" s="95"/>
    </row>
    <row r="302" spans="1:8" ht="21" customHeight="1" x14ac:dyDescent="0.25">
      <c r="A302" s="78">
        <v>6</v>
      </c>
      <c r="B302" s="89" t="s">
        <v>600</v>
      </c>
      <c r="C302" s="94">
        <v>1</v>
      </c>
      <c r="D302" s="97">
        <v>154240.76742657629</v>
      </c>
      <c r="E302" s="95"/>
      <c r="F302" s="95"/>
      <c r="G302" s="95"/>
      <c r="H302" s="95"/>
    </row>
    <row r="303" spans="1:8" ht="21" customHeight="1" x14ac:dyDescent="0.25">
      <c r="A303" s="78">
        <v>7</v>
      </c>
      <c r="B303" s="89" t="s">
        <v>601</v>
      </c>
      <c r="C303" s="94">
        <v>1</v>
      </c>
      <c r="D303" s="97">
        <v>254269.40495383219</v>
      </c>
      <c r="E303" s="95"/>
      <c r="F303" s="95"/>
      <c r="G303" s="95"/>
      <c r="H303" s="95"/>
    </row>
    <row r="304" spans="1:8" ht="21" customHeight="1" x14ac:dyDescent="0.25">
      <c r="A304" s="78">
        <v>7</v>
      </c>
      <c r="B304" s="89" t="s">
        <v>1094</v>
      </c>
      <c r="C304" s="94">
        <v>1</v>
      </c>
      <c r="D304" s="97">
        <v>154240.76742657629</v>
      </c>
      <c r="E304" s="95"/>
      <c r="F304" s="95"/>
      <c r="G304" s="95"/>
      <c r="H304" s="95"/>
    </row>
    <row r="305" spans="1:8" ht="21" customHeight="1" x14ac:dyDescent="0.25">
      <c r="A305" s="77" t="s">
        <v>670</v>
      </c>
      <c r="B305" s="81" t="s">
        <v>602</v>
      </c>
      <c r="C305" s="96"/>
      <c r="D305" s="97"/>
      <c r="E305" s="96"/>
      <c r="F305" s="96"/>
      <c r="G305" s="95"/>
      <c r="H305" s="95"/>
    </row>
    <row r="306" spans="1:8" ht="21" customHeight="1" x14ac:dyDescent="0.25">
      <c r="A306" s="78">
        <v>1</v>
      </c>
      <c r="B306" s="89" t="s">
        <v>603</v>
      </c>
      <c r="C306" s="94">
        <v>1</v>
      </c>
      <c r="D306" s="97">
        <v>354388.56948033045</v>
      </c>
      <c r="E306" s="95"/>
      <c r="F306" s="95"/>
      <c r="G306" s="95"/>
      <c r="H306" s="95"/>
    </row>
    <row r="307" spans="1:8" ht="21" customHeight="1" x14ac:dyDescent="0.25">
      <c r="A307" s="78">
        <v>2</v>
      </c>
      <c r="B307" s="89" t="s">
        <v>604</v>
      </c>
      <c r="C307" s="94">
        <v>1</v>
      </c>
      <c r="D307" s="97">
        <v>402062.60452554614</v>
      </c>
      <c r="E307" s="95"/>
      <c r="F307" s="95"/>
      <c r="G307" s="95"/>
      <c r="H307" s="95"/>
    </row>
    <row r="308" spans="1:8" ht="21" customHeight="1" x14ac:dyDescent="0.25">
      <c r="A308" s="78">
        <v>3</v>
      </c>
      <c r="B308" s="89" t="s">
        <v>605</v>
      </c>
      <c r="C308" s="94">
        <v>1</v>
      </c>
      <c r="D308" s="97">
        <v>154240.76742657629</v>
      </c>
      <c r="E308" s="95"/>
      <c r="F308" s="95"/>
      <c r="G308" s="95"/>
      <c r="H308" s="95"/>
    </row>
    <row r="309" spans="1:8" ht="21" customHeight="1" x14ac:dyDescent="0.25">
      <c r="A309" s="78">
        <v>4</v>
      </c>
      <c r="B309" s="89" t="s">
        <v>606</v>
      </c>
      <c r="C309" s="94">
        <v>1</v>
      </c>
      <c r="D309" s="97">
        <v>154240.76742657629</v>
      </c>
      <c r="E309" s="95"/>
      <c r="F309" s="95"/>
      <c r="G309" s="95"/>
      <c r="H309" s="95"/>
    </row>
    <row r="310" spans="1:8" ht="21" customHeight="1" x14ac:dyDescent="0.25">
      <c r="A310" s="78">
        <v>5</v>
      </c>
      <c r="B310" s="89" t="s">
        <v>996</v>
      </c>
      <c r="C310" s="94">
        <v>1</v>
      </c>
      <c r="D310" s="97">
        <v>154240.76742657629</v>
      </c>
      <c r="E310" s="95"/>
      <c r="F310" s="95"/>
      <c r="G310" s="95"/>
      <c r="H310" s="95"/>
    </row>
    <row r="311" spans="1:8" ht="21" customHeight="1" x14ac:dyDescent="0.25">
      <c r="A311" s="78">
        <v>5</v>
      </c>
      <c r="B311" s="89" t="s">
        <v>1073</v>
      </c>
      <c r="C311" s="94">
        <v>1</v>
      </c>
      <c r="D311" s="97">
        <v>154240.76742657629</v>
      </c>
      <c r="E311" s="95"/>
      <c r="F311" s="95"/>
      <c r="G311" s="95"/>
      <c r="H311" s="95"/>
    </row>
    <row r="312" spans="1:8" ht="21" customHeight="1" x14ac:dyDescent="0.25">
      <c r="A312" s="78">
        <v>6</v>
      </c>
      <c r="B312" s="89" t="s">
        <v>607</v>
      </c>
      <c r="C312" s="94">
        <v>1</v>
      </c>
      <c r="D312" s="97">
        <v>154240.76742657629</v>
      </c>
      <c r="E312" s="95"/>
      <c r="F312" s="95"/>
      <c r="G312" s="95"/>
      <c r="H312" s="95"/>
    </row>
    <row r="313" spans="1:8" ht="21" customHeight="1" x14ac:dyDescent="0.25">
      <c r="A313" s="78">
        <v>6</v>
      </c>
      <c r="B313" s="89" t="s">
        <v>1032</v>
      </c>
      <c r="C313" s="94">
        <v>1</v>
      </c>
      <c r="D313" s="97">
        <v>153833.23083646173</v>
      </c>
      <c r="E313" s="95"/>
      <c r="F313" s="95"/>
      <c r="G313" s="95"/>
      <c r="H313" s="95"/>
    </row>
    <row r="314" spans="1:8" ht="21" customHeight="1" x14ac:dyDescent="0.25">
      <c r="A314" s="78">
        <v>6</v>
      </c>
      <c r="B314" s="89" t="s">
        <v>1033</v>
      </c>
      <c r="C314" s="94">
        <v>1</v>
      </c>
      <c r="D314" s="97">
        <v>153833.23083646173</v>
      </c>
      <c r="E314" s="95"/>
      <c r="F314" s="95"/>
      <c r="G314" s="95"/>
      <c r="H314" s="95"/>
    </row>
    <row r="315" spans="1:8" ht="21" customHeight="1" x14ac:dyDescent="0.25">
      <c r="A315" s="78">
        <v>7</v>
      </c>
      <c r="B315" s="89" t="s">
        <v>608</v>
      </c>
      <c r="C315" s="94">
        <v>1</v>
      </c>
      <c r="D315" s="97">
        <v>153833.23083646173</v>
      </c>
      <c r="E315" s="95"/>
      <c r="F315" s="95"/>
      <c r="G315" s="95"/>
      <c r="H315" s="95"/>
    </row>
    <row r="316" spans="1:8" ht="21" customHeight="1" x14ac:dyDescent="0.25">
      <c r="A316" s="78">
        <v>8</v>
      </c>
      <c r="B316" s="89" t="s">
        <v>609</v>
      </c>
      <c r="C316" s="94">
        <v>1</v>
      </c>
      <c r="D316" s="97">
        <v>153833.23083646173</v>
      </c>
      <c r="E316" s="95"/>
      <c r="F316" s="95"/>
      <c r="G316" s="95"/>
      <c r="H316" s="95"/>
    </row>
    <row r="317" spans="1:8" ht="21" customHeight="1" x14ac:dyDescent="0.25">
      <c r="A317" s="78">
        <v>8</v>
      </c>
      <c r="B317" s="89" t="s">
        <v>1084</v>
      </c>
      <c r="C317" s="94">
        <v>1</v>
      </c>
      <c r="D317" s="97">
        <v>153833.23083646173</v>
      </c>
      <c r="E317" s="95"/>
      <c r="F317" s="95"/>
      <c r="G317" s="95"/>
      <c r="H317" s="95"/>
    </row>
    <row r="318" spans="1:8" ht="21" customHeight="1" x14ac:dyDescent="0.25">
      <c r="A318" s="78">
        <v>8</v>
      </c>
      <c r="B318" s="89" t="s">
        <v>1085</v>
      </c>
      <c r="C318" s="94">
        <v>1</v>
      </c>
      <c r="D318" s="97">
        <v>321924.81140657014</v>
      </c>
      <c r="E318" s="95"/>
      <c r="F318" s="95"/>
      <c r="G318" s="95"/>
      <c r="H318" s="95"/>
    </row>
    <row r="319" spans="1:8" ht="21" customHeight="1" x14ac:dyDescent="0.25">
      <c r="A319" s="78">
        <v>8</v>
      </c>
      <c r="B319" s="89" t="s">
        <v>1087</v>
      </c>
      <c r="C319" s="94">
        <v>1</v>
      </c>
      <c r="D319" s="97">
        <v>92047.091852070356</v>
      </c>
      <c r="E319" s="95"/>
      <c r="F319" s="95"/>
      <c r="G319" s="95"/>
      <c r="H319" s="95"/>
    </row>
    <row r="320" spans="1:8" ht="21" customHeight="1" x14ac:dyDescent="0.25">
      <c r="A320" s="78">
        <v>8</v>
      </c>
      <c r="B320" s="89" t="s">
        <v>1086</v>
      </c>
      <c r="C320" s="94">
        <v>1</v>
      </c>
      <c r="D320" s="97">
        <v>0</v>
      </c>
      <c r="E320" s="95"/>
      <c r="F320" s="95"/>
      <c r="G320" s="95"/>
      <c r="H320" s="95"/>
    </row>
    <row r="321" spans="1:8" ht="21" customHeight="1" x14ac:dyDescent="0.25">
      <c r="A321" s="78">
        <v>8</v>
      </c>
      <c r="B321" s="89" t="s">
        <v>1088</v>
      </c>
      <c r="C321" s="94">
        <v>1</v>
      </c>
      <c r="D321" s="97">
        <v>407864.14246901462</v>
      </c>
      <c r="E321" s="95"/>
      <c r="F321" s="95"/>
      <c r="G321" s="95"/>
      <c r="H321" s="95"/>
    </row>
    <row r="322" spans="1:8" ht="21" customHeight="1" x14ac:dyDescent="0.25">
      <c r="A322" s="78">
        <v>8</v>
      </c>
      <c r="B322" s="89" t="s">
        <v>1089</v>
      </c>
      <c r="C322" s="94">
        <v>1</v>
      </c>
      <c r="D322" s="97">
        <v>545934.78024712019</v>
      </c>
      <c r="E322" s="95"/>
      <c r="F322" s="95"/>
      <c r="G322" s="95"/>
      <c r="H322" s="95"/>
    </row>
    <row r="323" spans="1:8" ht="21" customHeight="1" x14ac:dyDescent="0.25">
      <c r="A323" s="78">
        <v>8</v>
      </c>
      <c r="B323" s="89" t="s">
        <v>1090</v>
      </c>
      <c r="C323" s="94">
        <v>1</v>
      </c>
      <c r="D323" s="97">
        <v>203137.49630004668</v>
      </c>
      <c r="E323" s="95"/>
      <c r="F323" s="95"/>
      <c r="G323" s="95"/>
      <c r="H323" s="95"/>
    </row>
    <row r="324" spans="1:8" ht="21" customHeight="1" x14ac:dyDescent="0.25">
      <c r="A324" s="78">
        <v>8</v>
      </c>
      <c r="B324" s="89" t="s">
        <v>1091</v>
      </c>
      <c r="C324" s="94">
        <v>1</v>
      </c>
      <c r="D324" s="97">
        <v>203137.49630004668</v>
      </c>
      <c r="E324" s="95"/>
      <c r="F324" s="95"/>
      <c r="G324" s="95"/>
      <c r="H324" s="95"/>
    </row>
    <row r="325" spans="1:8" ht="21" customHeight="1" x14ac:dyDescent="0.25">
      <c r="A325" s="78">
        <v>8</v>
      </c>
      <c r="B325" s="89" t="s">
        <v>1092</v>
      </c>
      <c r="C325" s="94">
        <v>1</v>
      </c>
      <c r="D325" s="97">
        <v>190441.95456944275</v>
      </c>
      <c r="E325" s="95"/>
      <c r="F325" s="95"/>
      <c r="G325" s="95"/>
      <c r="H325" s="95"/>
    </row>
    <row r="326" spans="1:8" ht="21" customHeight="1" x14ac:dyDescent="0.25">
      <c r="A326" s="78">
        <v>8</v>
      </c>
      <c r="B326" s="89" t="s">
        <v>1093</v>
      </c>
      <c r="C326" s="94">
        <v>1</v>
      </c>
      <c r="D326" s="97">
        <v>190441.95456944275</v>
      </c>
      <c r="E326" s="95"/>
      <c r="F326" s="95"/>
      <c r="G326" s="95"/>
      <c r="H326" s="95"/>
    </row>
    <row r="327" spans="1:8" ht="21" customHeight="1" x14ac:dyDescent="0.25">
      <c r="A327" s="78">
        <v>9</v>
      </c>
      <c r="B327" s="89" t="s">
        <v>997</v>
      </c>
      <c r="C327" s="94">
        <v>1</v>
      </c>
      <c r="D327" s="97">
        <v>357078.27723200741</v>
      </c>
      <c r="E327" s="95"/>
      <c r="F327" s="95"/>
      <c r="G327" s="95"/>
      <c r="H327" s="95"/>
    </row>
    <row r="328" spans="1:8" ht="21" customHeight="1" x14ac:dyDescent="0.25">
      <c r="A328" s="78">
        <v>11</v>
      </c>
      <c r="B328" s="89" t="s">
        <v>610</v>
      </c>
      <c r="C328" s="94">
        <v>1</v>
      </c>
      <c r="D328" s="97">
        <v>353905.10778995696</v>
      </c>
      <c r="E328" s="95"/>
      <c r="F328" s="95"/>
      <c r="G328" s="95"/>
      <c r="H328" s="95"/>
    </row>
    <row r="329" spans="1:8" ht="21" customHeight="1" x14ac:dyDescent="0.25">
      <c r="A329" s="77" t="s">
        <v>671</v>
      </c>
      <c r="B329" s="81" t="s">
        <v>611</v>
      </c>
      <c r="C329" s="96"/>
      <c r="D329" s="97"/>
      <c r="E329" s="96"/>
      <c r="F329" s="96"/>
      <c r="G329" s="95"/>
      <c r="H329" s="95"/>
    </row>
    <row r="330" spans="1:8" ht="21" customHeight="1" x14ac:dyDescent="0.25">
      <c r="A330" s="78">
        <v>1</v>
      </c>
      <c r="B330" s="89" t="s">
        <v>612</v>
      </c>
      <c r="C330" s="94">
        <v>1</v>
      </c>
      <c r="D330" s="97">
        <v>3730331.4632413341</v>
      </c>
      <c r="E330" s="95"/>
      <c r="F330" s="95"/>
      <c r="G330" s="95"/>
      <c r="H330" s="95"/>
    </row>
    <row r="331" spans="1:8" ht="21" customHeight="1" x14ac:dyDescent="0.25">
      <c r="A331" s="78">
        <v>2</v>
      </c>
      <c r="B331" s="89" t="s">
        <v>1038</v>
      </c>
      <c r="C331" s="94">
        <v>1</v>
      </c>
      <c r="D331" s="97">
        <v>3353872.6141692316</v>
      </c>
      <c r="E331" s="95"/>
      <c r="F331" s="95"/>
      <c r="G331" s="95"/>
      <c r="H331" s="95"/>
    </row>
    <row r="332" spans="1:8" ht="21" customHeight="1" x14ac:dyDescent="0.25">
      <c r="A332" s="78">
        <v>3</v>
      </c>
      <c r="B332" s="89" t="s">
        <v>1039</v>
      </c>
      <c r="C332" s="94">
        <v>1</v>
      </c>
      <c r="D332" s="97">
        <v>345969.61903693411</v>
      </c>
      <c r="E332" s="95"/>
      <c r="F332" s="95"/>
      <c r="G332" s="95"/>
      <c r="H332" s="95"/>
    </row>
    <row r="333" spans="1:8" ht="21" customHeight="1" x14ac:dyDescent="0.25">
      <c r="A333" s="78">
        <v>4</v>
      </c>
      <c r="B333" s="89" t="s">
        <v>1040</v>
      </c>
      <c r="C333" s="94">
        <v>1</v>
      </c>
      <c r="D333" s="97">
        <v>606240.75143929</v>
      </c>
      <c r="E333" s="95"/>
      <c r="F333" s="95"/>
      <c r="G333" s="95"/>
      <c r="H333" s="95"/>
    </row>
    <row r="334" spans="1:8" ht="21" customHeight="1" x14ac:dyDescent="0.25">
      <c r="A334" s="78">
        <v>5</v>
      </c>
      <c r="B334" s="89" t="s">
        <v>1041</v>
      </c>
      <c r="C334" s="94">
        <v>1</v>
      </c>
      <c r="D334" s="97">
        <v>266618.06891546783</v>
      </c>
      <c r="E334" s="95"/>
      <c r="F334" s="95"/>
      <c r="G334" s="95"/>
      <c r="H334" s="95"/>
    </row>
    <row r="335" spans="1:8" ht="21" customHeight="1" x14ac:dyDescent="0.25">
      <c r="A335" s="78">
        <v>6</v>
      </c>
      <c r="B335" s="89" t="s">
        <v>1042</v>
      </c>
      <c r="C335" s="94">
        <v>1</v>
      </c>
      <c r="D335" s="97">
        <v>239640.10191872914</v>
      </c>
      <c r="E335" s="95"/>
      <c r="F335" s="95"/>
      <c r="G335" s="95"/>
      <c r="H335" s="95"/>
    </row>
    <row r="336" spans="1:8" ht="21" customHeight="1" x14ac:dyDescent="0.25">
      <c r="A336" s="78">
        <v>7</v>
      </c>
      <c r="B336" s="89" t="s">
        <v>613</v>
      </c>
      <c r="C336" s="94">
        <v>1</v>
      </c>
      <c r="D336" s="97">
        <v>809378.24773933645</v>
      </c>
      <c r="E336" s="95"/>
      <c r="F336" s="95"/>
      <c r="G336" s="95"/>
      <c r="H336" s="95"/>
    </row>
    <row r="337" spans="1:8" x14ac:dyDescent="0.25">
      <c r="A337" s="78">
        <v>8</v>
      </c>
      <c r="B337" s="89" t="s">
        <v>614</v>
      </c>
      <c r="C337" s="94">
        <v>1</v>
      </c>
      <c r="D337" s="97">
        <v>993472.43144347775</v>
      </c>
      <c r="E337" s="95"/>
      <c r="F337" s="95"/>
      <c r="G337" s="95"/>
      <c r="H337" s="95"/>
    </row>
    <row r="338" spans="1:8" x14ac:dyDescent="0.25">
      <c r="A338" s="78">
        <v>9</v>
      </c>
      <c r="B338" s="89" t="s">
        <v>1043</v>
      </c>
      <c r="C338" s="94">
        <v>1</v>
      </c>
      <c r="D338" s="97">
        <v>912535.42976768082</v>
      </c>
      <c r="E338" s="95"/>
      <c r="F338" s="95"/>
      <c r="G338" s="95"/>
      <c r="H338" s="95"/>
    </row>
    <row r="339" spans="1:8" x14ac:dyDescent="0.25">
      <c r="A339" s="78">
        <v>10</v>
      </c>
      <c r="B339" s="89" t="s">
        <v>615</v>
      </c>
      <c r="C339" s="94">
        <v>1</v>
      </c>
      <c r="D339" s="97">
        <v>0</v>
      </c>
      <c r="E339" s="95"/>
      <c r="F339" s="95"/>
      <c r="G339" s="95"/>
      <c r="H339" s="95"/>
    </row>
    <row r="340" spans="1:8" x14ac:dyDescent="0.25">
      <c r="A340" s="78">
        <v>11</v>
      </c>
      <c r="B340" s="89" t="s">
        <v>616</v>
      </c>
      <c r="C340" s="94">
        <v>1</v>
      </c>
      <c r="D340" s="97">
        <v>368188.36740828143</v>
      </c>
      <c r="E340" s="95"/>
      <c r="F340" s="95"/>
      <c r="G340" s="95"/>
      <c r="H340" s="95"/>
    </row>
    <row r="341" spans="1:8" x14ac:dyDescent="0.25">
      <c r="A341" s="78">
        <v>12</v>
      </c>
      <c r="B341" s="89" t="s">
        <v>617</v>
      </c>
      <c r="C341" s="94">
        <v>1</v>
      </c>
      <c r="D341" s="97">
        <v>363426.04809730942</v>
      </c>
      <c r="E341" s="95"/>
      <c r="F341" s="95"/>
      <c r="G341" s="95"/>
      <c r="H341" s="95"/>
    </row>
    <row r="342" spans="1:8" x14ac:dyDescent="0.25">
      <c r="A342" s="78">
        <v>13</v>
      </c>
      <c r="B342" s="89" t="s">
        <v>618</v>
      </c>
      <c r="C342" s="94">
        <v>1</v>
      </c>
      <c r="D342" s="97">
        <v>1255331.2817335536</v>
      </c>
      <c r="E342" s="95"/>
      <c r="F342" s="95"/>
      <c r="G342" s="95"/>
      <c r="H342" s="95"/>
    </row>
    <row r="343" spans="1:8" x14ac:dyDescent="0.25">
      <c r="A343" s="78">
        <v>14</v>
      </c>
      <c r="B343" s="89" t="s">
        <v>619</v>
      </c>
      <c r="C343" s="94">
        <v>1</v>
      </c>
      <c r="D343" s="97">
        <v>663372.95556039864</v>
      </c>
      <c r="E343" s="95"/>
      <c r="F343" s="95"/>
      <c r="G343" s="95"/>
      <c r="H343" s="95"/>
    </row>
    <row r="344" spans="1:8" x14ac:dyDescent="0.25">
      <c r="A344" s="78">
        <v>15</v>
      </c>
      <c r="B344" s="89" t="s">
        <v>620</v>
      </c>
      <c r="C344" s="94">
        <v>1</v>
      </c>
      <c r="D344" s="97">
        <v>487213.42625709053</v>
      </c>
      <c r="E344" s="95"/>
      <c r="F344" s="95"/>
      <c r="G344" s="95"/>
      <c r="H344" s="95"/>
    </row>
    <row r="345" spans="1:8" x14ac:dyDescent="0.25">
      <c r="A345" s="78">
        <v>16</v>
      </c>
      <c r="B345" s="89" t="s">
        <v>621</v>
      </c>
      <c r="C345" s="94">
        <v>1</v>
      </c>
      <c r="D345" s="97">
        <v>268205.7868031885</v>
      </c>
      <c r="E345" s="95"/>
      <c r="F345" s="95"/>
      <c r="G345" s="95"/>
      <c r="H345" s="95"/>
    </row>
    <row r="346" spans="1:8" x14ac:dyDescent="0.25">
      <c r="A346" s="78">
        <v>17</v>
      </c>
      <c r="B346" s="89" t="s">
        <v>622</v>
      </c>
      <c r="C346" s="94">
        <v>1</v>
      </c>
      <c r="D346" s="97">
        <v>195202.007547024</v>
      </c>
      <c r="E346" s="95"/>
      <c r="F346" s="95"/>
      <c r="G346" s="95"/>
      <c r="H346" s="95"/>
    </row>
    <row r="347" spans="1:8" ht="20.25" customHeight="1" x14ac:dyDescent="0.25">
      <c r="A347" s="78">
        <v>18</v>
      </c>
      <c r="B347" s="89" t="s">
        <v>623</v>
      </c>
      <c r="C347" s="94">
        <v>1</v>
      </c>
      <c r="D347" s="97">
        <v>214725.06909855461</v>
      </c>
      <c r="E347" s="95"/>
      <c r="F347" s="95"/>
      <c r="G347" s="95"/>
      <c r="H347" s="95"/>
    </row>
    <row r="348" spans="1:8" x14ac:dyDescent="0.25">
      <c r="A348" s="77" t="s">
        <v>672</v>
      </c>
      <c r="B348" s="81" t="s">
        <v>1051</v>
      </c>
      <c r="C348" s="96"/>
      <c r="D348" s="97"/>
      <c r="E348" s="96"/>
      <c r="F348" s="96"/>
      <c r="G348" s="95"/>
      <c r="H348" s="95"/>
    </row>
    <row r="349" spans="1:8" ht="25.5" x14ac:dyDescent="0.25">
      <c r="A349" s="78">
        <v>1</v>
      </c>
      <c r="B349" s="90" t="s">
        <v>1046</v>
      </c>
      <c r="C349" s="94">
        <v>1</v>
      </c>
      <c r="D349" s="97">
        <v>184094.18370414071</v>
      </c>
      <c r="E349" s="95"/>
      <c r="F349" s="95"/>
      <c r="G349" s="95"/>
      <c r="H349" s="95"/>
    </row>
    <row r="350" spans="1:8" x14ac:dyDescent="0.25">
      <c r="A350" s="78">
        <v>2</v>
      </c>
      <c r="B350" s="90" t="s">
        <v>624</v>
      </c>
      <c r="C350" s="94">
        <v>1</v>
      </c>
      <c r="D350" s="97">
        <v>439602.99679552473</v>
      </c>
      <c r="E350" s="95"/>
      <c r="F350" s="95"/>
      <c r="G350" s="95"/>
      <c r="H350" s="95"/>
    </row>
    <row r="351" spans="1:8" x14ac:dyDescent="0.25">
      <c r="A351" s="78">
        <v>3</v>
      </c>
      <c r="B351" s="90" t="s">
        <v>1044</v>
      </c>
      <c r="C351" s="94">
        <v>1</v>
      </c>
      <c r="D351" s="97">
        <v>153833.23083646173</v>
      </c>
      <c r="E351" s="95"/>
      <c r="F351" s="95"/>
      <c r="G351" s="95"/>
      <c r="H351" s="95"/>
    </row>
    <row r="352" spans="1:8" x14ac:dyDescent="0.25">
      <c r="A352" s="78">
        <v>4</v>
      </c>
      <c r="B352" s="90" t="s">
        <v>625</v>
      </c>
      <c r="C352" s="94">
        <v>1</v>
      </c>
      <c r="D352" s="97">
        <v>130135.14902508288</v>
      </c>
      <c r="E352" s="95"/>
      <c r="F352" s="95"/>
      <c r="G352" s="95"/>
      <c r="H352" s="95"/>
    </row>
    <row r="353" spans="1:8" x14ac:dyDescent="0.25">
      <c r="A353" s="78">
        <v>5</v>
      </c>
      <c r="B353" s="90" t="s">
        <v>1045</v>
      </c>
      <c r="C353" s="94">
        <v>1</v>
      </c>
      <c r="D353" s="97">
        <v>225356.84230040465</v>
      </c>
      <c r="E353" s="95"/>
      <c r="F353" s="95"/>
      <c r="G353" s="95"/>
      <c r="H353" s="95"/>
    </row>
    <row r="354" spans="1:8" x14ac:dyDescent="0.25">
      <c r="A354" s="78">
        <v>6</v>
      </c>
      <c r="B354" s="90" t="s">
        <v>626</v>
      </c>
      <c r="C354" s="94">
        <v>1</v>
      </c>
      <c r="D354" s="97">
        <v>196789.72543474473</v>
      </c>
      <c r="E354" s="95"/>
      <c r="F354" s="95"/>
      <c r="G354" s="95"/>
      <c r="H354" s="95"/>
    </row>
    <row r="355" spans="1:8" x14ac:dyDescent="0.25">
      <c r="A355" s="78">
        <v>7</v>
      </c>
      <c r="B355" s="90" t="s">
        <v>627</v>
      </c>
      <c r="C355" s="94">
        <v>1</v>
      </c>
      <c r="D355" s="97">
        <v>152353.06304424012</v>
      </c>
      <c r="E355" s="95"/>
      <c r="F355" s="95"/>
      <c r="G355" s="95"/>
      <c r="H355" s="95"/>
    </row>
    <row r="356" spans="1:8" ht="21" customHeight="1" x14ac:dyDescent="0.25">
      <c r="A356" s="78">
        <v>1</v>
      </c>
      <c r="B356" s="90" t="s">
        <v>1120</v>
      </c>
      <c r="C356" s="94"/>
      <c r="D356" s="97">
        <v>2652142.1136677796</v>
      </c>
      <c r="E356" s="95"/>
      <c r="F356" s="95"/>
      <c r="G356" s="95"/>
      <c r="H356" s="95"/>
    </row>
    <row r="357" spans="1:8" x14ac:dyDescent="0.25">
      <c r="A357" s="78">
        <v>8</v>
      </c>
      <c r="B357" s="90" t="s">
        <v>1047</v>
      </c>
      <c r="C357" s="94">
        <v>1</v>
      </c>
      <c r="D357" s="97">
        <v>0</v>
      </c>
      <c r="E357" s="95"/>
      <c r="F357" s="95"/>
      <c r="G357" s="95"/>
      <c r="H357" s="95"/>
    </row>
    <row r="358" spans="1:8" x14ac:dyDescent="0.25">
      <c r="A358" s="78">
        <v>9</v>
      </c>
      <c r="B358" s="90" t="s">
        <v>928</v>
      </c>
      <c r="C358" s="94">
        <v>1</v>
      </c>
      <c r="D358" s="97">
        <v>452299.9705073291</v>
      </c>
      <c r="E358" s="95"/>
      <c r="F358" s="95"/>
      <c r="G358" s="95"/>
      <c r="H358" s="95"/>
    </row>
    <row r="359" spans="1:8" x14ac:dyDescent="0.25">
      <c r="A359" s="78">
        <v>10</v>
      </c>
      <c r="B359" s="90" t="s">
        <v>1048</v>
      </c>
      <c r="C359" s="94">
        <v>1</v>
      </c>
      <c r="D359" s="97">
        <v>856989.51155309263</v>
      </c>
      <c r="E359" s="95"/>
      <c r="F359" s="95"/>
      <c r="G359" s="95"/>
      <c r="H359" s="95"/>
    </row>
    <row r="360" spans="1:8" x14ac:dyDescent="0.25">
      <c r="A360" s="78">
        <v>11</v>
      </c>
      <c r="B360" s="90" t="s">
        <v>1049</v>
      </c>
      <c r="C360" s="94">
        <v>1</v>
      </c>
      <c r="D360" s="97">
        <v>856989.51155309263</v>
      </c>
      <c r="E360" s="95"/>
      <c r="F360" s="95"/>
      <c r="G360" s="95"/>
      <c r="H360" s="95"/>
    </row>
    <row r="361" spans="1:8" x14ac:dyDescent="0.25">
      <c r="A361" s="78">
        <v>11</v>
      </c>
      <c r="B361" s="90" t="s">
        <v>630</v>
      </c>
      <c r="C361" s="94">
        <v>1</v>
      </c>
      <c r="D361" s="97">
        <v>1345790.6556979036</v>
      </c>
      <c r="E361" s="95"/>
      <c r="F361" s="95"/>
      <c r="G361" s="95"/>
      <c r="H361" s="95"/>
    </row>
    <row r="362" spans="1:8" x14ac:dyDescent="0.25">
      <c r="A362" s="78">
        <v>12</v>
      </c>
      <c r="B362" s="90" t="s">
        <v>631</v>
      </c>
      <c r="C362" s="94">
        <v>1</v>
      </c>
      <c r="D362" s="97">
        <v>703048.73062113172</v>
      </c>
      <c r="E362" s="95"/>
      <c r="F362" s="95"/>
      <c r="G362" s="95"/>
      <c r="H362" s="95"/>
    </row>
    <row r="363" spans="1:8" x14ac:dyDescent="0.25">
      <c r="A363" s="78">
        <v>13</v>
      </c>
      <c r="B363" s="90" t="s">
        <v>632</v>
      </c>
      <c r="C363" s="94">
        <v>1</v>
      </c>
      <c r="D363" s="97">
        <v>188854.23668172205</v>
      </c>
      <c r="E363" s="95"/>
      <c r="F363" s="95"/>
      <c r="G363" s="95"/>
      <c r="H363" s="95"/>
    </row>
    <row r="364" spans="1:8" x14ac:dyDescent="0.25">
      <c r="A364" s="78">
        <v>14</v>
      </c>
      <c r="B364" s="90" t="s">
        <v>633</v>
      </c>
      <c r="C364" s="94">
        <v>1</v>
      </c>
      <c r="D364" s="97">
        <v>377710.73969683482</v>
      </c>
      <c r="E364" s="95"/>
      <c r="F364" s="95"/>
      <c r="G364" s="95"/>
      <c r="H364" s="95"/>
    </row>
    <row r="365" spans="1:8" x14ac:dyDescent="0.25">
      <c r="A365" s="78">
        <v>15</v>
      </c>
      <c r="B365" s="90" t="s">
        <v>1050</v>
      </c>
      <c r="C365" s="94">
        <v>1</v>
      </c>
      <c r="D365" s="97">
        <v>182506.4658164201</v>
      </c>
      <c r="E365" s="95"/>
      <c r="F365" s="95"/>
      <c r="G365" s="95"/>
      <c r="H365" s="95"/>
    </row>
    <row r="366" spans="1:8" x14ac:dyDescent="0.25">
      <c r="A366" s="77" t="s">
        <v>673</v>
      </c>
      <c r="B366" s="81" t="s">
        <v>634</v>
      </c>
      <c r="C366" s="96"/>
      <c r="D366" s="97"/>
      <c r="E366" s="96"/>
      <c r="F366" s="96"/>
      <c r="G366" s="95"/>
      <c r="H366" s="95"/>
    </row>
    <row r="367" spans="1:8" x14ac:dyDescent="0.25">
      <c r="A367" s="78">
        <v>1</v>
      </c>
      <c r="B367" s="89" t="s">
        <v>635</v>
      </c>
      <c r="C367" s="94">
        <v>1</v>
      </c>
      <c r="D367" s="97">
        <v>471343.28310323524</v>
      </c>
      <c r="E367" s="95"/>
      <c r="F367" s="95"/>
      <c r="G367" s="95"/>
      <c r="H367" s="95"/>
    </row>
    <row r="368" spans="1:8" x14ac:dyDescent="0.25">
      <c r="A368" s="78">
        <v>2</v>
      </c>
      <c r="B368" s="89" t="s">
        <v>998</v>
      </c>
      <c r="C368" s="94">
        <v>1</v>
      </c>
      <c r="D368" s="97">
        <v>153833.23083646173</v>
      </c>
      <c r="E368" s="95"/>
      <c r="F368" s="95"/>
      <c r="G368" s="95"/>
      <c r="H368" s="95"/>
    </row>
    <row r="369" spans="1:8" x14ac:dyDescent="0.25">
      <c r="A369" s="78">
        <v>3</v>
      </c>
      <c r="B369" s="89" t="s">
        <v>999</v>
      </c>
      <c r="C369" s="94">
        <v>1</v>
      </c>
      <c r="D369" s="97">
        <v>153833.23083646173</v>
      </c>
      <c r="E369" s="95"/>
      <c r="F369" s="95"/>
      <c r="G369" s="95"/>
      <c r="H369" s="95"/>
    </row>
    <row r="370" spans="1:8" x14ac:dyDescent="0.25">
      <c r="A370" s="78">
        <v>4</v>
      </c>
      <c r="B370" s="89" t="s">
        <v>638</v>
      </c>
      <c r="C370" s="94">
        <v>1</v>
      </c>
      <c r="D370" s="97">
        <v>168223.2061980954</v>
      </c>
      <c r="E370" s="95"/>
      <c r="F370" s="95"/>
      <c r="G370" s="95"/>
      <c r="H370" s="95"/>
    </row>
    <row r="371" spans="1:8" x14ac:dyDescent="0.25">
      <c r="A371" s="78">
        <v>5</v>
      </c>
      <c r="B371" s="89" t="s">
        <v>639</v>
      </c>
      <c r="C371" s="94">
        <v>1</v>
      </c>
      <c r="D371" s="97">
        <v>338034.9646361015</v>
      </c>
      <c r="E371" s="95"/>
      <c r="F371" s="95"/>
      <c r="G371" s="95"/>
      <c r="H371" s="95"/>
    </row>
    <row r="372" spans="1:8" x14ac:dyDescent="0.25">
      <c r="A372" s="78">
        <v>6</v>
      </c>
      <c r="B372" s="89" t="s">
        <v>640</v>
      </c>
      <c r="C372" s="94">
        <v>1</v>
      </c>
      <c r="D372" s="97">
        <v>153833.23083646173</v>
      </c>
      <c r="E372" s="95"/>
      <c r="F372" s="95"/>
      <c r="G372" s="95"/>
      <c r="H372" s="95"/>
    </row>
    <row r="373" spans="1:8" x14ac:dyDescent="0.25">
      <c r="A373" s="78">
        <v>7</v>
      </c>
      <c r="B373" s="89" t="s">
        <v>641</v>
      </c>
      <c r="C373" s="94">
        <v>1</v>
      </c>
      <c r="D373" s="97">
        <v>219007.63945390191</v>
      </c>
      <c r="E373" s="95"/>
      <c r="F373" s="95"/>
      <c r="G373" s="95"/>
      <c r="H373" s="95"/>
    </row>
    <row r="374" spans="1:8" x14ac:dyDescent="0.25">
      <c r="A374" s="78">
        <v>8</v>
      </c>
      <c r="B374" s="89" t="s">
        <v>1000</v>
      </c>
      <c r="C374" s="94">
        <v>1</v>
      </c>
      <c r="D374" s="97">
        <v>0</v>
      </c>
      <c r="E374" s="95"/>
      <c r="F374" s="95"/>
      <c r="G374" s="95"/>
      <c r="H374" s="95"/>
    </row>
    <row r="375" spans="1:8" x14ac:dyDescent="0.25">
      <c r="A375" s="78">
        <v>9</v>
      </c>
      <c r="B375" s="89" t="s">
        <v>1001</v>
      </c>
      <c r="C375" s="94">
        <v>1</v>
      </c>
      <c r="D375" s="97">
        <v>301533.79099861963</v>
      </c>
      <c r="E375" s="95"/>
      <c r="F375" s="95"/>
      <c r="G375" s="95"/>
      <c r="H375" s="95"/>
    </row>
    <row r="376" spans="1:8" x14ac:dyDescent="0.25">
      <c r="A376" s="78">
        <v>10</v>
      </c>
      <c r="B376" s="89" t="s">
        <v>1052</v>
      </c>
      <c r="C376" s="94">
        <v>1</v>
      </c>
      <c r="D376" s="97">
        <v>426907.45506492053</v>
      </c>
      <c r="E376" s="95"/>
      <c r="F376" s="95"/>
      <c r="G376" s="95"/>
      <c r="H376" s="95"/>
    </row>
    <row r="377" spans="1:8" x14ac:dyDescent="0.25">
      <c r="A377" s="78">
        <v>10</v>
      </c>
      <c r="B377" s="89" t="s">
        <v>1002</v>
      </c>
      <c r="C377" s="94">
        <v>1</v>
      </c>
      <c r="D377" s="97">
        <v>293598.30224559695</v>
      </c>
      <c r="E377" s="95"/>
      <c r="F377" s="95"/>
      <c r="G377" s="95"/>
      <c r="H377" s="95"/>
    </row>
    <row r="378" spans="1:8" x14ac:dyDescent="0.25">
      <c r="A378" s="78">
        <v>10</v>
      </c>
      <c r="B378" s="89" t="s">
        <v>1003</v>
      </c>
      <c r="C378" s="94">
        <v>1</v>
      </c>
      <c r="D378" s="97">
        <v>50783.598903616527</v>
      </c>
      <c r="E378" s="95"/>
      <c r="F378" s="95"/>
      <c r="G378" s="95"/>
      <c r="H378" s="95"/>
    </row>
    <row r="379" spans="1:8" x14ac:dyDescent="0.25">
      <c r="A379" s="78">
        <v>11</v>
      </c>
      <c r="B379" s="89" t="s">
        <v>1053</v>
      </c>
      <c r="C379" s="94">
        <v>1</v>
      </c>
      <c r="D379" s="97">
        <v>71416.061368443712</v>
      </c>
      <c r="E379" s="95"/>
      <c r="F379" s="95"/>
      <c r="G379" s="95"/>
      <c r="H379" s="95"/>
    </row>
    <row r="380" spans="1:8" x14ac:dyDescent="0.25">
      <c r="A380" s="78">
        <v>12</v>
      </c>
      <c r="B380" s="89" t="s">
        <v>1054</v>
      </c>
      <c r="C380" s="94">
        <v>1</v>
      </c>
      <c r="D380" s="97">
        <v>0</v>
      </c>
      <c r="E380" s="95"/>
      <c r="F380" s="95"/>
      <c r="G380" s="95"/>
      <c r="H380" s="95"/>
    </row>
    <row r="381" spans="1:8" x14ac:dyDescent="0.25">
      <c r="A381" s="78">
        <v>12</v>
      </c>
      <c r="B381" s="89" t="s">
        <v>1055</v>
      </c>
      <c r="C381" s="94">
        <v>1</v>
      </c>
      <c r="D381" s="97">
        <v>93001.574245925716</v>
      </c>
      <c r="E381" s="95"/>
      <c r="F381" s="95"/>
      <c r="G381" s="95"/>
      <c r="H381" s="95"/>
    </row>
    <row r="382" spans="1:8" x14ac:dyDescent="0.25">
      <c r="A382" s="78">
        <v>13</v>
      </c>
      <c r="B382" s="89" t="s">
        <v>1056</v>
      </c>
      <c r="C382" s="94">
        <v>1</v>
      </c>
      <c r="D382" s="97">
        <v>215834.47001185123</v>
      </c>
      <c r="E382" s="95"/>
      <c r="F382" s="95"/>
      <c r="G382" s="95"/>
      <c r="H382" s="95"/>
    </row>
    <row r="383" spans="1:8" x14ac:dyDescent="0.25">
      <c r="A383" s="77" t="s">
        <v>674</v>
      </c>
      <c r="B383" s="81" t="s">
        <v>645</v>
      </c>
      <c r="C383" s="96"/>
      <c r="D383" s="97"/>
      <c r="E383" s="96"/>
      <c r="F383" s="96"/>
      <c r="G383" s="95"/>
      <c r="H383" s="95"/>
    </row>
    <row r="384" spans="1:8" x14ac:dyDescent="0.25">
      <c r="A384" s="78">
        <v>1</v>
      </c>
      <c r="B384" s="89" t="s">
        <v>1057</v>
      </c>
      <c r="C384" s="94">
        <v>1</v>
      </c>
      <c r="D384" s="97">
        <v>103154.9156949537</v>
      </c>
      <c r="E384" s="95"/>
      <c r="F384" s="95"/>
      <c r="G384" s="95"/>
      <c r="H384" s="95"/>
    </row>
    <row r="385" spans="1:8" x14ac:dyDescent="0.25">
      <c r="A385" s="78">
        <v>2</v>
      </c>
      <c r="B385" s="89" t="s">
        <v>646</v>
      </c>
      <c r="C385" s="94">
        <v>1</v>
      </c>
      <c r="D385" s="97">
        <v>76176.114346025061</v>
      </c>
      <c r="E385" s="95"/>
      <c r="F385" s="95"/>
      <c r="G385" s="95"/>
      <c r="H385" s="95"/>
    </row>
    <row r="386" spans="1:8" x14ac:dyDescent="0.25">
      <c r="A386" s="78">
        <v>3</v>
      </c>
      <c r="B386" s="89" t="s">
        <v>647</v>
      </c>
      <c r="C386" s="94">
        <v>1</v>
      </c>
      <c r="D386" s="97">
        <v>25188.982868964915</v>
      </c>
      <c r="E386" s="95"/>
      <c r="F386" s="95"/>
      <c r="G386" s="95"/>
      <c r="H386" s="95"/>
    </row>
    <row r="387" spans="1:8" x14ac:dyDescent="0.25">
      <c r="A387" s="78">
        <v>4</v>
      </c>
      <c r="B387" s="89" t="s">
        <v>648</v>
      </c>
      <c r="C387" s="94">
        <v>1</v>
      </c>
      <c r="D387" s="97">
        <v>1959.1431120306049</v>
      </c>
      <c r="E387" s="95"/>
      <c r="F387" s="95"/>
      <c r="G387" s="95"/>
      <c r="H387" s="95"/>
    </row>
    <row r="388" spans="1:8" x14ac:dyDescent="0.25">
      <c r="A388" s="78">
        <v>5</v>
      </c>
      <c r="B388" s="89" t="s">
        <v>1058</v>
      </c>
      <c r="C388" s="94">
        <v>1</v>
      </c>
      <c r="D388" s="97">
        <v>106329.51711820503</v>
      </c>
      <c r="E388" s="95"/>
      <c r="F388" s="95"/>
      <c r="G388" s="95"/>
      <c r="H388" s="95"/>
    </row>
    <row r="389" spans="1:8" x14ac:dyDescent="0.25">
      <c r="A389" s="77" t="s">
        <v>675</v>
      </c>
      <c r="B389" s="81" t="s">
        <v>649</v>
      </c>
      <c r="C389" s="96"/>
      <c r="D389" s="97"/>
      <c r="E389" s="96"/>
      <c r="F389" s="96"/>
      <c r="G389" s="95"/>
      <c r="H389" s="95"/>
    </row>
    <row r="390" spans="1:8" x14ac:dyDescent="0.25">
      <c r="A390" s="78">
        <v>1</v>
      </c>
      <c r="B390" s="89" t="s">
        <v>1059</v>
      </c>
      <c r="C390" s="94">
        <v>1</v>
      </c>
      <c r="D390" s="97">
        <v>77763.832233745721</v>
      </c>
      <c r="E390" s="95"/>
      <c r="F390" s="95"/>
      <c r="G390" s="95"/>
      <c r="H390" s="95"/>
    </row>
    <row r="391" spans="1:8" x14ac:dyDescent="0.25">
      <c r="A391" s="78">
        <v>2</v>
      </c>
      <c r="B391" s="89" t="s">
        <v>1060</v>
      </c>
      <c r="C391" s="94">
        <v>1</v>
      </c>
      <c r="D391" s="97">
        <v>89684.594044907193</v>
      </c>
      <c r="E391" s="95"/>
      <c r="F391" s="95"/>
      <c r="G391" s="95"/>
      <c r="H391" s="95"/>
    </row>
    <row r="392" spans="1:8" x14ac:dyDescent="0.25">
      <c r="A392" s="78">
        <v>3</v>
      </c>
      <c r="B392" s="89" t="s">
        <v>650</v>
      </c>
      <c r="C392" s="94">
        <v>1</v>
      </c>
      <c r="D392" s="97">
        <v>63307.700269752066</v>
      </c>
      <c r="E392" s="95"/>
      <c r="F392" s="95"/>
      <c r="G392" s="95"/>
      <c r="H392" s="95"/>
    </row>
    <row r="393" spans="1:8" x14ac:dyDescent="0.25">
      <c r="A393" s="78">
        <v>4</v>
      </c>
      <c r="B393" s="89" t="s">
        <v>651</v>
      </c>
      <c r="C393" s="94">
        <v>1</v>
      </c>
      <c r="D393" s="97">
        <v>107997.28917943256</v>
      </c>
      <c r="E393" s="95"/>
      <c r="F393" s="95"/>
      <c r="G393" s="95"/>
      <c r="H393" s="95"/>
    </row>
    <row r="394" spans="1:8" x14ac:dyDescent="0.25">
      <c r="A394" s="78">
        <v>5</v>
      </c>
      <c r="B394" s="89" t="s">
        <v>652</v>
      </c>
      <c r="C394" s="94">
        <v>1</v>
      </c>
      <c r="D394" s="97">
        <v>62334.600862712403</v>
      </c>
      <c r="E394" s="95"/>
      <c r="F394" s="95"/>
      <c r="G394" s="95"/>
      <c r="H394" s="95"/>
    </row>
    <row r="395" spans="1:8" x14ac:dyDescent="0.25">
      <c r="A395" s="78">
        <v>6</v>
      </c>
      <c r="B395" s="89" t="s">
        <v>1061</v>
      </c>
      <c r="C395" s="94">
        <v>1</v>
      </c>
      <c r="D395" s="97">
        <v>34528.80185182736</v>
      </c>
      <c r="E395" s="95"/>
      <c r="F395" s="95"/>
      <c r="G395" s="95"/>
      <c r="H395" s="95"/>
    </row>
    <row r="396" spans="1:8" x14ac:dyDescent="0.25">
      <c r="A396" s="78">
        <v>6</v>
      </c>
      <c r="B396" s="89" t="s">
        <v>1063</v>
      </c>
      <c r="C396" s="94">
        <v>1</v>
      </c>
      <c r="D396" s="97">
        <v>28978.942896468398</v>
      </c>
      <c r="E396" s="95"/>
      <c r="F396" s="95"/>
      <c r="G396" s="95"/>
      <c r="H396" s="95"/>
    </row>
    <row r="397" spans="1:8" x14ac:dyDescent="0.25">
      <c r="A397" s="78">
        <v>7</v>
      </c>
      <c r="B397" s="89" t="s">
        <v>1062</v>
      </c>
      <c r="C397" s="94">
        <v>1</v>
      </c>
      <c r="D397" s="97">
        <v>63422.840806190972</v>
      </c>
      <c r="E397" s="95"/>
      <c r="F397" s="95"/>
      <c r="G397" s="95"/>
      <c r="H397" s="95"/>
    </row>
    <row r="398" spans="1:8" x14ac:dyDescent="0.25">
      <c r="A398" s="78">
        <v>8</v>
      </c>
      <c r="B398" s="89" t="s">
        <v>654</v>
      </c>
      <c r="C398" s="94">
        <v>1</v>
      </c>
      <c r="D398" s="97">
        <v>84272.888919075325</v>
      </c>
      <c r="E398" s="95"/>
      <c r="F398" s="95"/>
      <c r="G398" s="95"/>
      <c r="H398" s="95"/>
    </row>
    <row r="399" spans="1:8" x14ac:dyDescent="0.25">
      <c r="A399" s="78">
        <v>9</v>
      </c>
      <c r="B399" s="89" t="s">
        <v>655</v>
      </c>
      <c r="C399" s="94">
        <v>1</v>
      </c>
      <c r="D399" s="97">
        <v>103359.91308400419</v>
      </c>
      <c r="E399" s="95"/>
      <c r="F399" s="95"/>
      <c r="G399" s="95"/>
      <c r="H399" s="95"/>
    </row>
  </sheetData>
  <mergeCells count="8">
    <mergeCell ref="G1:G3"/>
    <mergeCell ref="H1:H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2060"/>
  </sheetPr>
  <dimension ref="A1:H297"/>
  <sheetViews>
    <sheetView zoomScale="90" zoomScaleNormal="90" workbookViewId="0">
      <selection activeCell="D5" sqref="D5:D297"/>
    </sheetView>
  </sheetViews>
  <sheetFormatPr baseColWidth="10" defaultColWidth="11.42578125" defaultRowHeight="12.75" x14ac:dyDescent="0.2"/>
  <cols>
    <col min="1" max="1" width="5.42578125" style="27" bestFit="1" customWidth="1"/>
    <col min="2" max="2" width="58" style="76" customWidth="1"/>
    <col min="3" max="3" width="11.42578125" style="7"/>
    <col min="4" max="4" width="15.42578125" style="7" bestFit="1" customWidth="1"/>
    <col min="5" max="16384" width="11.42578125" style="7"/>
  </cols>
  <sheetData>
    <row r="1" spans="1:8" s="75" customFormat="1" ht="12.75" customHeight="1" x14ac:dyDescent="0.25">
      <c r="A1" s="155" t="s">
        <v>426</v>
      </c>
      <c r="B1" s="158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9.25" customHeight="1" x14ac:dyDescent="0.25">
      <c r="A2" s="156"/>
      <c r="B2" s="159"/>
      <c r="C2" s="148"/>
      <c r="D2" s="148"/>
      <c r="E2" s="148"/>
      <c r="F2" s="148"/>
      <c r="G2" s="148"/>
      <c r="H2" s="148"/>
    </row>
    <row r="3" spans="1:8" s="75" customFormat="1" x14ac:dyDescent="0.25">
      <c r="A3" s="157"/>
      <c r="B3" s="160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5"/>
      <c r="D4" s="97"/>
      <c r="E4" s="95"/>
      <c r="F4" s="97"/>
      <c r="G4" s="95"/>
      <c r="H4" s="95"/>
    </row>
    <row r="5" spans="1:8" s="75" customFormat="1" ht="21" customHeight="1" x14ac:dyDescent="0.25">
      <c r="A5" s="78">
        <v>1</v>
      </c>
      <c r="B5" s="82" t="s">
        <v>705</v>
      </c>
      <c r="C5" s="94">
        <v>1</v>
      </c>
      <c r="D5" s="97">
        <v>896012.11914109404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2" t="s">
        <v>706</v>
      </c>
      <c r="C6" s="94">
        <v>1</v>
      </c>
      <c r="D6" s="97">
        <v>356037.90764640423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2" t="s">
        <v>707</v>
      </c>
      <c r="C7" s="94">
        <v>1</v>
      </c>
      <c r="D7" s="97">
        <v>195202.53003924311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2" t="s">
        <v>708</v>
      </c>
      <c r="C8" s="94">
        <v>1</v>
      </c>
      <c r="D8" s="97">
        <v>136534.60361726867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2" t="s">
        <v>709</v>
      </c>
      <c r="C9" s="94">
        <v>1</v>
      </c>
      <c r="D9" s="97">
        <v>125867.70790418233</v>
      </c>
      <c r="E9" s="95"/>
      <c r="F9" s="95"/>
      <c r="G9" s="95"/>
      <c r="H9" s="95" t="s">
        <v>907</v>
      </c>
    </row>
    <row r="10" spans="1:8" s="75" customFormat="1" ht="21" customHeight="1" x14ac:dyDescent="0.25">
      <c r="A10" s="78">
        <v>6</v>
      </c>
      <c r="B10" s="82" t="s">
        <v>710</v>
      </c>
      <c r="C10" s="94">
        <v>1</v>
      </c>
      <c r="D10" s="97">
        <v>237358.60509760291</v>
      </c>
      <c r="E10" s="95"/>
      <c r="F10" s="95"/>
      <c r="G10" s="95"/>
      <c r="H10" s="95"/>
    </row>
    <row r="11" spans="1:8" s="75" customFormat="1" ht="21" customHeight="1" x14ac:dyDescent="0.25">
      <c r="A11" s="78">
        <v>7</v>
      </c>
      <c r="B11" s="82" t="s">
        <v>430</v>
      </c>
      <c r="C11" s="94">
        <v>1</v>
      </c>
      <c r="D11" s="97">
        <v>213622.74458784261</v>
      </c>
      <c r="E11" s="95"/>
      <c r="F11" s="95"/>
      <c r="G11" s="95"/>
      <c r="H11" s="95"/>
    </row>
    <row r="12" spans="1:8" s="75" customFormat="1" ht="21" customHeight="1" x14ac:dyDescent="0.25">
      <c r="A12" s="78">
        <v>8</v>
      </c>
      <c r="B12" s="82" t="s">
        <v>431</v>
      </c>
      <c r="C12" s="94">
        <v>1</v>
      </c>
      <c r="D12" s="97">
        <v>158083.46448233203</v>
      </c>
      <c r="E12" s="95"/>
      <c r="F12" s="95"/>
      <c r="G12" s="95"/>
      <c r="H12" s="95"/>
    </row>
    <row r="13" spans="1:8" s="75" customFormat="1" ht="21" customHeight="1" x14ac:dyDescent="0.25">
      <c r="A13" s="78">
        <v>9</v>
      </c>
      <c r="B13" s="82" t="s">
        <v>432</v>
      </c>
      <c r="C13" s="94">
        <v>1</v>
      </c>
      <c r="D13" s="97">
        <v>137213.66103661369</v>
      </c>
      <c r="E13" s="95"/>
      <c r="F13" s="95"/>
      <c r="G13" s="95"/>
      <c r="H13" s="95"/>
    </row>
    <row r="14" spans="1:8" s="75" customFormat="1" ht="21" customHeight="1" x14ac:dyDescent="0.25">
      <c r="A14" s="78">
        <v>10</v>
      </c>
      <c r="B14" s="82" t="s">
        <v>433</v>
      </c>
      <c r="C14" s="94">
        <v>1</v>
      </c>
      <c r="D14" s="97">
        <v>59634.778146209588</v>
      </c>
      <c r="E14" s="95"/>
      <c r="F14" s="95"/>
      <c r="G14" s="95"/>
      <c r="H14" s="95"/>
    </row>
    <row r="15" spans="1:8" s="75" customFormat="1" ht="21" customHeight="1" x14ac:dyDescent="0.25">
      <c r="A15" s="78">
        <v>11</v>
      </c>
      <c r="B15" s="82" t="s">
        <v>434</v>
      </c>
      <c r="C15" s="94">
        <v>1</v>
      </c>
      <c r="D15" s="97">
        <v>298173.89073104807</v>
      </c>
      <c r="E15" s="95"/>
      <c r="F15" s="95"/>
      <c r="G15" s="95"/>
      <c r="H15" s="95"/>
    </row>
    <row r="16" spans="1:8" s="75" customFormat="1" ht="21" customHeight="1" x14ac:dyDescent="0.25">
      <c r="A16" s="78">
        <v>12</v>
      </c>
      <c r="B16" s="82" t="s">
        <v>435</v>
      </c>
      <c r="C16" s="94">
        <v>1</v>
      </c>
      <c r="D16" s="97">
        <v>250466.06821408024</v>
      </c>
      <c r="E16" s="95"/>
      <c r="F16" s="95"/>
      <c r="G16" s="95"/>
      <c r="H16" s="95"/>
    </row>
    <row r="17" spans="1:8" s="75" customFormat="1" ht="21" customHeight="1" x14ac:dyDescent="0.25">
      <c r="A17" s="78">
        <v>13</v>
      </c>
      <c r="B17" s="82" t="s">
        <v>436</v>
      </c>
      <c r="C17" s="94">
        <v>1</v>
      </c>
      <c r="D17" s="97">
        <v>250466.06821408024</v>
      </c>
      <c r="E17" s="95"/>
      <c r="F17" s="95"/>
      <c r="G17" s="95"/>
      <c r="H17" s="95"/>
    </row>
    <row r="18" spans="1:8" s="75" customFormat="1" ht="21" customHeight="1" x14ac:dyDescent="0.25">
      <c r="A18" s="78">
        <v>14</v>
      </c>
      <c r="B18" s="82" t="s">
        <v>437</v>
      </c>
      <c r="C18" s="94">
        <v>1</v>
      </c>
      <c r="D18" s="97">
        <v>164013.53033552022</v>
      </c>
      <c r="E18" s="95"/>
      <c r="F18" s="95"/>
      <c r="G18" s="95"/>
      <c r="H18" s="95"/>
    </row>
    <row r="19" spans="1:8" s="75" customFormat="1" ht="21" customHeight="1" x14ac:dyDescent="0.25">
      <c r="A19" s="78">
        <v>15</v>
      </c>
      <c r="B19" s="82" t="s">
        <v>438</v>
      </c>
      <c r="C19" s="94">
        <v>1</v>
      </c>
      <c r="D19" s="97">
        <v>155050.42318014495</v>
      </c>
      <c r="E19" s="95"/>
      <c r="F19" s="95"/>
      <c r="G19" s="95"/>
      <c r="H19" s="95"/>
    </row>
    <row r="20" spans="1:8" s="75" customFormat="1" ht="21" customHeight="1" x14ac:dyDescent="0.25">
      <c r="A20" s="78">
        <v>16</v>
      </c>
      <c r="B20" s="82" t="s">
        <v>439</v>
      </c>
      <c r="C20" s="94">
        <v>1</v>
      </c>
      <c r="D20" s="97">
        <v>99695.036713707377</v>
      </c>
      <c r="E20" s="95"/>
      <c r="F20" s="95"/>
      <c r="G20" s="95"/>
      <c r="H20" s="95"/>
    </row>
    <row r="21" spans="1:8" s="75" customFormat="1" ht="21" customHeight="1" x14ac:dyDescent="0.25">
      <c r="A21" s="78">
        <v>17</v>
      </c>
      <c r="B21" s="82" t="s">
        <v>711</v>
      </c>
      <c r="C21" s="94">
        <v>1</v>
      </c>
      <c r="D21" s="97">
        <v>267996.30759794009</v>
      </c>
      <c r="E21" s="95"/>
      <c r="F21" s="95"/>
      <c r="G21" s="95"/>
      <c r="H21" s="95"/>
    </row>
    <row r="22" spans="1:8" s="75" customFormat="1" ht="21" customHeight="1" x14ac:dyDescent="0.25">
      <c r="A22" s="78">
        <v>18</v>
      </c>
      <c r="B22" s="82" t="s">
        <v>441</v>
      </c>
      <c r="C22" s="94">
        <v>1</v>
      </c>
      <c r="D22" s="97">
        <v>267996.30759794009</v>
      </c>
      <c r="E22" s="95"/>
      <c r="F22" s="95"/>
      <c r="G22" s="95"/>
      <c r="H22" s="95"/>
    </row>
    <row r="23" spans="1:8" s="75" customFormat="1" ht="21" customHeight="1" x14ac:dyDescent="0.25">
      <c r="A23" s="78">
        <v>19</v>
      </c>
      <c r="B23" s="82" t="s">
        <v>442</v>
      </c>
      <c r="C23" s="94">
        <v>1</v>
      </c>
      <c r="D23" s="97">
        <v>131853.68717683235</v>
      </c>
      <c r="E23" s="95"/>
      <c r="F23" s="95"/>
      <c r="G23" s="95"/>
      <c r="H23" s="95"/>
    </row>
    <row r="24" spans="1:8" s="75" customFormat="1" ht="21" customHeight="1" x14ac:dyDescent="0.25">
      <c r="A24" s="78">
        <v>20</v>
      </c>
      <c r="B24" s="82" t="s">
        <v>443</v>
      </c>
      <c r="C24" s="94">
        <v>1</v>
      </c>
      <c r="D24" s="97">
        <v>126493.71331705101</v>
      </c>
      <c r="E24" s="95"/>
      <c r="F24" s="95"/>
      <c r="G24" s="95"/>
      <c r="H24" s="95"/>
    </row>
    <row r="25" spans="1:8" s="75" customFormat="1" ht="21" customHeight="1" x14ac:dyDescent="0.25">
      <c r="A25" s="78">
        <v>21</v>
      </c>
      <c r="B25" s="82" t="s">
        <v>444</v>
      </c>
      <c r="C25" s="94">
        <v>1</v>
      </c>
      <c r="D25" s="97">
        <v>142573.634896395</v>
      </c>
      <c r="E25" s="95"/>
      <c r="F25" s="95"/>
      <c r="G25" s="95"/>
      <c r="H25" s="95"/>
    </row>
    <row r="26" spans="1:8" s="75" customFormat="1" ht="21" customHeight="1" x14ac:dyDescent="0.25">
      <c r="A26" s="78">
        <v>22</v>
      </c>
      <c r="B26" s="82" t="s">
        <v>445</v>
      </c>
      <c r="C26" s="94">
        <v>1</v>
      </c>
      <c r="D26" s="97">
        <v>48239.764738031867</v>
      </c>
      <c r="E26" s="95"/>
      <c r="F26" s="95"/>
      <c r="G26" s="95"/>
      <c r="H26" s="95"/>
    </row>
    <row r="27" spans="1:8" s="75" customFormat="1" ht="21" customHeight="1" x14ac:dyDescent="0.25">
      <c r="A27" s="78">
        <v>23</v>
      </c>
      <c r="B27" s="82" t="s">
        <v>446</v>
      </c>
      <c r="C27" s="94">
        <v>1</v>
      </c>
      <c r="D27" s="97">
        <v>81470.648512225715</v>
      </c>
      <c r="E27" s="95"/>
      <c r="F27" s="95"/>
      <c r="G27" s="95"/>
      <c r="H27" s="95"/>
    </row>
    <row r="28" spans="1:8" s="75" customFormat="1" ht="21" customHeight="1" x14ac:dyDescent="0.25">
      <c r="A28" s="78">
        <v>24</v>
      </c>
      <c r="B28" s="82" t="s">
        <v>447</v>
      </c>
      <c r="C28" s="94">
        <v>1</v>
      </c>
      <c r="D28" s="97">
        <v>86830.622372006997</v>
      </c>
      <c r="E28" s="95"/>
      <c r="F28" s="95"/>
      <c r="G28" s="95"/>
      <c r="H28" s="95"/>
    </row>
    <row r="29" spans="1:8" s="75" customFormat="1" ht="21" customHeight="1" x14ac:dyDescent="0.25">
      <c r="A29" s="78">
        <v>25</v>
      </c>
      <c r="B29" s="82" t="s">
        <v>448</v>
      </c>
      <c r="C29" s="94">
        <v>1</v>
      </c>
      <c r="D29" s="97">
        <v>86830.622372006997</v>
      </c>
      <c r="E29" s="95"/>
      <c r="F29" s="95"/>
      <c r="G29" s="95"/>
      <c r="H29" s="95"/>
    </row>
    <row r="30" spans="1:8" s="75" customFormat="1" ht="21" customHeight="1" x14ac:dyDescent="0.25">
      <c r="A30" s="78">
        <v>26</v>
      </c>
      <c r="B30" s="82" t="s">
        <v>449</v>
      </c>
      <c r="C30" s="94">
        <v>1</v>
      </c>
      <c r="D30" s="97">
        <v>155438.04923809538</v>
      </c>
      <c r="E30" s="95"/>
      <c r="F30" s="95"/>
      <c r="G30" s="95"/>
      <c r="H30" s="95"/>
    </row>
    <row r="31" spans="1:8" s="75" customFormat="1" ht="21" customHeight="1" x14ac:dyDescent="0.25">
      <c r="A31" s="78">
        <v>27</v>
      </c>
      <c r="B31" s="82" t="s">
        <v>712</v>
      </c>
      <c r="C31" s="94">
        <v>1</v>
      </c>
      <c r="D31" s="97">
        <v>267996.30759794009</v>
      </c>
      <c r="E31" s="95"/>
      <c r="F31" s="95"/>
      <c r="G31" s="95"/>
      <c r="H31" s="95"/>
    </row>
    <row r="32" spans="1:8" s="75" customFormat="1" ht="21" customHeight="1" x14ac:dyDescent="0.25">
      <c r="A32" s="78">
        <v>28</v>
      </c>
      <c r="B32" s="82" t="s">
        <v>450</v>
      </c>
      <c r="C32" s="94">
        <v>1</v>
      </c>
      <c r="D32" s="97">
        <v>91118.362920719519</v>
      </c>
      <c r="E32" s="95"/>
      <c r="F32" s="95"/>
      <c r="G32" s="95"/>
      <c r="H32" s="95"/>
    </row>
    <row r="33" spans="1:8" s="75" customFormat="1" ht="21" customHeight="1" x14ac:dyDescent="0.25">
      <c r="A33" s="78">
        <v>29</v>
      </c>
      <c r="B33" s="82" t="s">
        <v>451</v>
      </c>
      <c r="C33" s="94">
        <v>1</v>
      </c>
      <c r="D33" s="97">
        <v>239053.16437245873</v>
      </c>
      <c r="E33" s="95"/>
      <c r="F33" s="95"/>
      <c r="G33" s="95"/>
      <c r="H33" s="95"/>
    </row>
    <row r="34" spans="1:8" s="75" customFormat="1" ht="21" customHeight="1" x14ac:dyDescent="0.25">
      <c r="A34" s="78">
        <v>30</v>
      </c>
      <c r="B34" s="82" t="s">
        <v>713</v>
      </c>
      <c r="C34" s="94">
        <v>1</v>
      </c>
      <c r="D34" s="97">
        <v>482394.06929362979</v>
      </c>
      <c r="E34" s="95"/>
      <c r="F34" s="95"/>
      <c r="G34" s="95"/>
      <c r="H34" s="95"/>
    </row>
    <row r="35" spans="1:8" s="75" customFormat="1" ht="21" customHeight="1" x14ac:dyDescent="0.25">
      <c r="A35" s="78">
        <v>31</v>
      </c>
      <c r="B35" s="82" t="s">
        <v>453</v>
      </c>
      <c r="C35" s="94">
        <v>1</v>
      </c>
      <c r="D35" s="97">
        <v>267996.30759794009</v>
      </c>
      <c r="E35" s="95"/>
      <c r="F35" s="95"/>
      <c r="G35" s="95"/>
      <c r="H35" s="95"/>
    </row>
    <row r="36" spans="1:8" s="75" customFormat="1" ht="21" customHeight="1" x14ac:dyDescent="0.25">
      <c r="A36" s="78">
        <v>32</v>
      </c>
      <c r="B36" s="82" t="s">
        <v>454</v>
      </c>
      <c r="C36" s="94">
        <v>1</v>
      </c>
      <c r="D36" s="97">
        <v>482394.06929362979</v>
      </c>
      <c r="E36" s="95"/>
      <c r="F36" s="95"/>
      <c r="G36" s="95"/>
      <c r="H36" s="95"/>
    </row>
    <row r="37" spans="1:8" s="75" customFormat="1" ht="21" customHeight="1" x14ac:dyDescent="0.25">
      <c r="A37" s="78">
        <v>33</v>
      </c>
      <c r="B37" s="82" t="s">
        <v>455</v>
      </c>
      <c r="C37" s="94">
        <v>1</v>
      </c>
      <c r="D37" s="97">
        <v>74453.806889927553</v>
      </c>
      <c r="E37" s="95"/>
      <c r="F37" s="95"/>
      <c r="G37" s="95"/>
      <c r="H37" s="95"/>
    </row>
    <row r="38" spans="1:8" s="75" customFormat="1" ht="21" customHeight="1" x14ac:dyDescent="0.25">
      <c r="A38" s="78">
        <v>34</v>
      </c>
      <c r="B38" s="82" t="s">
        <v>456</v>
      </c>
      <c r="C38" s="94">
        <v>1</v>
      </c>
      <c r="D38" s="97">
        <v>25727.635987837744</v>
      </c>
      <c r="E38" s="95"/>
      <c r="F38" s="95"/>
      <c r="G38" s="95"/>
      <c r="H38" s="95"/>
    </row>
    <row r="39" spans="1:8" s="75" customFormat="1" ht="21" customHeight="1" x14ac:dyDescent="0.25">
      <c r="A39" s="78">
        <v>35</v>
      </c>
      <c r="B39" s="82" t="s">
        <v>714</v>
      </c>
      <c r="C39" s="94">
        <v>1</v>
      </c>
      <c r="D39" s="97">
        <v>137213.66103661369</v>
      </c>
      <c r="E39" s="95"/>
      <c r="F39" s="95"/>
      <c r="G39" s="95"/>
      <c r="H39" s="95"/>
    </row>
    <row r="40" spans="1:8" s="75" customFormat="1" ht="21" customHeight="1" x14ac:dyDescent="0.25">
      <c r="A40" s="78">
        <v>36</v>
      </c>
      <c r="B40" s="82" t="s">
        <v>457</v>
      </c>
      <c r="C40" s="94">
        <v>1</v>
      </c>
      <c r="D40" s="97">
        <v>247289.63500094999</v>
      </c>
      <c r="E40" s="95"/>
      <c r="F40" s="95"/>
      <c r="G40" s="95"/>
      <c r="H40" s="95"/>
    </row>
    <row r="41" spans="1:8" s="75" customFormat="1" ht="21" customHeight="1" x14ac:dyDescent="0.25">
      <c r="A41" s="77" t="s">
        <v>656</v>
      </c>
      <c r="B41" s="81" t="s">
        <v>887</v>
      </c>
      <c r="C41" s="95"/>
      <c r="D41" s="97"/>
      <c r="E41" s="95"/>
      <c r="F41" s="97"/>
      <c r="G41" s="95"/>
      <c r="H41" s="95"/>
    </row>
    <row r="42" spans="1:8" s="75" customFormat="1" ht="21" customHeight="1" x14ac:dyDescent="0.25">
      <c r="A42" s="78">
        <v>1</v>
      </c>
      <c r="B42" s="82" t="s">
        <v>715</v>
      </c>
      <c r="C42" s="94">
        <v>1</v>
      </c>
      <c r="D42" s="97">
        <v>535992.61519588018</v>
      </c>
      <c r="E42" s="95"/>
      <c r="F42" s="95"/>
      <c r="G42" s="95"/>
      <c r="H42" s="95"/>
    </row>
    <row r="43" spans="1:8" s="75" customFormat="1" ht="21" customHeight="1" x14ac:dyDescent="0.25">
      <c r="A43" s="78">
        <v>2</v>
      </c>
      <c r="B43" s="82" t="s">
        <v>716</v>
      </c>
      <c r="C43" s="94">
        <v>1</v>
      </c>
      <c r="D43" s="97">
        <v>766469.10577535105</v>
      </c>
      <c r="E43" s="95"/>
      <c r="F43" s="95"/>
      <c r="G43" s="95"/>
      <c r="H43" s="95"/>
    </row>
    <row r="44" spans="1:8" s="75" customFormat="1" ht="21" customHeight="1" x14ac:dyDescent="0.25">
      <c r="A44" s="78">
        <v>3</v>
      </c>
      <c r="B44" s="82" t="s">
        <v>717</v>
      </c>
      <c r="C44" s="94">
        <v>1</v>
      </c>
      <c r="D44" s="97">
        <v>694646.17167161917</v>
      </c>
      <c r="E44" s="95"/>
      <c r="F44" s="95"/>
      <c r="G44" s="95"/>
      <c r="H44" s="95"/>
    </row>
    <row r="45" spans="1:8" s="75" customFormat="1" ht="21" customHeight="1" x14ac:dyDescent="0.25">
      <c r="A45" s="78">
        <v>4</v>
      </c>
      <c r="B45" s="82" t="s">
        <v>718</v>
      </c>
      <c r="C45" s="94">
        <v>1</v>
      </c>
      <c r="D45" s="97">
        <v>218685.50224440231</v>
      </c>
      <c r="E45" s="95"/>
      <c r="F45" s="95"/>
      <c r="G45" s="95"/>
      <c r="H45" s="95"/>
    </row>
    <row r="46" spans="1:8" s="75" customFormat="1" ht="21" customHeight="1" x14ac:dyDescent="0.25">
      <c r="A46" s="78">
        <v>5</v>
      </c>
      <c r="B46" s="82" t="s">
        <v>719</v>
      </c>
      <c r="C46" s="94">
        <v>1</v>
      </c>
      <c r="D46" s="97">
        <v>64319.686317375817</v>
      </c>
      <c r="E46" s="95"/>
      <c r="F46" s="95"/>
      <c r="G46" s="95"/>
      <c r="H46" s="95"/>
    </row>
    <row r="47" spans="1:8" s="75" customFormat="1" ht="21" customHeight="1" x14ac:dyDescent="0.25">
      <c r="A47" s="78">
        <v>6</v>
      </c>
      <c r="B47" s="82" t="s">
        <v>720</v>
      </c>
      <c r="C47" s="94">
        <v>1</v>
      </c>
      <c r="D47" s="97">
        <v>1425741.1197462021</v>
      </c>
      <c r="E47" s="95"/>
      <c r="F47" s="95"/>
      <c r="G47" s="95"/>
      <c r="H47" s="95"/>
    </row>
    <row r="48" spans="1:8" s="75" customFormat="1" ht="21" customHeight="1" x14ac:dyDescent="0.25">
      <c r="A48" s="78">
        <v>7</v>
      </c>
      <c r="B48" s="82" t="s">
        <v>721</v>
      </c>
      <c r="C48" s="94">
        <v>1</v>
      </c>
      <c r="D48" s="97">
        <v>608887.78261068102</v>
      </c>
      <c r="E48" s="95"/>
      <c r="F48" s="95"/>
      <c r="G48" s="95"/>
      <c r="H48" s="95"/>
    </row>
    <row r="49" spans="1:8" s="75" customFormat="1" ht="21" customHeight="1" x14ac:dyDescent="0.25">
      <c r="A49" s="78">
        <v>8</v>
      </c>
      <c r="B49" s="82" t="s">
        <v>722</v>
      </c>
      <c r="C49" s="94">
        <v>1</v>
      </c>
      <c r="D49" s="97">
        <v>248993.21376135625</v>
      </c>
      <c r="E49" s="95"/>
      <c r="F49" s="95"/>
      <c r="G49" s="95"/>
      <c r="H49" s="95"/>
    </row>
    <row r="50" spans="1:8" s="75" customFormat="1" ht="21" customHeight="1" x14ac:dyDescent="0.25">
      <c r="A50" s="78">
        <v>9</v>
      </c>
      <c r="B50" s="82" t="s">
        <v>723</v>
      </c>
      <c r="C50" s="94">
        <v>1</v>
      </c>
      <c r="D50" s="97">
        <v>1048402.0610260603</v>
      </c>
      <c r="E50" s="95"/>
      <c r="F50" s="95"/>
      <c r="G50" s="95"/>
      <c r="H50" s="95"/>
    </row>
    <row r="51" spans="1:8" s="75" customFormat="1" ht="21" customHeight="1" x14ac:dyDescent="0.25">
      <c r="A51" s="78">
        <v>10</v>
      </c>
      <c r="B51" s="82" t="s">
        <v>724</v>
      </c>
      <c r="C51" s="94">
        <v>1</v>
      </c>
      <c r="D51" s="97">
        <v>255133.08595180279</v>
      </c>
      <c r="E51" s="95"/>
      <c r="F51" s="95"/>
      <c r="G51" s="95"/>
      <c r="H51" s="95"/>
    </row>
    <row r="52" spans="1:8" s="75" customFormat="1" ht="21" customHeight="1" x14ac:dyDescent="0.25">
      <c r="A52" s="78">
        <v>11</v>
      </c>
      <c r="B52" s="82" t="s">
        <v>725</v>
      </c>
      <c r="C52" s="94">
        <v>1</v>
      </c>
      <c r="D52" s="97">
        <v>351611.42273230338</v>
      </c>
      <c r="E52" s="95"/>
      <c r="F52" s="95"/>
      <c r="G52" s="95"/>
      <c r="H52" s="95"/>
    </row>
    <row r="53" spans="1:8" s="75" customFormat="1" ht="21" customHeight="1" x14ac:dyDescent="0.25">
      <c r="A53" s="78">
        <v>12</v>
      </c>
      <c r="B53" s="82" t="s">
        <v>726</v>
      </c>
      <c r="C53" s="94">
        <v>1</v>
      </c>
      <c r="D53" s="97">
        <v>107198.28450006347</v>
      </c>
      <c r="E53" s="95"/>
      <c r="F53" s="95"/>
      <c r="G53" s="95"/>
      <c r="H53" s="95"/>
    </row>
    <row r="54" spans="1:8" s="75" customFormat="1" ht="21" customHeight="1" x14ac:dyDescent="0.25">
      <c r="A54" s="78">
        <v>13</v>
      </c>
      <c r="B54" s="82" t="s">
        <v>727</v>
      </c>
      <c r="C54" s="94">
        <v>1</v>
      </c>
      <c r="D54" s="97">
        <v>1434316.6008436265</v>
      </c>
      <c r="E54" s="95"/>
      <c r="F54" s="95"/>
      <c r="G54" s="95"/>
      <c r="H54" s="95"/>
    </row>
    <row r="55" spans="1:8" s="75" customFormat="1" ht="21" customHeight="1" x14ac:dyDescent="0.25">
      <c r="A55" s="78">
        <v>14</v>
      </c>
      <c r="B55" s="82" t="s">
        <v>728</v>
      </c>
      <c r="C55" s="94">
        <v>1</v>
      </c>
      <c r="D55" s="97">
        <v>3126141.8948227703</v>
      </c>
      <c r="E55" s="95"/>
      <c r="F55" s="95"/>
      <c r="G55" s="95"/>
      <c r="H55" s="95"/>
    </row>
    <row r="56" spans="1:8" s="75" customFormat="1" ht="21" customHeight="1" x14ac:dyDescent="0.25">
      <c r="A56" s="78">
        <v>15</v>
      </c>
      <c r="B56" s="82" t="s">
        <v>729</v>
      </c>
      <c r="C56" s="94">
        <v>1</v>
      </c>
      <c r="D56" s="97">
        <v>1365709.173977538</v>
      </c>
      <c r="E56" s="95"/>
      <c r="F56" s="95"/>
      <c r="G56" s="95"/>
      <c r="H56" s="95"/>
    </row>
    <row r="57" spans="1:8" s="75" customFormat="1" ht="21" customHeight="1" x14ac:dyDescent="0.25">
      <c r="A57" s="78">
        <v>16</v>
      </c>
      <c r="B57" s="82" t="s">
        <v>730</v>
      </c>
      <c r="C57" s="94">
        <v>1</v>
      </c>
      <c r="D57" s="97">
        <v>1299246.2137335869</v>
      </c>
      <c r="E57" s="95"/>
      <c r="F57" s="95"/>
      <c r="G57" s="95"/>
      <c r="H57" s="95"/>
    </row>
    <row r="58" spans="1:8" s="75" customFormat="1" ht="21" customHeight="1" x14ac:dyDescent="0.25">
      <c r="A58" s="78">
        <v>17</v>
      </c>
      <c r="B58" s="82" t="s">
        <v>464</v>
      </c>
      <c r="C58" s="94">
        <v>1</v>
      </c>
      <c r="D58" s="97">
        <v>298011.68413449032</v>
      </c>
      <c r="E58" s="95"/>
      <c r="F58" s="95"/>
      <c r="G58" s="95"/>
      <c r="H58" s="95"/>
    </row>
    <row r="59" spans="1:8" s="75" customFormat="1" ht="21" customHeight="1" x14ac:dyDescent="0.25">
      <c r="A59" s="78">
        <v>18</v>
      </c>
      <c r="B59" s="82" t="s">
        <v>446</v>
      </c>
      <c r="C59" s="94">
        <v>1</v>
      </c>
      <c r="D59" s="97">
        <v>69678.467481594242</v>
      </c>
      <c r="E59" s="95"/>
      <c r="F59" s="95"/>
      <c r="G59" s="95"/>
      <c r="H59" s="95"/>
    </row>
    <row r="60" spans="1:8" s="75" customFormat="1" ht="21" customHeight="1" x14ac:dyDescent="0.25">
      <c r="A60" s="78">
        <v>19</v>
      </c>
      <c r="B60" s="82" t="s">
        <v>731</v>
      </c>
      <c r="C60" s="94">
        <v>1</v>
      </c>
      <c r="D60" s="97">
        <v>171517.97081743932</v>
      </c>
      <c r="E60" s="95"/>
      <c r="F60" s="95"/>
      <c r="G60" s="95"/>
      <c r="H60" s="95"/>
    </row>
    <row r="61" spans="1:8" s="75" customFormat="1" ht="21" customHeight="1" x14ac:dyDescent="0.25">
      <c r="A61" s="78">
        <v>20</v>
      </c>
      <c r="B61" s="82" t="s">
        <v>732</v>
      </c>
      <c r="C61" s="94">
        <v>1</v>
      </c>
      <c r="D61" s="97">
        <v>677302.36649803724</v>
      </c>
      <c r="E61" s="95"/>
      <c r="F61" s="95"/>
      <c r="G61" s="95"/>
      <c r="H61" s="95"/>
    </row>
    <row r="62" spans="1:8" s="75" customFormat="1" ht="21" customHeight="1" x14ac:dyDescent="0.25">
      <c r="A62" s="78">
        <v>21</v>
      </c>
      <c r="B62" s="82" t="s">
        <v>733</v>
      </c>
      <c r="C62" s="94">
        <v>1</v>
      </c>
      <c r="D62" s="97">
        <v>427722.09738474776</v>
      </c>
      <c r="E62" s="95"/>
      <c r="F62" s="95"/>
      <c r="G62" s="95"/>
      <c r="H62" s="95"/>
    </row>
    <row r="63" spans="1:8" s="75" customFormat="1" ht="21" customHeight="1" x14ac:dyDescent="0.25">
      <c r="A63" s="78">
        <v>22</v>
      </c>
      <c r="B63" s="82" t="s">
        <v>734</v>
      </c>
      <c r="C63" s="94">
        <v>1</v>
      </c>
      <c r="D63" s="97">
        <v>799701.18224510783</v>
      </c>
      <c r="E63" s="95"/>
      <c r="F63" s="95"/>
      <c r="G63" s="95"/>
      <c r="H63" s="95"/>
    </row>
    <row r="64" spans="1:8" s="75" customFormat="1" ht="21" customHeight="1" x14ac:dyDescent="0.25">
      <c r="A64" s="78">
        <v>23</v>
      </c>
      <c r="B64" s="82" t="s">
        <v>735</v>
      </c>
      <c r="C64" s="94">
        <v>1</v>
      </c>
      <c r="D64" s="97">
        <v>1039825.3872330722</v>
      </c>
      <c r="E64" s="95"/>
      <c r="F64" s="95"/>
      <c r="G64" s="95"/>
      <c r="H64" s="95"/>
    </row>
    <row r="65" spans="1:8" s="75" customFormat="1" ht="21" customHeight="1" x14ac:dyDescent="0.25">
      <c r="A65" s="78">
        <v>24</v>
      </c>
      <c r="B65" s="82" t="s">
        <v>736</v>
      </c>
      <c r="C65" s="94">
        <v>1</v>
      </c>
      <c r="D65" s="97">
        <v>1080561.9041847484</v>
      </c>
      <c r="E65" s="95"/>
      <c r="F65" s="95"/>
      <c r="G65" s="95"/>
      <c r="H65" s="95"/>
    </row>
    <row r="66" spans="1:8" s="75" customFormat="1" ht="21" customHeight="1" x14ac:dyDescent="0.25">
      <c r="A66" s="78">
        <v>25</v>
      </c>
      <c r="B66" s="82" t="s">
        <v>737</v>
      </c>
      <c r="C66" s="94">
        <v>1</v>
      </c>
      <c r="D66" s="97">
        <v>1099857.3330017359</v>
      </c>
      <c r="E66" s="95"/>
      <c r="F66" s="95"/>
      <c r="G66" s="95"/>
      <c r="H66" s="95"/>
    </row>
    <row r="67" spans="1:8" s="75" customFormat="1" ht="21" customHeight="1" x14ac:dyDescent="0.25">
      <c r="A67" s="78">
        <v>26</v>
      </c>
      <c r="B67" s="82" t="s">
        <v>738</v>
      </c>
      <c r="C67" s="94">
        <v>1</v>
      </c>
      <c r="D67" s="97">
        <v>1121297.228440861</v>
      </c>
      <c r="E67" s="95"/>
      <c r="F67" s="95"/>
      <c r="G67" s="95"/>
      <c r="H67" s="95"/>
    </row>
    <row r="68" spans="1:8" s="75" customFormat="1" ht="21" customHeight="1" x14ac:dyDescent="0.25">
      <c r="A68" s="78">
        <v>27</v>
      </c>
      <c r="B68" s="82" t="s">
        <v>739</v>
      </c>
      <c r="C68" s="94">
        <v>1</v>
      </c>
      <c r="D68" s="97">
        <v>1086992.9186600354</v>
      </c>
      <c r="E68" s="95"/>
      <c r="F68" s="95"/>
      <c r="G68" s="95"/>
      <c r="H68" s="95"/>
    </row>
    <row r="69" spans="1:8" s="75" customFormat="1" ht="21" customHeight="1" x14ac:dyDescent="0.25">
      <c r="A69" s="78">
        <v>28</v>
      </c>
      <c r="B69" s="82" t="s">
        <v>740</v>
      </c>
      <c r="C69" s="94">
        <v>1</v>
      </c>
      <c r="D69" s="97">
        <v>81470.648512225715</v>
      </c>
      <c r="E69" s="95"/>
      <c r="F69" s="95"/>
      <c r="G69" s="95"/>
      <c r="H69" s="95"/>
    </row>
    <row r="70" spans="1:8" s="75" customFormat="1" ht="21" customHeight="1" x14ac:dyDescent="0.25">
      <c r="A70" s="78">
        <v>29</v>
      </c>
      <c r="B70" s="82" t="s">
        <v>741</v>
      </c>
      <c r="C70" s="94">
        <v>1</v>
      </c>
      <c r="D70" s="97">
        <v>96478.336780500817</v>
      </c>
      <c r="E70" s="95"/>
      <c r="F70" s="95"/>
      <c r="G70" s="95"/>
      <c r="H70" s="95"/>
    </row>
    <row r="71" spans="1:8" s="75" customFormat="1" ht="21" customHeight="1" x14ac:dyDescent="0.25">
      <c r="A71" s="78">
        <v>30</v>
      </c>
      <c r="B71" s="82" t="s">
        <v>742</v>
      </c>
      <c r="C71" s="94">
        <v>1</v>
      </c>
      <c r="D71" s="97">
        <v>90047.322305213587</v>
      </c>
      <c r="E71" s="95"/>
      <c r="F71" s="95"/>
      <c r="G71" s="95"/>
      <c r="H71" s="95"/>
    </row>
    <row r="72" spans="1:8" s="75" customFormat="1" ht="21" customHeight="1" x14ac:dyDescent="0.25">
      <c r="A72" s="78">
        <v>31</v>
      </c>
      <c r="B72" s="82" t="s">
        <v>743</v>
      </c>
      <c r="C72" s="94">
        <v>1</v>
      </c>
      <c r="D72" s="97">
        <v>688215.15719633177</v>
      </c>
      <c r="E72" s="95"/>
      <c r="F72" s="95"/>
      <c r="G72" s="95"/>
      <c r="H72" s="95"/>
    </row>
    <row r="73" spans="1:8" s="75" customFormat="1" ht="21" customHeight="1" x14ac:dyDescent="0.25">
      <c r="A73" s="78">
        <v>32</v>
      </c>
      <c r="B73" s="82" t="s">
        <v>744</v>
      </c>
      <c r="C73" s="94">
        <v>1</v>
      </c>
      <c r="D73" s="97">
        <v>134826.45493925648</v>
      </c>
      <c r="E73" s="95"/>
      <c r="F73" s="95"/>
      <c r="G73" s="95"/>
      <c r="H73" s="95"/>
    </row>
    <row r="74" spans="1:8" s="75" customFormat="1" ht="21" customHeight="1" x14ac:dyDescent="0.25">
      <c r="A74" s="78">
        <v>33</v>
      </c>
      <c r="B74" s="82" t="s">
        <v>745</v>
      </c>
      <c r="C74" s="94">
        <v>1</v>
      </c>
      <c r="D74" s="97">
        <v>285148.46248835284</v>
      </c>
      <c r="E74" s="95"/>
      <c r="F74" s="95"/>
      <c r="G74" s="95"/>
      <c r="H74" s="95"/>
    </row>
    <row r="75" spans="1:8" s="75" customFormat="1" ht="21" customHeight="1" x14ac:dyDescent="0.25">
      <c r="A75" s="78">
        <v>34</v>
      </c>
      <c r="B75" s="82" t="s">
        <v>746</v>
      </c>
      <c r="C75" s="94">
        <v>1</v>
      </c>
      <c r="D75" s="97">
        <v>45023.064804825313</v>
      </c>
      <c r="E75" s="95"/>
      <c r="F75" s="95"/>
      <c r="G75" s="95"/>
      <c r="H75" s="95"/>
    </row>
    <row r="76" spans="1:8" s="75" customFormat="1" ht="21" customHeight="1" x14ac:dyDescent="0.25">
      <c r="A76" s="78">
        <v>35</v>
      </c>
      <c r="B76" s="82" t="s">
        <v>747</v>
      </c>
      <c r="C76" s="94">
        <v>1</v>
      </c>
      <c r="D76" s="97">
        <v>80398.415201156895</v>
      </c>
      <c r="E76" s="95"/>
      <c r="F76" s="95"/>
      <c r="G76" s="95"/>
      <c r="H76" s="95"/>
    </row>
    <row r="77" spans="1:8" s="75" customFormat="1" ht="21" customHeight="1" x14ac:dyDescent="0.25">
      <c r="A77" s="78">
        <v>36</v>
      </c>
      <c r="B77" s="82" t="s">
        <v>748</v>
      </c>
      <c r="C77" s="94">
        <v>1</v>
      </c>
      <c r="D77" s="97">
        <v>632470.95197638101</v>
      </c>
      <c r="E77" s="95"/>
      <c r="F77" s="95"/>
      <c r="G77" s="95"/>
      <c r="H77" s="95"/>
    </row>
    <row r="78" spans="1:8" s="75" customFormat="1" ht="21" customHeight="1" x14ac:dyDescent="0.25">
      <c r="A78" s="78">
        <v>37</v>
      </c>
      <c r="B78" s="82" t="s">
        <v>477</v>
      </c>
      <c r="C78" s="94">
        <v>1</v>
      </c>
      <c r="D78" s="97">
        <v>272284.04814665252</v>
      </c>
      <c r="E78" s="95"/>
      <c r="F78" s="95"/>
      <c r="G78" s="95"/>
      <c r="H78" s="95"/>
    </row>
    <row r="79" spans="1:8" s="75" customFormat="1" ht="21" customHeight="1" x14ac:dyDescent="0.25">
      <c r="A79" s="78">
        <v>38</v>
      </c>
      <c r="B79" s="82" t="s">
        <v>749</v>
      </c>
      <c r="C79" s="94">
        <v>1</v>
      </c>
      <c r="D79" s="97">
        <v>289436.20303706534</v>
      </c>
      <c r="E79" s="95"/>
      <c r="F79" s="95"/>
      <c r="G79" s="95"/>
      <c r="H79" s="95"/>
    </row>
    <row r="80" spans="1:8" s="75" customFormat="1" ht="21" customHeight="1" x14ac:dyDescent="0.25">
      <c r="A80" s="78">
        <v>39</v>
      </c>
      <c r="B80" s="82" t="s">
        <v>750</v>
      </c>
      <c r="C80" s="94">
        <v>1</v>
      </c>
      <c r="D80" s="97">
        <v>32159.843158687909</v>
      </c>
      <c r="E80" s="95"/>
      <c r="F80" s="95"/>
      <c r="G80" s="95"/>
      <c r="H80" s="95"/>
    </row>
    <row r="81" spans="1:8" s="75" customFormat="1" ht="21" customHeight="1" x14ac:dyDescent="0.25">
      <c r="A81" s="78">
        <v>40</v>
      </c>
      <c r="B81" s="82" t="s">
        <v>751</v>
      </c>
      <c r="C81" s="94">
        <v>1</v>
      </c>
      <c r="D81" s="97">
        <v>152222.54200045165</v>
      </c>
      <c r="E81" s="95"/>
      <c r="F81" s="95"/>
      <c r="G81" s="95"/>
      <c r="H81" s="95"/>
    </row>
    <row r="82" spans="1:8" s="75" customFormat="1" ht="21" customHeight="1" x14ac:dyDescent="0.25">
      <c r="A82" s="78">
        <v>41</v>
      </c>
      <c r="B82" s="82" t="s">
        <v>752</v>
      </c>
      <c r="C82" s="94">
        <v>1</v>
      </c>
      <c r="D82" s="97">
        <v>18223.195505918724</v>
      </c>
      <c r="E82" s="95"/>
      <c r="F82" s="95"/>
      <c r="G82" s="95"/>
      <c r="H82" s="95"/>
    </row>
    <row r="83" spans="1:8" s="75" customFormat="1" ht="21" customHeight="1" x14ac:dyDescent="0.25">
      <c r="A83" s="78">
        <v>42</v>
      </c>
      <c r="B83" s="82" t="s">
        <v>753</v>
      </c>
      <c r="C83" s="94">
        <v>1</v>
      </c>
      <c r="D83" s="97">
        <v>121134.93215283264</v>
      </c>
      <c r="E83" s="95"/>
      <c r="F83" s="95"/>
      <c r="G83" s="95"/>
      <c r="H83" s="95"/>
    </row>
    <row r="84" spans="1:8" s="75" customFormat="1" ht="21" customHeight="1" x14ac:dyDescent="0.25">
      <c r="A84" s="78">
        <v>43</v>
      </c>
      <c r="B84" s="82" t="s">
        <v>754</v>
      </c>
      <c r="C84" s="94">
        <v>1</v>
      </c>
      <c r="D84" s="97">
        <v>58959.712457594505</v>
      </c>
      <c r="E84" s="95"/>
      <c r="F84" s="95"/>
      <c r="G84" s="95"/>
      <c r="H84" s="95"/>
    </row>
    <row r="85" spans="1:8" s="75" customFormat="1" ht="21" customHeight="1" x14ac:dyDescent="0.25">
      <c r="A85" s="78">
        <v>44</v>
      </c>
      <c r="B85" s="82" t="s">
        <v>755</v>
      </c>
      <c r="C85" s="94">
        <v>1</v>
      </c>
      <c r="D85" s="97">
        <v>63247.453006306954</v>
      </c>
      <c r="E85" s="95"/>
      <c r="F85" s="95"/>
      <c r="G85" s="95"/>
      <c r="H85" s="95"/>
    </row>
    <row r="86" spans="1:8" s="75" customFormat="1" ht="21" customHeight="1" x14ac:dyDescent="0.25">
      <c r="A86" s="78">
        <v>45</v>
      </c>
      <c r="B86" s="82" t="s">
        <v>756</v>
      </c>
      <c r="C86" s="94">
        <v>1</v>
      </c>
      <c r="D86" s="97">
        <v>2816049.2477008048</v>
      </c>
      <c r="E86" s="95"/>
      <c r="F86" s="95"/>
      <c r="G86" s="95"/>
      <c r="H86" s="95"/>
    </row>
    <row r="87" spans="1:8" s="75" customFormat="1" ht="21" customHeight="1" x14ac:dyDescent="0.25">
      <c r="A87" s="78">
        <v>46</v>
      </c>
      <c r="B87" s="82" t="s">
        <v>757</v>
      </c>
      <c r="C87" s="94">
        <v>1</v>
      </c>
      <c r="D87" s="97">
        <v>3830231.0426987815</v>
      </c>
      <c r="E87" s="95"/>
      <c r="F87" s="95"/>
      <c r="G87" s="95"/>
      <c r="H87" s="95"/>
    </row>
    <row r="88" spans="1:8" s="75" customFormat="1" ht="21" customHeight="1" x14ac:dyDescent="0.25">
      <c r="A88" s="78">
        <v>47</v>
      </c>
      <c r="B88" s="82" t="s">
        <v>758</v>
      </c>
      <c r="C88" s="94">
        <v>1</v>
      </c>
      <c r="D88" s="97">
        <v>693575.13105611317</v>
      </c>
      <c r="E88" s="95"/>
      <c r="F88" s="95"/>
      <c r="G88" s="95"/>
      <c r="H88" s="95"/>
    </row>
    <row r="89" spans="1:8" s="75" customFormat="1" ht="21" customHeight="1" x14ac:dyDescent="0.25">
      <c r="A89" s="78">
        <v>48</v>
      </c>
      <c r="B89" s="82" t="s">
        <v>759</v>
      </c>
      <c r="C89" s="94">
        <v>1</v>
      </c>
      <c r="D89" s="97">
        <v>337066.13734814123</v>
      </c>
      <c r="E89" s="95"/>
      <c r="F89" s="95"/>
      <c r="G89" s="95"/>
      <c r="H89" s="95"/>
    </row>
    <row r="90" spans="1:8" s="75" customFormat="1" ht="21" customHeight="1" x14ac:dyDescent="0.25">
      <c r="A90" s="78">
        <v>49</v>
      </c>
      <c r="B90" s="82" t="s">
        <v>760</v>
      </c>
      <c r="C90" s="94">
        <v>1</v>
      </c>
      <c r="D90" s="97">
        <v>117918.23221962611</v>
      </c>
      <c r="E90" s="95"/>
      <c r="F90" s="95"/>
      <c r="G90" s="95"/>
      <c r="H90" s="95"/>
    </row>
    <row r="91" spans="1:8" s="75" customFormat="1" ht="21" customHeight="1" x14ac:dyDescent="0.25">
      <c r="A91" s="78">
        <v>50</v>
      </c>
      <c r="B91" s="82" t="s">
        <v>761</v>
      </c>
      <c r="C91" s="94">
        <v>1</v>
      </c>
      <c r="D91" s="97">
        <v>671063.00230591896</v>
      </c>
      <c r="E91" s="95"/>
      <c r="F91" s="95"/>
      <c r="G91" s="95"/>
      <c r="H91" s="95"/>
    </row>
    <row r="92" spans="1:8" s="75" customFormat="1" ht="21" customHeight="1" x14ac:dyDescent="0.25">
      <c r="A92" s="78">
        <v>51</v>
      </c>
      <c r="B92" s="82" t="s">
        <v>762</v>
      </c>
      <c r="C92" s="94">
        <v>1</v>
      </c>
      <c r="D92" s="97">
        <v>1182429.4470096754</v>
      </c>
      <c r="E92" s="95"/>
      <c r="F92" s="95"/>
      <c r="G92" s="95"/>
      <c r="H92" s="95"/>
    </row>
    <row r="93" spans="1:8" s="75" customFormat="1" ht="21" customHeight="1" x14ac:dyDescent="0.25">
      <c r="A93" s="78">
        <v>52</v>
      </c>
      <c r="B93" s="82" t="s">
        <v>763</v>
      </c>
      <c r="C93" s="94">
        <v>1</v>
      </c>
      <c r="D93" s="97">
        <v>171517.97081743932</v>
      </c>
      <c r="E93" s="95"/>
      <c r="F93" s="95"/>
      <c r="G93" s="95"/>
      <c r="H93" s="95"/>
    </row>
    <row r="94" spans="1:8" s="75" customFormat="1" ht="21" customHeight="1" x14ac:dyDescent="0.25">
      <c r="A94" s="78">
        <v>53</v>
      </c>
      <c r="B94" s="82" t="s">
        <v>764</v>
      </c>
      <c r="C94" s="94">
        <v>1</v>
      </c>
      <c r="D94" s="97">
        <v>1063409.7492943353</v>
      </c>
      <c r="E94" s="95"/>
      <c r="F94" s="95"/>
      <c r="G94" s="95"/>
      <c r="H94" s="95"/>
    </row>
    <row r="95" spans="1:8" s="75" customFormat="1" ht="21" customHeight="1" x14ac:dyDescent="0.25">
      <c r="A95" s="78">
        <v>54</v>
      </c>
      <c r="B95" s="82" t="s">
        <v>765</v>
      </c>
      <c r="C95" s="94">
        <v>1</v>
      </c>
      <c r="D95" s="97">
        <v>1165511.2438662408</v>
      </c>
      <c r="E95" s="95"/>
      <c r="F95" s="95"/>
      <c r="G95" s="95"/>
      <c r="H95" s="95"/>
    </row>
    <row r="96" spans="1:8" s="75" customFormat="1" ht="21" customHeight="1" x14ac:dyDescent="0.25">
      <c r="A96" s="78">
        <v>55</v>
      </c>
      <c r="B96" s="82" t="s">
        <v>766</v>
      </c>
      <c r="C96" s="94">
        <v>1</v>
      </c>
      <c r="D96" s="97">
        <v>199388.88073185179</v>
      </c>
      <c r="E96" s="95"/>
      <c r="F96" s="95"/>
      <c r="G96" s="95"/>
      <c r="H96" s="95"/>
    </row>
    <row r="97" spans="1:8" s="75" customFormat="1" ht="21" customHeight="1" x14ac:dyDescent="0.25">
      <c r="A97" s="78">
        <v>56</v>
      </c>
      <c r="B97" s="82" t="s">
        <v>767</v>
      </c>
      <c r="C97" s="94">
        <v>1</v>
      </c>
      <c r="D97" s="97">
        <v>1078417.4375626107</v>
      </c>
      <c r="E97" s="95"/>
      <c r="F97" s="95"/>
      <c r="G97" s="95"/>
      <c r="H97" s="95"/>
    </row>
    <row r="98" spans="1:8" s="75" customFormat="1" ht="21" customHeight="1" x14ac:dyDescent="0.25">
      <c r="A98" s="78">
        <v>57</v>
      </c>
      <c r="B98" s="82" t="s">
        <v>768</v>
      </c>
      <c r="C98" s="94">
        <v>1</v>
      </c>
      <c r="D98" s="97">
        <v>810421.12996467063</v>
      </c>
      <c r="E98" s="95"/>
      <c r="F98" s="95"/>
      <c r="G98" s="95"/>
      <c r="H98" s="95"/>
    </row>
    <row r="99" spans="1:8" s="75" customFormat="1" ht="21" customHeight="1" x14ac:dyDescent="0.25">
      <c r="A99" s="78">
        <v>58</v>
      </c>
      <c r="B99" s="82" t="s">
        <v>585</v>
      </c>
      <c r="C99" s="94">
        <v>1</v>
      </c>
      <c r="D99" s="97">
        <v>57887.479146525642</v>
      </c>
      <c r="E99" s="95"/>
      <c r="F99" s="95"/>
      <c r="G99" s="95"/>
      <c r="H99" s="95"/>
    </row>
    <row r="100" spans="1:8" s="75" customFormat="1" ht="21" customHeight="1" x14ac:dyDescent="0.25">
      <c r="A100" s="78">
        <v>59</v>
      </c>
      <c r="B100" s="82" t="s">
        <v>628</v>
      </c>
      <c r="C100" s="94">
        <v>1</v>
      </c>
      <c r="D100" s="97">
        <v>40735.324256112857</v>
      </c>
      <c r="E100" s="95"/>
      <c r="F100" s="95"/>
      <c r="G100" s="95"/>
      <c r="H100" s="95"/>
    </row>
    <row r="101" spans="1:8" s="75" customFormat="1" ht="21" customHeight="1" x14ac:dyDescent="0.25">
      <c r="A101" s="78">
        <v>60</v>
      </c>
      <c r="B101" s="82" t="s">
        <v>712</v>
      </c>
      <c r="C101" s="94">
        <v>1</v>
      </c>
      <c r="D101" s="97">
        <v>321596.04619575327</v>
      </c>
      <c r="E101" s="95"/>
      <c r="F101" s="95"/>
      <c r="G101" s="95"/>
      <c r="H101" s="95"/>
    </row>
    <row r="102" spans="1:8" s="75" customFormat="1" ht="21" customHeight="1" x14ac:dyDescent="0.25">
      <c r="A102" s="78">
        <v>61</v>
      </c>
      <c r="B102" s="82" t="s">
        <v>769</v>
      </c>
      <c r="C102" s="94">
        <v>1</v>
      </c>
      <c r="D102" s="97">
        <v>784693.4939768326</v>
      </c>
      <c r="E102" s="95"/>
      <c r="F102" s="95"/>
      <c r="G102" s="95"/>
      <c r="H102" s="95"/>
    </row>
    <row r="103" spans="1:8" s="75" customFormat="1" ht="21" customHeight="1" x14ac:dyDescent="0.25">
      <c r="A103" s="78">
        <v>62</v>
      </c>
      <c r="B103" s="82" t="s">
        <v>770</v>
      </c>
      <c r="C103" s="94">
        <v>1</v>
      </c>
      <c r="D103" s="97">
        <v>244413.13823224008</v>
      </c>
      <c r="E103" s="95"/>
      <c r="F103" s="95"/>
      <c r="G103" s="95"/>
      <c r="H103" s="95"/>
    </row>
    <row r="104" spans="1:8" s="75" customFormat="1" ht="21" customHeight="1" x14ac:dyDescent="0.25">
      <c r="A104" s="78">
        <v>63</v>
      </c>
      <c r="B104" s="82" t="s">
        <v>771</v>
      </c>
      <c r="C104" s="94">
        <v>1</v>
      </c>
      <c r="D104" s="97">
        <v>1269230.8371970369</v>
      </c>
      <c r="E104" s="95"/>
      <c r="F104" s="95"/>
      <c r="G104" s="95"/>
      <c r="H104" s="95"/>
    </row>
    <row r="105" spans="1:8" s="75" customFormat="1" ht="21" customHeight="1" x14ac:dyDescent="0.25">
      <c r="A105" s="78">
        <v>64</v>
      </c>
      <c r="B105" s="82" t="s">
        <v>772</v>
      </c>
      <c r="C105" s="94">
        <v>1</v>
      </c>
      <c r="D105" s="97">
        <v>244413.13823224008</v>
      </c>
      <c r="E105" s="95"/>
      <c r="F105" s="95"/>
      <c r="G105" s="95"/>
      <c r="H105" s="95"/>
    </row>
    <row r="106" spans="1:8" s="75" customFormat="1" ht="21" customHeight="1" x14ac:dyDescent="0.25">
      <c r="A106" s="78">
        <v>65</v>
      </c>
      <c r="B106" s="82" t="s">
        <v>773</v>
      </c>
      <c r="C106" s="94">
        <v>1</v>
      </c>
      <c r="D106" s="97">
        <v>1371138.4622449556</v>
      </c>
      <c r="E106" s="95"/>
      <c r="F106" s="95"/>
      <c r="G106" s="95"/>
      <c r="H106" s="95"/>
    </row>
    <row r="107" spans="1:8" s="75" customFormat="1" ht="21" customHeight="1" x14ac:dyDescent="0.25">
      <c r="A107" s="78">
        <v>66</v>
      </c>
      <c r="B107" s="82" t="s">
        <v>774</v>
      </c>
      <c r="C107" s="94">
        <v>1</v>
      </c>
      <c r="D107" s="97">
        <v>1371138.4622449556</v>
      </c>
      <c r="E107" s="95"/>
      <c r="F107" s="95"/>
      <c r="G107" s="95"/>
      <c r="H107" s="95"/>
    </row>
    <row r="108" spans="1:8" s="75" customFormat="1" ht="21" customHeight="1" x14ac:dyDescent="0.25">
      <c r="A108" s="78">
        <v>67</v>
      </c>
      <c r="B108" s="82" t="s">
        <v>775</v>
      </c>
      <c r="C108" s="94">
        <v>1</v>
      </c>
      <c r="D108" s="97">
        <v>2169879.6547479378</v>
      </c>
      <c r="E108" s="95"/>
      <c r="F108" s="95"/>
      <c r="G108" s="95"/>
      <c r="H108" s="95"/>
    </row>
    <row r="109" spans="1:8" s="75" customFormat="1" ht="21" customHeight="1" x14ac:dyDescent="0.25">
      <c r="A109" s="78">
        <v>68</v>
      </c>
      <c r="B109" s="82" t="s">
        <v>776</v>
      </c>
      <c r="C109" s="94">
        <v>1</v>
      </c>
      <c r="D109" s="97">
        <v>1969827.0561465342</v>
      </c>
      <c r="E109" s="95"/>
      <c r="F109" s="95"/>
      <c r="G109" s="95"/>
      <c r="H109" s="95"/>
    </row>
    <row r="110" spans="1:8" s="75" customFormat="1" ht="21" customHeight="1" x14ac:dyDescent="0.25">
      <c r="A110" s="77" t="s">
        <v>658</v>
      </c>
      <c r="B110" s="81" t="s">
        <v>888</v>
      </c>
      <c r="C110" s="95"/>
      <c r="D110" s="97"/>
      <c r="E110" s="95"/>
      <c r="F110" s="97"/>
      <c r="G110" s="95"/>
      <c r="H110" s="95"/>
    </row>
    <row r="111" spans="1:8" s="75" customFormat="1" ht="21" customHeight="1" x14ac:dyDescent="0.25">
      <c r="A111" s="78">
        <v>1</v>
      </c>
      <c r="B111" s="82" t="s">
        <v>777</v>
      </c>
      <c r="C111" s="94">
        <v>1</v>
      </c>
      <c r="D111" s="97">
        <v>48239.764738031867</v>
      </c>
      <c r="E111" s="95"/>
      <c r="F111" s="95"/>
      <c r="G111" s="95"/>
      <c r="H111" s="95"/>
    </row>
    <row r="112" spans="1:8" s="75" customFormat="1" ht="21" customHeight="1" x14ac:dyDescent="0.25">
      <c r="A112" s="78">
        <v>2</v>
      </c>
      <c r="B112" s="82" t="s">
        <v>712</v>
      </c>
      <c r="C112" s="94">
        <v>1</v>
      </c>
      <c r="D112" s="97">
        <v>171517.97081743932</v>
      </c>
      <c r="E112" s="95"/>
      <c r="F112" s="95"/>
      <c r="G112" s="95"/>
      <c r="H112" s="95"/>
    </row>
    <row r="113" spans="1:8" s="75" customFormat="1" ht="21" customHeight="1" x14ac:dyDescent="0.25">
      <c r="A113" s="78">
        <v>3</v>
      </c>
      <c r="B113" s="82" t="s">
        <v>778</v>
      </c>
      <c r="C113" s="94">
        <v>1</v>
      </c>
      <c r="D113" s="97">
        <v>48239.764738031867</v>
      </c>
      <c r="E113" s="95"/>
      <c r="F113" s="95"/>
      <c r="G113" s="95"/>
      <c r="H113" s="95"/>
    </row>
    <row r="114" spans="1:8" s="75" customFormat="1" ht="21" customHeight="1" x14ac:dyDescent="0.25">
      <c r="A114" s="78">
        <v>4</v>
      </c>
      <c r="B114" s="82" t="s">
        <v>497</v>
      </c>
      <c r="C114" s="94">
        <v>1</v>
      </c>
      <c r="D114" s="97">
        <v>343035.94163487863</v>
      </c>
      <c r="E114" s="95"/>
      <c r="F114" s="95"/>
      <c r="G114" s="95"/>
      <c r="H114" s="95"/>
    </row>
    <row r="115" spans="1:8" s="75" customFormat="1" ht="21" customHeight="1" x14ac:dyDescent="0.25">
      <c r="A115" s="78">
        <v>5</v>
      </c>
      <c r="B115" s="82" t="s">
        <v>731</v>
      </c>
      <c r="C115" s="94">
        <v>1</v>
      </c>
      <c r="D115" s="97">
        <v>128638.17993918869</v>
      </c>
      <c r="E115" s="95"/>
      <c r="F115" s="95"/>
      <c r="G115" s="95"/>
      <c r="H115" s="95"/>
    </row>
    <row r="116" spans="1:8" s="75" customFormat="1" ht="21" customHeight="1" x14ac:dyDescent="0.25">
      <c r="A116" s="78">
        <v>6</v>
      </c>
      <c r="B116" s="82" t="s">
        <v>779</v>
      </c>
      <c r="C116" s="94">
        <v>1</v>
      </c>
      <c r="D116" s="97">
        <v>278716.25531750277</v>
      </c>
      <c r="E116" s="95"/>
      <c r="F116" s="95"/>
      <c r="G116" s="95"/>
      <c r="H116" s="95"/>
    </row>
    <row r="117" spans="1:8" s="75" customFormat="1" ht="21" customHeight="1" x14ac:dyDescent="0.25">
      <c r="A117" s="77" t="s">
        <v>659</v>
      </c>
      <c r="B117" s="81" t="s">
        <v>889</v>
      </c>
      <c r="C117" s="95"/>
      <c r="D117" s="97"/>
      <c r="E117" s="95"/>
      <c r="F117" s="97"/>
      <c r="G117" s="95"/>
      <c r="H117" s="95"/>
    </row>
    <row r="118" spans="1:8" s="75" customFormat="1" ht="21" customHeight="1" x14ac:dyDescent="0.25">
      <c r="A118" s="78">
        <v>1</v>
      </c>
      <c r="B118" s="82" t="s">
        <v>780</v>
      </c>
      <c r="C118" s="94">
        <v>1</v>
      </c>
      <c r="D118" s="97">
        <v>2865693.6112726857</v>
      </c>
      <c r="E118" s="95"/>
      <c r="F118" s="95"/>
      <c r="G118" s="95"/>
      <c r="H118" s="95"/>
    </row>
    <row r="119" spans="1:8" s="75" customFormat="1" ht="21" customHeight="1" x14ac:dyDescent="0.25">
      <c r="A119" s="78">
        <v>2</v>
      </c>
      <c r="B119" s="82" t="s">
        <v>781</v>
      </c>
      <c r="C119" s="94">
        <v>1</v>
      </c>
      <c r="D119" s="97">
        <v>971219.15306254686</v>
      </c>
      <c r="E119" s="95"/>
      <c r="F119" s="95"/>
      <c r="G119" s="95"/>
      <c r="H119" s="95"/>
    </row>
    <row r="120" spans="1:8" s="75" customFormat="1" ht="21" customHeight="1" x14ac:dyDescent="0.25">
      <c r="A120" s="78">
        <v>3</v>
      </c>
      <c r="B120" s="82" t="s">
        <v>782</v>
      </c>
      <c r="C120" s="94">
        <v>1</v>
      </c>
      <c r="D120" s="97">
        <v>2863297.393669134</v>
      </c>
      <c r="E120" s="95"/>
      <c r="F120" s="95"/>
      <c r="G120" s="95"/>
      <c r="H120" s="95"/>
    </row>
    <row r="121" spans="1:8" s="75" customFormat="1" ht="21" customHeight="1" x14ac:dyDescent="0.25">
      <c r="A121" s="78">
        <v>4</v>
      </c>
      <c r="B121" s="82" t="s">
        <v>783</v>
      </c>
      <c r="C121" s="94">
        <v>1</v>
      </c>
      <c r="D121" s="97">
        <v>386986.77312863502</v>
      </c>
      <c r="E121" s="95"/>
      <c r="F121" s="95"/>
      <c r="G121" s="95"/>
      <c r="H121" s="95"/>
    </row>
    <row r="122" spans="1:8" s="75" customFormat="1" ht="21" customHeight="1" x14ac:dyDescent="0.25">
      <c r="A122" s="78">
        <v>5</v>
      </c>
      <c r="B122" s="82" t="s">
        <v>784</v>
      </c>
      <c r="C122" s="94">
        <v>1</v>
      </c>
      <c r="D122" s="97">
        <v>1307822.8875265757</v>
      </c>
      <c r="E122" s="95"/>
      <c r="F122" s="95"/>
      <c r="G122" s="95"/>
      <c r="H122" s="95"/>
    </row>
    <row r="123" spans="1:8" s="75" customFormat="1" ht="21" customHeight="1" x14ac:dyDescent="0.25">
      <c r="A123" s="78">
        <v>6</v>
      </c>
      <c r="B123" s="82" t="s">
        <v>785</v>
      </c>
      <c r="C123" s="94">
        <v>1</v>
      </c>
      <c r="D123" s="97">
        <v>252988.61932966491</v>
      </c>
      <c r="E123" s="95"/>
      <c r="F123" s="95"/>
      <c r="G123" s="95"/>
      <c r="H123" s="95"/>
    </row>
    <row r="124" spans="1:8" s="75" customFormat="1" ht="21" customHeight="1" x14ac:dyDescent="0.25">
      <c r="A124" s="78">
        <v>7</v>
      </c>
      <c r="B124" s="82" t="s">
        <v>786</v>
      </c>
      <c r="C124" s="94">
        <v>1</v>
      </c>
      <c r="D124" s="97">
        <v>240124.20498796459</v>
      </c>
      <c r="E124" s="95"/>
      <c r="F124" s="95"/>
      <c r="G124" s="95"/>
      <c r="H124" s="95"/>
    </row>
    <row r="125" spans="1:8" s="75" customFormat="1" ht="21" customHeight="1" x14ac:dyDescent="0.25">
      <c r="A125" s="78">
        <v>8</v>
      </c>
      <c r="B125" s="82" t="s">
        <v>787</v>
      </c>
      <c r="C125" s="94">
        <v>1</v>
      </c>
      <c r="D125" s="97">
        <v>240124.20498796459</v>
      </c>
      <c r="E125" s="95"/>
      <c r="F125" s="95"/>
      <c r="G125" s="95"/>
      <c r="H125" s="95"/>
    </row>
    <row r="126" spans="1:8" s="75" customFormat="1" ht="21" customHeight="1" x14ac:dyDescent="0.25">
      <c r="A126" s="78">
        <v>9</v>
      </c>
      <c r="B126" s="82" t="s">
        <v>788</v>
      </c>
      <c r="C126" s="94">
        <v>1</v>
      </c>
      <c r="D126" s="97">
        <v>161791.74592710778</v>
      </c>
      <c r="E126" s="95"/>
      <c r="F126" s="95"/>
      <c r="G126" s="95"/>
      <c r="H126" s="95"/>
    </row>
    <row r="127" spans="1:8" s="75" customFormat="1" ht="21" customHeight="1" x14ac:dyDescent="0.25">
      <c r="A127" s="78">
        <v>10</v>
      </c>
      <c r="B127" s="82" t="s">
        <v>789</v>
      </c>
      <c r="C127" s="94">
        <v>1</v>
      </c>
      <c r="D127" s="97">
        <v>370420.48089459265</v>
      </c>
      <c r="E127" s="95"/>
      <c r="F127" s="95"/>
      <c r="G127" s="95"/>
      <c r="H127" s="95"/>
    </row>
    <row r="128" spans="1:8" s="75" customFormat="1" ht="21" customHeight="1" x14ac:dyDescent="0.25">
      <c r="A128" s="78">
        <v>11</v>
      </c>
      <c r="B128" s="82" t="s">
        <v>790</v>
      </c>
      <c r="C128" s="94">
        <v>1</v>
      </c>
      <c r="D128" s="97">
        <v>1123440.5023674357</v>
      </c>
      <c r="E128" s="95"/>
      <c r="F128" s="95"/>
      <c r="G128" s="95"/>
      <c r="H128" s="95"/>
    </row>
    <row r="129" spans="1:8" s="75" customFormat="1" ht="21" customHeight="1" x14ac:dyDescent="0.25">
      <c r="A129" s="78">
        <v>12</v>
      </c>
      <c r="B129" s="82" t="s">
        <v>791</v>
      </c>
      <c r="C129" s="94">
        <v>1</v>
      </c>
      <c r="D129" s="97">
        <v>1576681.1104682353</v>
      </c>
      <c r="E129" s="95"/>
      <c r="F129" s="95"/>
      <c r="G129" s="95"/>
      <c r="H129" s="95"/>
    </row>
    <row r="130" spans="1:8" s="75" customFormat="1" ht="21" customHeight="1" x14ac:dyDescent="0.25">
      <c r="A130" s="78">
        <v>13</v>
      </c>
      <c r="B130" s="82" t="s">
        <v>792</v>
      </c>
      <c r="C130" s="94">
        <v>1</v>
      </c>
      <c r="D130" s="97">
        <v>1322148.6264949492</v>
      </c>
      <c r="E130" s="95"/>
      <c r="F130" s="95"/>
      <c r="G130" s="95"/>
      <c r="H130" s="95"/>
    </row>
    <row r="131" spans="1:8" s="75" customFormat="1" ht="21" customHeight="1" x14ac:dyDescent="0.25">
      <c r="A131" s="78">
        <v>14</v>
      </c>
      <c r="B131" s="82" t="s">
        <v>793</v>
      </c>
      <c r="C131" s="94">
        <v>1</v>
      </c>
      <c r="D131" s="97">
        <v>318379.34626254678</v>
      </c>
      <c r="E131" s="95"/>
      <c r="F131" s="95"/>
      <c r="G131" s="95"/>
      <c r="H131" s="95"/>
    </row>
    <row r="132" spans="1:8" s="75" customFormat="1" ht="21" customHeight="1" x14ac:dyDescent="0.25">
      <c r="A132" s="78">
        <v>15</v>
      </c>
      <c r="B132" s="82" t="s">
        <v>794</v>
      </c>
      <c r="C132" s="94">
        <v>1</v>
      </c>
      <c r="D132" s="97">
        <v>196173.37349420815</v>
      </c>
      <c r="E132" s="95"/>
      <c r="F132" s="95"/>
      <c r="G132" s="95"/>
      <c r="H132" s="95"/>
    </row>
    <row r="133" spans="1:8" s="75" customFormat="1" ht="21" customHeight="1" x14ac:dyDescent="0.25">
      <c r="A133" s="78">
        <v>16</v>
      </c>
      <c r="B133" s="82" t="s">
        <v>795</v>
      </c>
      <c r="C133" s="94">
        <v>1</v>
      </c>
      <c r="D133" s="97">
        <v>164013.53033552022</v>
      </c>
      <c r="E133" s="95"/>
      <c r="F133" s="95"/>
      <c r="G133" s="95"/>
      <c r="H133" s="95"/>
    </row>
    <row r="134" spans="1:8" s="75" customFormat="1" ht="21" customHeight="1" x14ac:dyDescent="0.25">
      <c r="A134" s="78">
        <v>17</v>
      </c>
      <c r="B134" s="82" t="s">
        <v>796</v>
      </c>
      <c r="C134" s="94">
        <v>1</v>
      </c>
      <c r="D134" s="97">
        <v>164013.53033552022</v>
      </c>
      <c r="E134" s="95"/>
      <c r="F134" s="95"/>
      <c r="G134" s="95"/>
      <c r="H134" s="95"/>
    </row>
    <row r="135" spans="1:8" s="75" customFormat="1" ht="21" customHeight="1" x14ac:dyDescent="0.25">
      <c r="A135" s="77" t="s">
        <v>660</v>
      </c>
      <c r="B135" s="81" t="s">
        <v>890</v>
      </c>
      <c r="C135" s="95"/>
      <c r="D135" s="97"/>
      <c r="E135" s="95"/>
      <c r="F135" s="97"/>
      <c r="G135" s="95"/>
      <c r="H135" s="95"/>
    </row>
    <row r="136" spans="1:8" s="75" customFormat="1" ht="21" customHeight="1" x14ac:dyDescent="0.25">
      <c r="A136" s="78">
        <v>1</v>
      </c>
      <c r="B136" s="82" t="s">
        <v>797</v>
      </c>
      <c r="C136" s="94">
        <v>1</v>
      </c>
      <c r="D136" s="97">
        <v>164013.53033552022</v>
      </c>
      <c r="E136" s="95"/>
      <c r="F136" s="95"/>
      <c r="G136" s="95"/>
      <c r="H136" s="95"/>
    </row>
    <row r="137" spans="1:8" s="75" customFormat="1" ht="21" customHeight="1" x14ac:dyDescent="0.25">
      <c r="A137" s="78">
        <v>2</v>
      </c>
      <c r="B137" s="82" t="s">
        <v>798</v>
      </c>
      <c r="C137" s="94">
        <v>1</v>
      </c>
      <c r="D137" s="97">
        <v>285148.46248835284</v>
      </c>
      <c r="E137" s="95"/>
      <c r="F137" s="95"/>
      <c r="G137" s="95"/>
      <c r="H137" s="95"/>
    </row>
    <row r="138" spans="1:8" s="75" customFormat="1" ht="21" customHeight="1" x14ac:dyDescent="0.25">
      <c r="A138" s="78">
        <v>3</v>
      </c>
      <c r="B138" s="82" t="s">
        <v>799</v>
      </c>
      <c r="C138" s="94">
        <v>1</v>
      </c>
      <c r="D138" s="97">
        <v>77182.907963513222</v>
      </c>
      <c r="E138" s="95"/>
      <c r="F138" s="95"/>
      <c r="G138" s="95"/>
      <c r="H138" s="95"/>
    </row>
    <row r="139" spans="1:8" s="75" customFormat="1" ht="21" customHeight="1" x14ac:dyDescent="0.25">
      <c r="A139" s="78">
        <v>4</v>
      </c>
      <c r="B139" s="82" t="s">
        <v>800</v>
      </c>
      <c r="C139" s="94">
        <v>1</v>
      </c>
      <c r="D139" s="97">
        <v>351611.42273230338</v>
      </c>
      <c r="E139" s="95"/>
      <c r="F139" s="95"/>
      <c r="G139" s="95"/>
      <c r="H139" s="95"/>
    </row>
    <row r="140" spans="1:8" s="75" customFormat="1" ht="21" customHeight="1" x14ac:dyDescent="0.25">
      <c r="A140" s="78">
        <v>5</v>
      </c>
      <c r="B140" s="82" t="s">
        <v>801</v>
      </c>
      <c r="C140" s="94">
        <v>1</v>
      </c>
      <c r="D140" s="97">
        <v>2209549.7030702429</v>
      </c>
      <c r="E140" s="95"/>
      <c r="F140" s="95"/>
      <c r="G140" s="95"/>
      <c r="H140" s="95"/>
    </row>
    <row r="141" spans="1:8" s="75" customFormat="1" ht="21" customHeight="1" x14ac:dyDescent="0.25">
      <c r="A141" s="78">
        <v>6</v>
      </c>
      <c r="B141" s="82" t="s">
        <v>802</v>
      </c>
      <c r="C141" s="94">
        <v>1</v>
      </c>
      <c r="D141" s="97">
        <v>1172752.5004165368</v>
      </c>
      <c r="E141" s="95"/>
      <c r="F141" s="95"/>
      <c r="G141" s="95"/>
      <c r="H141" s="95"/>
    </row>
    <row r="142" spans="1:8" s="75" customFormat="1" ht="21" customHeight="1" x14ac:dyDescent="0.25">
      <c r="A142" s="78">
        <v>7</v>
      </c>
      <c r="B142" s="82" t="s">
        <v>803</v>
      </c>
      <c r="C142" s="94">
        <v>1</v>
      </c>
      <c r="D142" s="97">
        <v>164013.53033552022</v>
      </c>
      <c r="E142" s="95"/>
      <c r="F142" s="95"/>
      <c r="G142" s="95"/>
      <c r="H142" s="95"/>
    </row>
    <row r="143" spans="1:8" s="75" customFormat="1" ht="21" customHeight="1" x14ac:dyDescent="0.25">
      <c r="A143" s="77" t="s">
        <v>661</v>
      </c>
      <c r="B143" s="81" t="s">
        <v>891</v>
      </c>
      <c r="C143" s="95"/>
      <c r="D143" s="97"/>
      <c r="E143" s="95"/>
      <c r="F143" s="97"/>
      <c r="G143" s="95"/>
      <c r="H143" s="95"/>
    </row>
    <row r="144" spans="1:8" s="75" customFormat="1" ht="21" customHeight="1" x14ac:dyDescent="0.25">
      <c r="A144" s="78">
        <v>1</v>
      </c>
      <c r="B144" s="82" t="s">
        <v>804</v>
      </c>
      <c r="C144" s="94">
        <v>1</v>
      </c>
      <c r="D144" s="97">
        <v>655373.64399436885</v>
      </c>
      <c r="E144" s="95"/>
      <c r="F144" s="95"/>
      <c r="G144" s="95"/>
      <c r="H144" s="95"/>
    </row>
    <row r="145" spans="1:8" s="75" customFormat="1" ht="21" customHeight="1" x14ac:dyDescent="0.25">
      <c r="A145" s="78">
        <v>2</v>
      </c>
      <c r="B145" s="82" t="s">
        <v>805</v>
      </c>
      <c r="C145" s="94">
        <v>1</v>
      </c>
      <c r="D145" s="97">
        <v>474647.6539346042</v>
      </c>
      <c r="E145" s="95"/>
      <c r="F145" s="95"/>
      <c r="G145" s="95"/>
      <c r="H145" s="95"/>
    </row>
    <row r="146" spans="1:8" s="75" customFormat="1" ht="21" customHeight="1" x14ac:dyDescent="0.25">
      <c r="A146" s="78">
        <v>3</v>
      </c>
      <c r="B146" s="82" t="s">
        <v>806</v>
      </c>
      <c r="C146" s="94">
        <v>1</v>
      </c>
      <c r="D146" s="97">
        <v>824356.5849218769</v>
      </c>
      <c r="E146" s="95"/>
      <c r="F146" s="95"/>
      <c r="G146" s="95"/>
      <c r="H146" s="95"/>
    </row>
    <row r="147" spans="1:8" s="75" customFormat="1" ht="21" customHeight="1" x14ac:dyDescent="0.25">
      <c r="A147" s="78">
        <v>4</v>
      </c>
      <c r="B147" s="82" t="s">
        <v>807</v>
      </c>
      <c r="C147" s="94">
        <v>1</v>
      </c>
      <c r="D147" s="97">
        <v>706438.3527022507</v>
      </c>
      <c r="E147" s="95"/>
      <c r="F147" s="95"/>
      <c r="G147" s="95"/>
      <c r="H147" s="95"/>
    </row>
    <row r="148" spans="1:8" s="75" customFormat="1" ht="21" customHeight="1" x14ac:dyDescent="0.25">
      <c r="A148" s="78">
        <v>5</v>
      </c>
      <c r="B148" s="82" t="s">
        <v>808</v>
      </c>
      <c r="C148" s="94">
        <v>1</v>
      </c>
      <c r="D148" s="97">
        <v>792196.7417631892</v>
      </c>
      <c r="E148" s="95"/>
      <c r="F148" s="95"/>
      <c r="G148" s="95"/>
      <c r="H148" s="95"/>
    </row>
    <row r="149" spans="1:8" s="75" customFormat="1" ht="21" customHeight="1" x14ac:dyDescent="0.25">
      <c r="A149" s="78">
        <v>6</v>
      </c>
      <c r="B149" s="82" t="s">
        <v>809</v>
      </c>
      <c r="C149" s="94">
        <v>1</v>
      </c>
      <c r="D149" s="97">
        <v>1291449.4382712645</v>
      </c>
      <c r="E149" s="95"/>
      <c r="F149" s="95"/>
      <c r="G149" s="95"/>
      <c r="H149" s="95"/>
    </row>
    <row r="150" spans="1:8" s="75" customFormat="1" ht="21" customHeight="1" x14ac:dyDescent="0.25">
      <c r="A150" s="78">
        <v>7</v>
      </c>
      <c r="B150" s="82" t="s">
        <v>810</v>
      </c>
      <c r="C150" s="94">
        <v>1</v>
      </c>
      <c r="D150" s="97">
        <v>1291449.9158052057</v>
      </c>
      <c r="E150" s="95"/>
      <c r="F150" s="95"/>
      <c r="G150" s="95"/>
      <c r="H150" s="95"/>
    </row>
    <row r="151" spans="1:8" s="75" customFormat="1" ht="21" customHeight="1" x14ac:dyDescent="0.25">
      <c r="A151" s="78">
        <v>8</v>
      </c>
      <c r="B151" s="82" t="s">
        <v>811</v>
      </c>
      <c r="C151" s="94">
        <v>1</v>
      </c>
      <c r="D151" s="97">
        <v>444874.25227516069</v>
      </c>
      <c r="E151" s="95"/>
      <c r="F151" s="95"/>
      <c r="G151" s="95"/>
      <c r="H151" s="95"/>
    </row>
    <row r="152" spans="1:8" s="75" customFormat="1" ht="21" customHeight="1" x14ac:dyDescent="0.25">
      <c r="A152" s="78">
        <v>9</v>
      </c>
      <c r="B152" s="82" t="s">
        <v>812</v>
      </c>
      <c r="C152" s="94">
        <v>1</v>
      </c>
      <c r="D152" s="97">
        <v>539209.31512908684</v>
      </c>
      <c r="E152" s="95"/>
      <c r="F152" s="95"/>
      <c r="G152" s="95"/>
      <c r="H152" s="95"/>
    </row>
    <row r="153" spans="1:8" s="75" customFormat="1" ht="21" customHeight="1" x14ac:dyDescent="0.25">
      <c r="A153" s="78">
        <v>10</v>
      </c>
      <c r="B153" s="82" t="s">
        <v>813</v>
      </c>
      <c r="C153" s="94">
        <v>1</v>
      </c>
      <c r="D153" s="97">
        <v>1543468.4050946273</v>
      </c>
      <c r="E153" s="95"/>
      <c r="F153" s="95"/>
      <c r="G153" s="95"/>
      <c r="H153" s="95"/>
    </row>
    <row r="154" spans="1:8" s="75" customFormat="1" ht="21" customHeight="1" x14ac:dyDescent="0.25">
      <c r="A154" s="78">
        <v>11</v>
      </c>
      <c r="B154" s="82" t="s">
        <v>814</v>
      </c>
      <c r="C154" s="94">
        <v>1</v>
      </c>
      <c r="D154" s="97">
        <v>1543468.4050946273</v>
      </c>
      <c r="E154" s="95"/>
      <c r="F154" s="95"/>
      <c r="G154" s="95"/>
      <c r="H154" s="95"/>
    </row>
    <row r="155" spans="1:8" s="75" customFormat="1" ht="21" customHeight="1" x14ac:dyDescent="0.25">
      <c r="A155" s="78">
        <v>12</v>
      </c>
      <c r="B155" s="82" t="s">
        <v>815</v>
      </c>
      <c r="C155" s="94">
        <v>1</v>
      </c>
      <c r="D155" s="97">
        <v>1407516.7315447202</v>
      </c>
      <c r="E155" s="95"/>
      <c r="F155" s="95"/>
      <c r="G155" s="95"/>
      <c r="H155" s="95"/>
    </row>
    <row r="156" spans="1:8" s="75" customFormat="1" ht="21" customHeight="1" x14ac:dyDescent="0.25">
      <c r="A156" s="78">
        <v>13</v>
      </c>
      <c r="B156" s="82" t="s">
        <v>679</v>
      </c>
      <c r="C156" s="94">
        <v>1</v>
      </c>
      <c r="D156" s="97">
        <v>341963.70832380973</v>
      </c>
      <c r="E156" s="95"/>
      <c r="F156" s="95"/>
      <c r="G156" s="95"/>
      <c r="H156" s="95"/>
    </row>
    <row r="157" spans="1:8" s="75" customFormat="1" ht="21" customHeight="1" x14ac:dyDescent="0.25">
      <c r="A157" s="78">
        <v>14</v>
      </c>
      <c r="B157" s="82" t="s">
        <v>816</v>
      </c>
      <c r="C157" s="94">
        <v>1</v>
      </c>
      <c r="D157" s="97">
        <v>270140.77422007773</v>
      </c>
      <c r="E157" s="95"/>
      <c r="F157" s="95"/>
      <c r="G157" s="95"/>
      <c r="H157" s="95"/>
    </row>
    <row r="158" spans="1:8" s="75" customFormat="1" ht="21" customHeight="1" x14ac:dyDescent="0.25">
      <c r="A158" s="78">
        <v>15</v>
      </c>
      <c r="B158" s="82" t="s">
        <v>817</v>
      </c>
      <c r="C158" s="94">
        <v>1</v>
      </c>
      <c r="D158" s="97">
        <v>391274.51367734768</v>
      </c>
      <c r="E158" s="95"/>
      <c r="F158" s="95"/>
      <c r="G158" s="95"/>
      <c r="H158" s="95"/>
    </row>
    <row r="159" spans="1:8" s="75" customFormat="1" ht="21" customHeight="1" x14ac:dyDescent="0.25">
      <c r="A159" s="78">
        <v>16</v>
      </c>
      <c r="B159" s="82" t="s">
        <v>817</v>
      </c>
      <c r="C159" s="94">
        <v>1</v>
      </c>
      <c r="D159" s="97">
        <v>254060.85264073382</v>
      </c>
      <c r="E159" s="95"/>
      <c r="F159" s="95"/>
      <c r="G159" s="95"/>
      <c r="H159" s="95"/>
    </row>
    <row r="160" spans="1:8" s="75" customFormat="1" ht="21" customHeight="1" x14ac:dyDescent="0.25">
      <c r="A160" s="78">
        <v>17</v>
      </c>
      <c r="B160" s="82" t="s">
        <v>818</v>
      </c>
      <c r="C160" s="94">
        <v>1</v>
      </c>
      <c r="D160" s="97">
        <v>139358.12765875139</v>
      </c>
      <c r="E160" s="95"/>
      <c r="F160" s="95"/>
      <c r="G160" s="95"/>
      <c r="H160" s="95"/>
    </row>
    <row r="161" spans="1:8" s="75" customFormat="1" ht="21" customHeight="1" x14ac:dyDescent="0.25">
      <c r="A161" s="77" t="s">
        <v>662</v>
      </c>
      <c r="B161" s="81" t="s">
        <v>892</v>
      </c>
      <c r="C161" s="95"/>
      <c r="D161" s="97"/>
      <c r="E161" s="95"/>
      <c r="F161" s="97"/>
      <c r="G161" s="95"/>
      <c r="H161" s="95"/>
    </row>
    <row r="162" spans="1:8" s="75" customFormat="1" ht="21" customHeight="1" x14ac:dyDescent="0.25">
      <c r="A162" s="78">
        <v>1</v>
      </c>
      <c r="B162" s="82" t="s">
        <v>819</v>
      </c>
      <c r="C162" s="94">
        <v>1</v>
      </c>
      <c r="D162" s="97">
        <v>406282.20194562257</v>
      </c>
      <c r="E162" s="95"/>
      <c r="F162" s="95"/>
      <c r="G162" s="95"/>
      <c r="H162" s="95"/>
    </row>
    <row r="163" spans="1:8" s="75" customFormat="1" ht="21" customHeight="1" x14ac:dyDescent="0.25">
      <c r="A163" s="78">
        <v>2</v>
      </c>
      <c r="B163" s="82" t="s">
        <v>820</v>
      </c>
      <c r="C163" s="94">
        <v>1</v>
      </c>
      <c r="D163" s="97">
        <v>809348.89665360167</v>
      </c>
      <c r="E163" s="95"/>
      <c r="F163" s="95"/>
      <c r="G163" s="95"/>
      <c r="H163" s="95"/>
    </row>
    <row r="164" spans="1:8" s="75" customFormat="1" ht="21" customHeight="1" x14ac:dyDescent="0.25">
      <c r="A164" s="78">
        <v>3</v>
      </c>
      <c r="B164" s="82" t="s">
        <v>821</v>
      </c>
      <c r="C164" s="94">
        <v>1</v>
      </c>
      <c r="D164" s="97">
        <v>171517.97081743932</v>
      </c>
      <c r="E164" s="95"/>
      <c r="F164" s="95"/>
      <c r="G164" s="95"/>
      <c r="H164" s="95"/>
    </row>
    <row r="165" spans="1:8" s="75" customFormat="1" ht="21" customHeight="1" x14ac:dyDescent="0.25">
      <c r="A165" s="78">
        <v>4</v>
      </c>
      <c r="B165" s="82" t="s">
        <v>537</v>
      </c>
      <c r="C165" s="94">
        <v>1</v>
      </c>
      <c r="D165" s="97">
        <v>196173.37349420815</v>
      </c>
      <c r="E165" s="95"/>
      <c r="F165" s="95"/>
      <c r="G165" s="95"/>
      <c r="H165" s="95"/>
    </row>
    <row r="166" spans="1:8" s="75" customFormat="1" ht="21" customHeight="1" x14ac:dyDescent="0.25">
      <c r="A166" s="78">
        <v>5</v>
      </c>
      <c r="B166" s="82" t="s">
        <v>701</v>
      </c>
      <c r="C166" s="94">
        <v>1</v>
      </c>
      <c r="D166" s="97">
        <v>1732849.5947412169</v>
      </c>
      <c r="E166" s="95"/>
      <c r="F166" s="95"/>
      <c r="G166" s="95"/>
      <c r="H166" s="95"/>
    </row>
    <row r="167" spans="1:8" s="75" customFormat="1" ht="21" customHeight="1" x14ac:dyDescent="0.25">
      <c r="A167" s="78">
        <v>6</v>
      </c>
      <c r="B167" s="82" t="s">
        <v>822</v>
      </c>
      <c r="C167" s="94">
        <v>1</v>
      </c>
      <c r="D167" s="97">
        <v>1975820.1584729515</v>
      </c>
      <c r="E167" s="95"/>
      <c r="F167" s="95"/>
      <c r="G167" s="95"/>
      <c r="H167" s="95"/>
    </row>
    <row r="168" spans="1:8" s="75" customFormat="1" ht="21" customHeight="1" x14ac:dyDescent="0.25">
      <c r="A168" s="78">
        <v>7</v>
      </c>
      <c r="B168" s="82" t="s">
        <v>823</v>
      </c>
      <c r="C168" s="94">
        <v>1</v>
      </c>
      <c r="D168" s="97">
        <v>629356.12943597208</v>
      </c>
      <c r="E168" s="95"/>
      <c r="F168" s="95"/>
      <c r="G168" s="95"/>
      <c r="H168" s="95"/>
    </row>
    <row r="169" spans="1:8" s="75" customFormat="1" ht="21" customHeight="1" x14ac:dyDescent="0.25">
      <c r="A169" s="78">
        <v>8</v>
      </c>
      <c r="B169" s="82" t="s">
        <v>824</v>
      </c>
      <c r="C169" s="94">
        <v>1</v>
      </c>
      <c r="D169" s="97">
        <v>15007.688268275111</v>
      </c>
      <c r="E169" s="95"/>
      <c r="F169" s="95"/>
      <c r="G169" s="95"/>
      <c r="H169" s="95"/>
    </row>
    <row r="170" spans="1:8" s="75" customFormat="1" ht="21" customHeight="1" x14ac:dyDescent="0.25">
      <c r="A170" s="78">
        <v>9</v>
      </c>
      <c r="B170" s="82" t="s">
        <v>534</v>
      </c>
      <c r="C170" s="94">
        <v>1</v>
      </c>
      <c r="D170" s="97">
        <v>15007.688268275111</v>
      </c>
      <c r="E170" s="95"/>
      <c r="F170" s="95"/>
      <c r="G170" s="95"/>
      <c r="H170" s="95"/>
    </row>
    <row r="171" spans="1:8" s="75" customFormat="1" ht="21" customHeight="1" x14ac:dyDescent="0.25">
      <c r="A171" s="78">
        <v>10</v>
      </c>
      <c r="B171" s="82" t="s">
        <v>535</v>
      </c>
      <c r="C171" s="94">
        <v>1</v>
      </c>
      <c r="D171" s="97">
        <v>165085.76364658913</v>
      </c>
      <c r="E171" s="95"/>
      <c r="F171" s="95"/>
      <c r="G171" s="95"/>
      <c r="H171" s="95"/>
    </row>
    <row r="172" spans="1:8" s="75" customFormat="1" ht="21" customHeight="1" x14ac:dyDescent="0.25">
      <c r="A172" s="78">
        <v>11</v>
      </c>
      <c r="B172" s="82" t="s">
        <v>533</v>
      </c>
      <c r="C172" s="94">
        <v>1</v>
      </c>
      <c r="D172" s="97">
        <v>216541.03562226461</v>
      </c>
      <c r="E172" s="95"/>
      <c r="F172" s="95"/>
      <c r="G172" s="95"/>
      <c r="H172" s="95"/>
    </row>
    <row r="173" spans="1:8" s="75" customFormat="1" ht="21" customHeight="1" x14ac:dyDescent="0.25">
      <c r="A173" s="78">
        <v>12</v>
      </c>
      <c r="B173" s="82" t="s">
        <v>532</v>
      </c>
      <c r="C173" s="94">
        <v>1</v>
      </c>
      <c r="D173" s="97">
        <v>207965.55452483962</v>
      </c>
      <c r="E173" s="95"/>
      <c r="F173" s="95"/>
      <c r="G173" s="95"/>
      <c r="H173" s="95"/>
    </row>
    <row r="174" spans="1:8" s="75" customFormat="1" ht="21" customHeight="1" x14ac:dyDescent="0.25">
      <c r="A174" s="78">
        <v>13</v>
      </c>
      <c r="B174" s="82" t="s">
        <v>825</v>
      </c>
      <c r="C174" s="94">
        <v>1</v>
      </c>
      <c r="D174" s="97">
        <v>254060.85264073382</v>
      </c>
      <c r="E174" s="95"/>
      <c r="F174" s="95"/>
      <c r="G174" s="95"/>
      <c r="H174" s="95"/>
    </row>
    <row r="175" spans="1:8" s="75" customFormat="1" ht="21" customHeight="1" x14ac:dyDescent="0.25">
      <c r="A175" s="78">
        <v>14</v>
      </c>
      <c r="B175" s="82" t="s">
        <v>680</v>
      </c>
      <c r="C175" s="94">
        <v>1</v>
      </c>
      <c r="D175" s="97">
        <v>333387.03453082184</v>
      </c>
      <c r="E175" s="95"/>
      <c r="F175" s="95"/>
      <c r="G175" s="95"/>
      <c r="H175" s="95"/>
    </row>
    <row r="176" spans="1:8" s="75" customFormat="1" ht="21" customHeight="1" x14ac:dyDescent="0.25">
      <c r="A176" s="78">
        <v>15</v>
      </c>
      <c r="B176" s="82" t="s">
        <v>703</v>
      </c>
      <c r="C176" s="94">
        <v>1</v>
      </c>
      <c r="D176" s="97">
        <v>294796.17689684674</v>
      </c>
      <c r="E176" s="95"/>
      <c r="F176" s="95"/>
      <c r="G176" s="95"/>
      <c r="H176" s="95"/>
    </row>
    <row r="177" spans="1:8" s="75" customFormat="1" ht="21" customHeight="1" x14ac:dyDescent="0.25">
      <c r="A177" s="78">
        <v>16</v>
      </c>
      <c r="B177" s="82" t="s">
        <v>826</v>
      </c>
      <c r="C177" s="94">
        <v>1</v>
      </c>
      <c r="D177" s="97">
        <v>1208127.8508128682</v>
      </c>
      <c r="E177" s="95"/>
      <c r="F177" s="95"/>
      <c r="G177" s="95"/>
      <c r="H177" s="95"/>
    </row>
    <row r="178" spans="1:8" s="75" customFormat="1" ht="21" customHeight="1" x14ac:dyDescent="0.25">
      <c r="A178" s="78">
        <v>17</v>
      </c>
      <c r="B178" s="82" t="s">
        <v>827</v>
      </c>
      <c r="C178" s="94">
        <v>1</v>
      </c>
      <c r="D178" s="97">
        <v>646407.59962915024</v>
      </c>
      <c r="E178" s="95"/>
      <c r="F178" s="95"/>
      <c r="G178" s="95"/>
      <c r="H178" s="95"/>
    </row>
    <row r="179" spans="1:8" s="75" customFormat="1" ht="21" customHeight="1" x14ac:dyDescent="0.25">
      <c r="A179" s="78">
        <v>18</v>
      </c>
      <c r="B179" s="82" t="s">
        <v>828</v>
      </c>
      <c r="C179" s="94">
        <v>1</v>
      </c>
      <c r="D179" s="97">
        <v>530632.64133609878</v>
      </c>
      <c r="E179" s="95"/>
      <c r="F179" s="95"/>
      <c r="G179" s="95"/>
      <c r="H179" s="95"/>
    </row>
    <row r="180" spans="1:8" s="75" customFormat="1" ht="21" customHeight="1" x14ac:dyDescent="0.25">
      <c r="A180" s="78">
        <v>19</v>
      </c>
      <c r="B180" s="82" t="s">
        <v>702</v>
      </c>
      <c r="C180" s="94">
        <v>1</v>
      </c>
      <c r="D180" s="97">
        <v>794341.20838532643</v>
      </c>
      <c r="E180" s="95"/>
      <c r="F180" s="95"/>
      <c r="G180" s="95"/>
      <c r="H180" s="95"/>
    </row>
    <row r="181" spans="1:8" s="75" customFormat="1" ht="21" customHeight="1" x14ac:dyDescent="0.25">
      <c r="A181" s="78">
        <v>20</v>
      </c>
      <c r="B181" s="82" t="s">
        <v>681</v>
      </c>
      <c r="C181" s="94">
        <v>1</v>
      </c>
      <c r="D181" s="97">
        <v>286220.69579942175</v>
      </c>
      <c r="E181" s="95"/>
      <c r="F181" s="95"/>
      <c r="G181" s="95"/>
      <c r="H181" s="95"/>
    </row>
    <row r="182" spans="1:8" s="75" customFormat="1" ht="21" customHeight="1" x14ac:dyDescent="0.25">
      <c r="A182" s="78">
        <v>21</v>
      </c>
      <c r="B182" s="82" t="s">
        <v>542</v>
      </c>
      <c r="C182" s="94">
        <v>1</v>
      </c>
      <c r="D182" s="97">
        <v>129710.41325025758</v>
      </c>
      <c r="E182" s="95"/>
      <c r="F182" s="95"/>
      <c r="G182" s="95"/>
      <c r="H182" s="95"/>
    </row>
    <row r="183" spans="1:8" s="75" customFormat="1" ht="21" customHeight="1" x14ac:dyDescent="0.25">
      <c r="A183" s="78">
        <v>22</v>
      </c>
      <c r="B183" s="82" t="s">
        <v>543</v>
      </c>
      <c r="C183" s="94">
        <v>1</v>
      </c>
      <c r="D183" s="97">
        <v>28943.14322548137</v>
      </c>
      <c r="E183" s="95"/>
      <c r="F183" s="95"/>
      <c r="G183" s="95"/>
      <c r="H183" s="95"/>
    </row>
    <row r="184" spans="1:8" s="75" customFormat="1" ht="21" customHeight="1" x14ac:dyDescent="0.25">
      <c r="A184" s="78">
        <v>23</v>
      </c>
      <c r="B184" s="82" t="s">
        <v>544</v>
      </c>
      <c r="C184" s="94">
        <v>1</v>
      </c>
      <c r="D184" s="97">
        <v>70317.181883704528</v>
      </c>
      <c r="E184" s="95"/>
      <c r="F184" s="95"/>
      <c r="G184" s="95"/>
      <c r="H184" s="95"/>
    </row>
    <row r="185" spans="1:8" s="75" customFormat="1" ht="21" customHeight="1" x14ac:dyDescent="0.25">
      <c r="A185" s="78">
        <v>24</v>
      </c>
      <c r="B185" s="82" t="s">
        <v>682</v>
      </c>
      <c r="C185" s="94">
        <v>1</v>
      </c>
      <c r="D185" s="97">
        <v>153293.5826159576</v>
      </c>
      <c r="E185" s="95"/>
      <c r="F185" s="95"/>
      <c r="G185" s="95"/>
      <c r="H185" s="95"/>
    </row>
    <row r="186" spans="1:8" s="75" customFormat="1" ht="21" customHeight="1" x14ac:dyDescent="0.25">
      <c r="A186" s="78">
        <v>25</v>
      </c>
      <c r="B186" s="82" t="s">
        <v>545</v>
      </c>
      <c r="C186" s="94">
        <v>1</v>
      </c>
      <c r="D186" s="97">
        <v>459881.94054343592</v>
      </c>
      <c r="E186" s="95"/>
      <c r="F186" s="95"/>
      <c r="G186" s="95"/>
      <c r="H186" s="95"/>
    </row>
    <row r="187" spans="1:8" s="75" customFormat="1" ht="21" customHeight="1" x14ac:dyDescent="0.25">
      <c r="A187" s="78">
        <v>26</v>
      </c>
      <c r="B187" s="82" t="s">
        <v>546</v>
      </c>
      <c r="C187" s="94">
        <v>1</v>
      </c>
      <c r="D187" s="97">
        <v>1550091.5591366778</v>
      </c>
      <c r="E187" s="95"/>
      <c r="F187" s="95"/>
      <c r="G187" s="95"/>
      <c r="H187" s="95"/>
    </row>
    <row r="188" spans="1:8" s="75" customFormat="1" ht="21" customHeight="1" x14ac:dyDescent="0.25">
      <c r="A188" s="78">
        <v>27</v>
      </c>
      <c r="B188" s="82" t="s">
        <v>829</v>
      </c>
      <c r="C188" s="94">
        <v>1</v>
      </c>
      <c r="D188" s="97">
        <v>217613.26893333346</v>
      </c>
      <c r="E188" s="95"/>
      <c r="F188" s="95"/>
      <c r="G188" s="95"/>
      <c r="H188" s="95"/>
    </row>
    <row r="189" spans="1:8" s="75" customFormat="1" ht="21" customHeight="1" x14ac:dyDescent="0.25">
      <c r="A189" s="78">
        <v>28</v>
      </c>
      <c r="B189" s="82" t="s">
        <v>830</v>
      </c>
      <c r="C189" s="94">
        <v>1</v>
      </c>
      <c r="D189" s="97">
        <v>1210271.124739443</v>
      </c>
      <c r="E189" s="95"/>
      <c r="F189" s="95"/>
      <c r="G189" s="95"/>
      <c r="H189" s="95"/>
    </row>
    <row r="190" spans="1:8" s="75" customFormat="1" ht="21" customHeight="1" x14ac:dyDescent="0.25">
      <c r="A190" s="78">
        <v>29</v>
      </c>
      <c r="B190" s="82" t="s">
        <v>831</v>
      </c>
      <c r="C190" s="94">
        <v>1</v>
      </c>
      <c r="D190" s="97">
        <v>676422.97616570047</v>
      </c>
      <c r="E190" s="95"/>
      <c r="F190" s="95"/>
      <c r="G190" s="95"/>
      <c r="H190" s="95"/>
    </row>
    <row r="191" spans="1:8" s="75" customFormat="1" ht="21" customHeight="1" x14ac:dyDescent="0.25">
      <c r="A191" s="78">
        <v>30</v>
      </c>
      <c r="B191" s="82" t="s">
        <v>832</v>
      </c>
      <c r="C191" s="94">
        <v>1</v>
      </c>
      <c r="D191" s="97">
        <v>298011.68413449032</v>
      </c>
      <c r="E191" s="95"/>
      <c r="F191" s="95"/>
      <c r="G191" s="95"/>
      <c r="H191" s="95"/>
    </row>
    <row r="192" spans="1:8" s="75" customFormat="1" ht="21" customHeight="1" x14ac:dyDescent="0.25">
      <c r="A192" s="78">
        <v>31</v>
      </c>
      <c r="B192" s="82" t="s">
        <v>833</v>
      </c>
      <c r="C192" s="94">
        <v>1</v>
      </c>
      <c r="D192" s="97">
        <v>124455.18917469833</v>
      </c>
      <c r="E192" s="95"/>
      <c r="F192" s="95"/>
      <c r="G192" s="95"/>
      <c r="H192" s="95"/>
    </row>
    <row r="193" spans="1:8" s="75" customFormat="1" ht="21" customHeight="1" x14ac:dyDescent="0.25">
      <c r="A193" s="78">
        <v>32</v>
      </c>
      <c r="B193" s="82" t="s">
        <v>834</v>
      </c>
      <c r="C193" s="94">
        <v>1</v>
      </c>
      <c r="D193" s="97">
        <v>69678.467481594242</v>
      </c>
      <c r="E193" s="95"/>
      <c r="F193" s="95"/>
      <c r="G193" s="95"/>
      <c r="H193" s="95"/>
    </row>
    <row r="194" spans="1:8" s="75" customFormat="1" ht="21" customHeight="1" x14ac:dyDescent="0.25">
      <c r="A194" s="78">
        <v>33</v>
      </c>
      <c r="B194" s="82" t="s">
        <v>835</v>
      </c>
      <c r="C194" s="94">
        <v>1</v>
      </c>
      <c r="D194" s="97">
        <v>69678.467481594242</v>
      </c>
      <c r="E194" s="95"/>
      <c r="F194" s="95"/>
      <c r="G194" s="95"/>
      <c r="H194" s="95"/>
    </row>
    <row r="195" spans="1:8" s="75" customFormat="1" ht="21" customHeight="1" x14ac:dyDescent="0.25">
      <c r="A195" s="78">
        <v>34</v>
      </c>
      <c r="B195" s="82" t="s">
        <v>836</v>
      </c>
      <c r="C195" s="94">
        <v>1</v>
      </c>
      <c r="D195" s="97">
        <v>69678.467481594242</v>
      </c>
      <c r="E195" s="95"/>
      <c r="F195" s="95"/>
      <c r="G195" s="95"/>
      <c r="H195" s="95"/>
    </row>
    <row r="196" spans="1:8" s="75" customFormat="1" ht="21" customHeight="1" x14ac:dyDescent="0.25">
      <c r="A196" s="78">
        <v>40</v>
      </c>
      <c r="B196" s="81" t="s">
        <v>1241</v>
      </c>
      <c r="C196" s="94">
        <v>1</v>
      </c>
      <c r="D196" s="97">
        <v>76368.528085300029</v>
      </c>
      <c r="E196" s="95"/>
      <c r="F196" s="95"/>
      <c r="G196" s="95"/>
      <c r="H196" s="95"/>
    </row>
    <row r="197" spans="1:8" s="75" customFormat="1" ht="21" customHeight="1" x14ac:dyDescent="0.25">
      <c r="A197" s="77" t="s">
        <v>663</v>
      </c>
      <c r="B197" s="81" t="s">
        <v>893</v>
      </c>
      <c r="C197" s="95"/>
      <c r="D197" s="97"/>
      <c r="E197" s="95"/>
      <c r="F197" s="97"/>
      <c r="G197" s="95"/>
      <c r="H197" s="95"/>
    </row>
    <row r="198" spans="1:8" s="75" customFormat="1" ht="21" customHeight="1" x14ac:dyDescent="0.25">
      <c r="A198" s="78">
        <v>1</v>
      </c>
      <c r="B198" s="82" t="s">
        <v>837</v>
      </c>
      <c r="C198" s="94">
        <v>1</v>
      </c>
      <c r="D198" s="97">
        <v>63247.453006306954</v>
      </c>
      <c r="E198" s="95"/>
      <c r="F198" s="95"/>
      <c r="G198" s="95"/>
      <c r="H198" s="95"/>
    </row>
    <row r="199" spans="1:8" s="75" customFormat="1" ht="21" customHeight="1" x14ac:dyDescent="0.25">
      <c r="A199" s="78">
        <v>2</v>
      </c>
      <c r="B199" s="82" t="s">
        <v>838</v>
      </c>
      <c r="C199" s="94">
        <v>1</v>
      </c>
      <c r="D199" s="97">
        <v>501689.49811061745</v>
      </c>
      <c r="E199" s="95"/>
      <c r="F199" s="95"/>
      <c r="G199" s="95"/>
      <c r="H199" s="95"/>
    </row>
    <row r="200" spans="1:8" s="75" customFormat="1" ht="21" customHeight="1" x14ac:dyDescent="0.25">
      <c r="A200" s="78">
        <v>3</v>
      </c>
      <c r="B200" s="82" t="s">
        <v>839</v>
      </c>
      <c r="C200" s="94">
        <v>1</v>
      </c>
      <c r="D200" s="97">
        <v>280860.72193964035</v>
      </c>
      <c r="E200" s="95"/>
      <c r="F200" s="95"/>
      <c r="G200" s="95"/>
      <c r="H200" s="95"/>
    </row>
    <row r="201" spans="1:8" s="75" customFormat="1" ht="21" customHeight="1" x14ac:dyDescent="0.25">
      <c r="A201" s="78">
        <v>4</v>
      </c>
      <c r="B201" s="82" t="s">
        <v>840</v>
      </c>
      <c r="C201" s="94">
        <v>1</v>
      </c>
      <c r="D201" s="97">
        <v>2473662.5771882674</v>
      </c>
      <c r="E201" s="95"/>
      <c r="F201" s="95"/>
      <c r="G201" s="95"/>
      <c r="H201" s="95"/>
    </row>
    <row r="202" spans="1:8" s="75" customFormat="1" ht="21" customHeight="1" x14ac:dyDescent="0.25">
      <c r="A202" s="78">
        <v>5</v>
      </c>
      <c r="B202" s="82" t="s">
        <v>841</v>
      </c>
      <c r="C202" s="94">
        <v>1</v>
      </c>
      <c r="D202" s="97">
        <v>131853.68717683235</v>
      </c>
      <c r="E202" s="95"/>
      <c r="F202" s="95"/>
      <c r="G202" s="95"/>
      <c r="H202" s="95"/>
    </row>
    <row r="203" spans="1:8" s="75" customFormat="1" ht="21" customHeight="1" x14ac:dyDescent="0.25">
      <c r="A203" s="77" t="s">
        <v>664</v>
      </c>
      <c r="B203" s="81" t="s">
        <v>894</v>
      </c>
      <c r="C203" s="95"/>
      <c r="D203" s="97"/>
      <c r="E203" s="95"/>
      <c r="F203" s="97"/>
      <c r="G203" s="95"/>
      <c r="H203" s="95"/>
    </row>
    <row r="204" spans="1:8" s="75" customFormat="1" ht="21" customHeight="1" x14ac:dyDescent="0.25">
      <c r="A204" s="78">
        <v>1</v>
      </c>
      <c r="B204" s="82" t="s">
        <v>842</v>
      </c>
      <c r="C204" s="94">
        <v>1</v>
      </c>
      <c r="D204" s="97">
        <v>64319.686317375817</v>
      </c>
      <c r="E204" s="95"/>
      <c r="F204" s="95"/>
      <c r="G204" s="95"/>
      <c r="H204" s="95"/>
    </row>
    <row r="205" spans="1:8" s="75" customFormat="1" ht="21" customHeight="1" x14ac:dyDescent="0.25">
      <c r="A205" s="78">
        <v>2</v>
      </c>
      <c r="B205" s="82" t="s">
        <v>843</v>
      </c>
      <c r="C205" s="94">
        <v>1</v>
      </c>
      <c r="D205" s="97">
        <v>42879.790878250555</v>
      </c>
      <c r="E205" s="95"/>
      <c r="F205" s="95"/>
      <c r="G205" s="95"/>
      <c r="H205" s="95"/>
    </row>
    <row r="206" spans="1:8" s="75" customFormat="1" ht="21" customHeight="1" x14ac:dyDescent="0.25">
      <c r="A206" s="77" t="s">
        <v>665</v>
      </c>
      <c r="B206" s="81" t="s">
        <v>895</v>
      </c>
      <c r="C206" s="95"/>
      <c r="D206" s="97"/>
      <c r="E206" s="95"/>
      <c r="F206" s="97"/>
      <c r="G206" s="95"/>
      <c r="H206" s="95"/>
    </row>
    <row r="207" spans="1:8" s="75" customFormat="1" ht="21" customHeight="1" x14ac:dyDescent="0.25">
      <c r="A207" s="78">
        <v>1</v>
      </c>
      <c r="B207" s="82" t="s">
        <v>844</v>
      </c>
      <c r="C207" s="94">
        <v>1</v>
      </c>
      <c r="D207" s="97">
        <v>696790.6382937571</v>
      </c>
      <c r="E207" s="95"/>
      <c r="F207" s="95"/>
      <c r="G207" s="95"/>
      <c r="H207" s="95"/>
    </row>
    <row r="208" spans="1:8" s="75" customFormat="1" ht="21" customHeight="1" x14ac:dyDescent="0.25">
      <c r="A208" s="78">
        <v>2</v>
      </c>
      <c r="B208" s="82" t="s">
        <v>845</v>
      </c>
      <c r="C208" s="94">
        <v>1</v>
      </c>
      <c r="D208" s="97">
        <v>267996.30759794009</v>
      </c>
      <c r="E208" s="95"/>
      <c r="F208" s="95"/>
      <c r="G208" s="95"/>
      <c r="H208" s="95"/>
    </row>
    <row r="209" spans="1:8" s="75" customFormat="1" ht="21" customHeight="1" x14ac:dyDescent="0.25">
      <c r="A209" s="78">
        <v>3</v>
      </c>
      <c r="B209" s="82" t="s">
        <v>576</v>
      </c>
      <c r="C209" s="94">
        <v>1</v>
      </c>
      <c r="D209" s="97">
        <v>160798.02309787663</v>
      </c>
      <c r="E209" s="95"/>
      <c r="F209" s="95"/>
      <c r="G209" s="95"/>
      <c r="H209" s="95"/>
    </row>
    <row r="210" spans="1:8" s="75" customFormat="1" ht="21" customHeight="1" x14ac:dyDescent="0.25">
      <c r="A210" s="78">
        <v>4</v>
      </c>
      <c r="B210" s="82" t="s">
        <v>577</v>
      </c>
      <c r="C210" s="94">
        <v>1</v>
      </c>
      <c r="D210" s="97">
        <v>161791.74592710778</v>
      </c>
      <c r="E210" s="95"/>
      <c r="F210" s="95"/>
      <c r="G210" s="95"/>
      <c r="H210" s="95"/>
    </row>
    <row r="211" spans="1:8" s="75" customFormat="1" ht="21" customHeight="1" x14ac:dyDescent="0.25">
      <c r="A211" s="78">
        <v>5</v>
      </c>
      <c r="B211" s="82" t="s">
        <v>577</v>
      </c>
      <c r="C211" s="94">
        <v>1</v>
      </c>
      <c r="D211" s="97">
        <v>107198.28450006347</v>
      </c>
      <c r="E211" s="95"/>
      <c r="F211" s="95"/>
      <c r="G211" s="95"/>
      <c r="H211" s="95"/>
    </row>
    <row r="212" spans="1:8" s="75" customFormat="1" ht="21" customHeight="1" x14ac:dyDescent="0.25">
      <c r="A212" s="78">
        <v>6</v>
      </c>
      <c r="B212" s="82" t="s">
        <v>578</v>
      </c>
      <c r="C212" s="94">
        <v>1</v>
      </c>
      <c r="D212" s="97">
        <v>107198.28450006347</v>
      </c>
      <c r="E212" s="95"/>
      <c r="F212" s="95"/>
      <c r="G212" s="95"/>
      <c r="H212" s="95"/>
    </row>
    <row r="213" spans="1:8" s="75" customFormat="1" ht="21" customHeight="1" x14ac:dyDescent="0.25">
      <c r="A213" s="78">
        <v>7</v>
      </c>
      <c r="B213" s="82" t="s">
        <v>579</v>
      </c>
      <c r="C213" s="94">
        <v>1</v>
      </c>
      <c r="D213" s="97">
        <v>107198.28450006347</v>
      </c>
      <c r="E213" s="95"/>
      <c r="F213" s="95"/>
      <c r="G213" s="95"/>
      <c r="H213" s="95"/>
    </row>
    <row r="214" spans="1:8" s="75" customFormat="1" ht="21" customHeight="1" x14ac:dyDescent="0.25">
      <c r="A214" s="78">
        <v>8</v>
      </c>
      <c r="B214" s="82" t="s">
        <v>580</v>
      </c>
      <c r="C214" s="94">
        <v>1</v>
      </c>
      <c r="D214" s="97">
        <v>107198.28450006347</v>
      </c>
      <c r="E214" s="95"/>
      <c r="F214" s="95"/>
      <c r="G214" s="95"/>
      <c r="H214" s="95"/>
    </row>
    <row r="215" spans="1:8" s="75" customFormat="1" ht="21" customHeight="1" x14ac:dyDescent="0.25">
      <c r="A215" s="78">
        <v>9</v>
      </c>
      <c r="B215" s="82" t="s">
        <v>581</v>
      </c>
      <c r="C215" s="94">
        <v>1</v>
      </c>
      <c r="D215" s="97">
        <v>107198.28450006347</v>
      </c>
      <c r="E215" s="95"/>
      <c r="F215" s="95"/>
      <c r="G215" s="95"/>
      <c r="H215" s="95"/>
    </row>
    <row r="216" spans="1:8" s="75" customFormat="1" ht="21" customHeight="1" x14ac:dyDescent="0.25">
      <c r="A216" s="77" t="s">
        <v>666</v>
      </c>
      <c r="B216" s="81" t="s">
        <v>896</v>
      </c>
      <c r="C216" s="95"/>
      <c r="D216" s="97"/>
      <c r="E216" s="95"/>
      <c r="F216" s="97"/>
      <c r="G216" s="95"/>
      <c r="H216" s="95"/>
    </row>
    <row r="217" spans="1:8" s="75" customFormat="1" ht="21" customHeight="1" x14ac:dyDescent="0.25">
      <c r="A217" s="78">
        <v>1</v>
      </c>
      <c r="B217" s="82" t="s">
        <v>846</v>
      </c>
      <c r="C217" s="94">
        <v>1</v>
      </c>
      <c r="D217" s="97">
        <v>160798.02309787663</v>
      </c>
      <c r="E217" s="95"/>
      <c r="F217" s="95"/>
      <c r="G217" s="95"/>
      <c r="H217" s="95"/>
    </row>
    <row r="218" spans="1:8" s="75" customFormat="1" ht="21" customHeight="1" x14ac:dyDescent="0.25">
      <c r="A218" s="78">
        <v>2</v>
      </c>
      <c r="B218" s="82" t="s">
        <v>847</v>
      </c>
      <c r="C218" s="94">
        <v>1</v>
      </c>
      <c r="D218" s="97">
        <v>240124.20498796459</v>
      </c>
      <c r="E218" s="95"/>
      <c r="F218" s="95"/>
      <c r="G218" s="95"/>
      <c r="H218" s="95"/>
    </row>
    <row r="219" spans="1:8" s="75" customFormat="1" ht="21" customHeight="1" x14ac:dyDescent="0.25">
      <c r="A219" s="78">
        <v>3</v>
      </c>
      <c r="B219" s="82" t="s">
        <v>848</v>
      </c>
      <c r="C219" s="94">
        <v>1</v>
      </c>
      <c r="D219" s="97">
        <v>716086.06711074442</v>
      </c>
      <c r="E219" s="95"/>
      <c r="F219" s="95"/>
      <c r="G219" s="95"/>
      <c r="H219" s="95"/>
    </row>
    <row r="220" spans="1:8" s="75" customFormat="1" ht="21" customHeight="1" x14ac:dyDescent="0.25">
      <c r="A220" s="78">
        <v>4</v>
      </c>
      <c r="B220" s="82" t="s">
        <v>849</v>
      </c>
      <c r="C220" s="94">
        <v>1</v>
      </c>
      <c r="D220" s="97">
        <v>1117009.4878921486</v>
      </c>
      <c r="E220" s="95"/>
      <c r="F220" s="95"/>
      <c r="G220" s="95"/>
      <c r="H220" s="95"/>
    </row>
    <row r="221" spans="1:8" s="75" customFormat="1" ht="21" customHeight="1" x14ac:dyDescent="0.25">
      <c r="A221" s="78">
        <v>5</v>
      </c>
      <c r="B221" s="82" t="s">
        <v>850</v>
      </c>
      <c r="C221" s="94">
        <v>1</v>
      </c>
      <c r="D221" s="97">
        <v>126493.71331705101</v>
      </c>
      <c r="E221" s="95"/>
      <c r="F221" s="95"/>
      <c r="G221" s="95"/>
      <c r="H221" s="95"/>
    </row>
    <row r="222" spans="1:8" s="75" customFormat="1" ht="21" customHeight="1" x14ac:dyDescent="0.25">
      <c r="A222" s="77" t="s">
        <v>667</v>
      </c>
      <c r="B222" s="81" t="s">
        <v>897</v>
      </c>
      <c r="C222" s="95"/>
      <c r="D222" s="97"/>
      <c r="E222" s="95"/>
      <c r="F222" s="97"/>
      <c r="G222" s="95"/>
      <c r="H222" s="95"/>
    </row>
    <row r="223" spans="1:8" s="75" customFormat="1" ht="21" customHeight="1" x14ac:dyDescent="0.25">
      <c r="A223" s="78">
        <v>1</v>
      </c>
      <c r="B223" s="82" t="s">
        <v>851</v>
      </c>
      <c r="C223" s="94">
        <v>1</v>
      </c>
      <c r="D223" s="97">
        <v>138285.89434768254</v>
      </c>
      <c r="E223" s="95"/>
      <c r="F223" s="95"/>
      <c r="G223" s="95"/>
      <c r="H223" s="95"/>
    </row>
    <row r="224" spans="1:8" s="75" customFormat="1" ht="21" customHeight="1" x14ac:dyDescent="0.25">
      <c r="A224" s="78">
        <v>2</v>
      </c>
      <c r="B224" s="82" t="s">
        <v>589</v>
      </c>
      <c r="C224" s="94">
        <v>1</v>
      </c>
      <c r="D224" s="97">
        <v>1238143.2273494182</v>
      </c>
      <c r="E224" s="95"/>
      <c r="F224" s="95"/>
      <c r="G224" s="95"/>
      <c r="H224" s="95"/>
    </row>
    <row r="225" spans="1:8" s="75" customFormat="1" ht="21" customHeight="1" x14ac:dyDescent="0.25">
      <c r="A225" s="77" t="s">
        <v>668</v>
      </c>
      <c r="B225" s="81" t="s">
        <v>898</v>
      </c>
      <c r="C225" s="95"/>
      <c r="D225" s="97"/>
      <c r="E225" s="95"/>
      <c r="F225" s="97"/>
      <c r="G225" s="95"/>
      <c r="H225" s="95"/>
    </row>
    <row r="226" spans="1:8" s="75" customFormat="1" ht="21" customHeight="1" x14ac:dyDescent="0.25">
      <c r="A226" s="78">
        <v>1</v>
      </c>
      <c r="B226" s="82" t="s">
        <v>852</v>
      </c>
      <c r="C226" s="94">
        <v>1</v>
      </c>
      <c r="D226" s="97">
        <v>2549531.7032034118</v>
      </c>
      <c r="E226" s="95"/>
      <c r="F226" s="95"/>
      <c r="G226" s="95"/>
      <c r="H226" s="95"/>
    </row>
    <row r="227" spans="1:8" s="75" customFormat="1" ht="21" customHeight="1" x14ac:dyDescent="0.25">
      <c r="A227" s="78">
        <v>2</v>
      </c>
      <c r="B227" s="82" t="s">
        <v>853</v>
      </c>
      <c r="C227" s="94">
        <v>1</v>
      </c>
      <c r="D227" s="97">
        <v>572440.19890328043</v>
      </c>
      <c r="E227" s="95"/>
      <c r="F227" s="95"/>
      <c r="G227" s="95"/>
      <c r="H227" s="95"/>
    </row>
    <row r="228" spans="1:8" s="75" customFormat="1" ht="21" customHeight="1" x14ac:dyDescent="0.25">
      <c r="A228" s="78">
        <v>3</v>
      </c>
      <c r="B228" s="82" t="s">
        <v>854</v>
      </c>
      <c r="C228" s="94">
        <v>1</v>
      </c>
      <c r="D228" s="97">
        <v>321596.04619575327</v>
      </c>
      <c r="E228" s="95"/>
      <c r="F228" s="95"/>
      <c r="G228" s="95"/>
      <c r="H228" s="95"/>
    </row>
    <row r="229" spans="1:8" s="75" customFormat="1" ht="21" customHeight="1" x14ac:dyDescent="0.25">
      <c r="A229" s="78">
        <v>4</v>
      </c>
      <c r="B229" s="82" t="s">
        <v>855</v>
      </c>
      <c r="C229" s="94">
        <v>1</v>
      </c>
      <c r="D229" s="97">
        <v>349466.9561101658</v>
      </c>
      <c r="E229" s="95"/>
      <c r="F229" s="95"/>
      <c r="G229" s="95"/>
      <c r="H229" s="95"/>
    </row>
    <row r="230" spans="1:8" s="75" customFormat="1" ht="21" customHeight="1" x14ac:dyDescent="0.25">
      <c r="A230" s="78">
        <v>5</v>
      </c>
      <c r="B230" s="82" t="s">
        <v>591</v>
      </c>
      <c r="C230" s="94">
        <v>1</v>
      </c>
      <c r="D230" s="97">
        <v>2573928.8179825917</v>
      </c>
      <c r="E230" s="95"/>
      <c r="F230" s="95"/>
      <c r="G230" s="95"/>
      <c r="H230" s="95"/>
    </row>
    <row r="231" spans="1:8" s="75" customFormat="1" ht="21" customHeight="1" x14ac:dyDescent="0.25">
      <c r="A231" s="78">
        <v>6</v>
      </c>
      <c r="B231" s="82" t="s">
        <v>856</v>
      </c>
      <c r="C231" s="94">
        <v>1</v>
      </c>
      <c r="D231" s="97">
        <v>444874.25227516069</v>
      </c>
      <c r="E231" s="95"/>
      <c r="F231" s="95"/>
      <c r="G231" s="95"/>
      <c r="H231" s="95"/>
    </row>
    <row r="232" spans="1:8" s="75" customFormat="1" ht="21" customHeight="1" x14ac:dyDescent="0.25">
      <c r="A232" s="78">
        <v>7</v>
      </c>
      <c r="B232" s="82" t="s">
        <v>684</v>
      </c>
      <c r="C232" s="94">
        <v>1</v>
      </c>
      <c r="D232" s="97">
        <v>182237.91853700188</v>
      </c>
      <c r="E232" s="95"/>
      <c r="F232" s="95"/>
      <c r="G232" s="95"/>
      <c r="H232" s="95"/>
    </row>
    <row r="233" spans="1:8" s="75" customFormat="1" ht="21" customHeight="1" x14ac:dyDescent="0.25">
      <c r="A233" s="78">
        <v>8</v>
      </c>
      <c r="B233" s="82" t="s">
        <v>766</v>
      </c>
      <c r="C233" s="94">
        <v>1</v>
      </c>
      <c r="D233" s="97">
        <v>143645.86820746388</v>
      </c>
      <c r="E233" s="95"/>
      <c r="F233" s="95"/>
      <c r="G233" s="95"/>
      <c r="H233" s="95"/>
    </row>
    <row r="234" spans="1:8" s="75" customFormat="1" ht="21" customHeight="1" x14ac:dyDescent="0.25">
      <c r="A234" s="78">
        <v>9</v>
      </c>
      <c r="B234" s="82" t="s">
        <v>857</v>
      </c>
      <c r="C234" s="94">
        <v>1</v>
      </c>
      <c r="D234" s="97">
        <v>58959.712457594505</v>
      </c>
      <c r="E234" s="95"/>
      <c r="F234" s="95"/>
      <c r="G234" s="95"/>
      <c r="H234" s="95"/>
    </row>
    <row r="235" spans="1:8" s="75" customFormat="1" ht="21" customHeight="1" x14ac:dyDescent="0.25">
      <c r="A235" s="78">
        <v>10</v>
      </c>
      <c r="B235" s="82" t="s">
        <v>858</v>
      </c>
      <c r="C235" s="94">
        <v>1</v>
      </c>
      <c r="D235" s="97">
        <v>58959.712457594505</v>
      </c>
      <c r="E235" s="95"/>
      <c r="F235" s="95"/>
      <c r="G235" s="95"/>
      <c r="H235" s="95"/>
    </row>
    <row r="236" spans="1:8" s="75" customFormat="1" ht="21" customHeight="1" x14ac:dyDescent="0.25">
      <c r="A236" s="78">
        <v>11</v>
      </c>
      <c r="B236" s="82" t="s">
        <v>859</v>
      </c>
      <c r="C236" s="94">
        <v>1</v>
      </c>
      <c r="D236" s="97">
        <v>2760913.3689634092</v>
      </c>
      <c r="E236" s="95"/>
      <c r="F236" s="95"/>
      <c r="G236" s="95"/>
      <c r="H236" s="95"/>
    </row>
    <row r="237" spans="1:8" s="75" customFormat="1" ht="21" customHeight="1" x14ac:dyDescent="0.25">
      <c r="A237" s="77" t="s">
        <v>669</v>
      </c>
      <c r="B237" s="81" t="s">
        <v>899</v>
      </c>
      <c r="C237" s="95"/>
      <c r="D237" s="97"/>
      <c r="E237" s="95"/>
      <c r="F237" s="97"/>
      <c r="G237" s="95"/>
      <c r="H237" s="95"/>
    </row>
    <row r="238" spans="1:8" s="75" customFormat="1" ht="21" customHeight="1" x14ac:dyDescent="0.25">
      <c r="A238" s="78">
        <v>1</v>
      </c>
      <c r="B238" s="82" t="s">
        <v>595</v>
      </c>
      <c r="C238" s="94">
        <v>1</v>
      </c>
      <c r="D238" s="97">
        <v>356971.39659208473</v>
      </c>
      <c r="E238" s="95"/>
      <c r="F238" s="95"/>
      <c r="G238" s="95"/>
      <c r="H238" s="95"/>
    </row>
    <row r="239" spans="1:8" s="75" customFormat="1" ht="21" customHeight="1" x14ac:dyDescent="0.25">
      <c r="A239" s="78">
        <v>2</v>
      </c>
      <c r="B239" s="82" t="s">
        <v>596</v>
      </c>
      <c r="C239" s="94">
        <v>1</v>
      </c>
      <c r="D239" s="97">
        <v>331880.50446586206</v>
      </c>
      <c r="E239" s="95"/>
      <c r="F239" s="95"/>
      <c r="G239" s="95"/>
      <c r="H239" s="95"/>
    </row>
    <row r="240" spans="1:8" s="75" customFormat="1" ht="21" customHeight="1" x14ac:dyDescent="0.25">
      <c r="A240" s="78">
        <v>3</v>
      </c>
      <c r="B240" s="82" t="s">
        <v>860</v>
      </c>
      <c r="C240" s="94">
        <v>1</v>
      </c>
      <c r="D240" s="97">
        <v>2095681.4819348063</v>
      </c>
      <c r="E240" s="95"/>
      <c r="F240" s="95"/>
      <c r="G240" s="95"/>
      <c r="H240" s="95"/>
    </row>
    <row r="241" spans="1:8" s="75" customFormat="1" ht="21" customHeight="1" x14ac:dyDescent="0.25">
      <c r="A241" s="78">
        <v>4</v>
      </c>
      <c r="B241" s="82" t="s">
        <v>861</v>
      </c>
      <c r="C241" s="94">
        <v>1</v>
      </c>
      <c r="D241" s="97">
        <v>120062.69884176378</v>
      </c>
      <c r="E241" s="95"/>
      <c r="F241" s="95"/>
      <c r="G241" s="95"/>
      <c r="H241" s="95"/>
    </row>
    <row r="242" spans="1:8" s="75" customFormat="1" ht="21" customHeight="1" x14ac:dyDescent="0.25">
      <c r="A242" s="78">
        <v>5</v>
      </c>
      <c r="B242" s="82" t="s">
        <v>862</v>
      </c>
      <c r="C242" s="94">
        <v>1</v>
      </c>
      <c r="D242" s="97">
        <v>105055.01057348869</v>
      </c>
      <c r="E242" s="95"/>
      <c r="F242" s="95"/>
      <c r="G242" s="95"/>
      <c r="H242" s="95"/>
    </row>
    <row r="243" spans="1:8" s="75" customFormat="1" ht="21" customHeight="1" x14ac:dyDescent="0.25">
      <c r="A243" s="78">
        <v>6</v>
      </c>
      <c r="B243" s="82" t="s">
        <v>863</v>
      </c>
      <c r="C243" s="94">
        <v>1</v>
      </c>
      <c r="D243" s="97">
        <v>384842.30650649744</v>
      </c>
      <c r="E243" s="95"/>
      <c r="F243" s="95"/>
      <c r="G243" s="95"/>
      <c r="H243" s="95"/>
    </row>
    <row r="244" spans="1:8" s="75" customFormat="1" ht="21" customHeight="1" x14ac:dyDescent="0.25">
      <c r="A244" s="77" t="s">
        <v>670</v>
      </c>
      <c r="B244" s="81" t="s">
        <v>900</v>
      </c>
      <c r="C244" s="95"/>
      <c r="D244" s="97"/>
      <c r="E244" s="95"/>
      <c r="F244" s="97"/>
      <c r="G244" s="95"/>
      <c r="H244" s="95"/>
    </row>
    <row r="245" spans="1:8" s="75" customFormat="1" ht="21" customHeight="1" x14ac:dyDescent="0.25">
      <c r="A245" s="78">
        <v>1</v>
      </c>
      <c r="B245" s="82" t="s">
        <v>864</v>
      </c>
      <c r="C245" s="94">
        <v>1</v>
      </c>
      <c r="D245" s="97">
        <v>6767880.0705515519</v>
      </c>
      <c r="E245" s="95"/>
      <c r="F245" s="95"/>
      <c r="G245" s="95"/>
      <c r="H245" s="95"/>
    </row>
    <row r="246" spans="1:8" s="75" customFormat="1" ht="21" customHeight="1" x14ac:dyDescent="0.25">
      <c r="A246" s="78">
        <v>2</v>
      </c>
      <c r="B246" s="82" t="s">
        <v>864</v>
      </c>
      <c r="C246" s="94">
        <v>1</v>
      </c>
      <c r="D246" s="97">
        <v>1957840.8514936976</v>
      </c>
      <c r="E246" s="95"/>
      <c r="F246" s="95"/>
      <c r="G246" s="95"/>
      <c r="H246" s="95"/>
    </row>
    <row r="247" spans="1:8" s="75" customFormat="1" ht="21" customHeight="1" x14ac:dyDescent="0.25">
      <c r="A247" s="78">
        <v>3</v>
      </c>
      <c r="B247" s="82" t="s">
        <v>604</v>
      </c>
      <c r="C247" s="94">
        <v>1</v>
      </c>
      <c r="D247" s="97">
        <v>291579.47696364019</v>
      </c>
      <c r="E247" s="95"/>
      <c r="F247" s="95"/>
      <c r="G247" s="95"/>
      <c r="H247" s="95"/>
    </row>
    <row r="248" spans="1:8" s="75" customFormat="1" ht="21" customHeight="1" x14ac:dyDescent="0.25">
      <c r="A248" s="78">
        <v>4</v>
      </c>
      <c r="B248" s="82" t="s">
        <v>605</v>
      </c>
      <c r="C248" s="94">
        <v>1</v>
      </c>
      <c r="D248" s="97">
        <v>2004586.9892389022</v>
      </c>
      <c r="E248" s="95"/>
      <c r="F248" s="95"/>
      <c r="G248" s="95"/>
      <c r="H248" s="95"/>
    </row>
    <row r="249" spans="1:8" s="75" customFormat="1" ht="21" customHeight="1" x14ac:dyDescent="0.25">
      <c r="A249" s="78">
        <v>5</v>
      </c>
      <c r="B249" s="82" t="s">
        <v>865</v>
      </c>
      <c r="C249" s="94">
        <v>1</v>
      </c>
      <c r="D249" s="97">
        <v>377339.0587201413</v>
      </c>
      <c r="E249" s="95"/>
      <c r="F249" s="95"/>
      <c r="G249" s="95"/>
      <c r="H249" s="95"/>
    </row>
    <row r="250" spans="1:8" s="75" customFormat="1" ht="21" customHeight="1" x14ac:dyDescent="0.25">
      <c r="A250" s="78">
        <v>6</v>
      </c>
      <c r="B250" s="82" t="s">
        <v>866</v>
      </c>
      <c r="C250" s="94">
        <v>1</v>
      </c>
      <c r="D250" s="97">
        <v>444874.25227516069</v>
      </c>
      <c r="E250" s="95"/>
      <c r="F250" s="95"/>
      <c r="G250" s="95"/>
      <c r="H250" s="95"/>
    </row>
    <row r="251" spans="1:8" s="75" customFormat="1" ht="21" customHeight="1" x14ac:dyDescent="0.25">
      <c r="A251" s="78">
        <v>7</v>
      </c>
      <c r="B251" s="82" t="s">
        <v>867</v>
      </c>
      <c r="C251" s="94">
        <v>1</v>
      </c>
      <c r="D251" s="97">
        <v>71561.733775451532</v>
      </c>
      <c r="E251" s="95"/>
      <c r="F251" s="95"/>
      <c r="G251" s="95"/>
      <c r="H251" s="95"/>
    </row>
    <row r="252" spans="1:8" s="75" customFormat="1" ht="21" customHeight="1" x14ac:dyDescent="0.25">
      <c r="A252" s="77" t="s">
        <v>671</v>
      </c>
      <c r="B252" s="81" t="s">
        <v>901</v>
      </c>
      <c r="C252" s="95"/>
      <c r="D252" s="97"/>
      <c r="E252" s="95"/>
      <c r="F252" s="97"/>
      <c r="G252" s="95"/>
      <c r="H252" s="95"/>
    </row>
    <row r="253" spans="1:8" s="75" customFormat="1" ht="21" customHeight="1" x14ac:dyDescent="0.25">
      <c r="A253" s="78">
        <v>1</v>
      </c>
      <c r="B253" s="82" t="s">
        <v>868</v>
      </c>
      <c r="C253" s="94">
        <v>1</v>
      </c>
      <c r="D253" s="97">
        <v>283003.99586621509</v>
      </c>
      <c r="E253" s="95"/>
      <c r="F253" s="95"/>
      <c r="G253" s="95"/>
      <c r="H253" s="95"/>
    </row>
    <row r="254" spans="1:8" s="75" customFormat="1" ht="21" customHeight="1" x14ac:dyDescent="0.25">
      <c r="A254" s="78">
        <v>2</v>
      </c>
      <c r="B254" s="82" t="s">
        <v>869</v>
      </c>
      <c r="C254" s="94">
        <v>1</v>
      </c>
      <c r="D254" s="97">
        <v>340891.47501274082</v>
      </c>
      <c r="E254" s="95"/>
      <c r="F254" s="95"/>
      <c r="G254" s="95"/>
      <c r="H254" s="95"/>
    </row>
    <row r="255" spans="1:8" s="75" customFormat="1" ht="21" customHeight="1" x14ac:dyDescent="0.25">
      <c r="A255" s="78">
        <v>3</v>
      </c>
      <c r="B255" s="82" t="s">
        <v>870</v>
      </c>
      <c r="C255" s="94">
        <v>1</v>
      </c>
      <c r="D255" s="97">
        <v>596024.56096454361</v>
      </c>
      <c r="E255" s="95"/>
      <c r="F255" s="95"/>
      <c r="G255" s="95"/>
      <c r="H255" s="95"/>
    </row>
    <row r="256" spans="1:8" s="75" customFormat="1" ht="21" customHeight="1" x14ac:dyDescent="0.25">
      <c r="A256" s="78">
        <v>4</v>
      </c>
      <c r="B256" s="82" t="s">
        <v>871</v>
      </c>
      <c r="C256" s="94">
        <v>1</v>
      </c>
      <c r="D256" s="97">
        <v>681782.95002548164</v>
      </c>
      <c r="E256" s="95"/>
      <c r="F256" s="95"/>
      <c r="G256" s="95"/>
      <c r="H256" s="95"/>
    </row>
    <row r="257" spans="1:8" s="75" customFormat="1" ht="21" customHeight="1" x14ac:dyDescent="0.25">
      <c r="A257" s="78">
        <v>5</v>
      </c>
      <c r="B257" s="82" t="s">
        <v>615</v>
      </c>
      <c r="C257" s="94">
        <v>1</v>
      </c>
      <c r="D257" s="97">
        <v>2019317.9583479082</v>
      </c>
      <c r="E257" s="95"/>
      <c r="F257" s="95"/>
      <c r="G257" s="95"/>
      <c r="H257" s="95"/>
    </row>
    <row r="258" spans="1:8" s="75" customFormat="1" ht="21" customHeight="1" x14ac:dyDescent="0.25">
      <c r="A258" s="78">
        <v>6</v>
      </c>
      <c r="B258" s="82" t="s">
        <v>616</v>
      </c>
      <c r="C258" s="94">
        <v>1</v>
      </c>
      <c r="D258" s="97">
        <v>2278219.0141792344</v>
      </c>
      <c r="E258" s="95"/>
      <c r="F258" s="95"/>
      <c r="G258" s="95"/>
      <c r="H258" s="95"/>
    </row>
    <row r="259" spans="1:8" s="75" customFormat="1" ht="21" customHeight="1" x14ac:dyDescent="0.25">
      <c r="A259" s="78">
        <v>7</v>
      </c>
      <c r="B259" s="82" t="s">
        <v>872</v>
      </c>
      <c r="C259" s="94">
        <v>1</v>
      </c>
      <c r="D259" s="97">
        <v>1724574.4033899554</v>
      </c>
      <c r="E259" s="95"/>
      <c r="F259" s="95"/>
      <c r="G259" s="95"/>
      <c r="H259" s="95"/>
    </row>
    <row r="260" spans="1:8" s="75" customFormat="1" ht="21" customHeight="1" x14ac:dyDescent="0.25">
      <c r="A260" s="78">
        <v>8</v>
      </c>
      <c r="B260" s="82" t="s">
        <v>873</v>
      </c>
      <c r="C260" s="94">
        <v>1</v>
      </c>
      <c r="D260" s="97">
        <v>1857156.7928107297</v>
      </c>
      <c r="E260" s="95"/>
      <c r="F260" s="95"/>
      <c r="G260" s="95"/>
      <c r="H260" s="95"/>
    </row>
    <row r="261" spans="1:8" s="75" customFormat="1" ht="21" customHeight="1" x14ac:dyDescent="0.25">
      <c r="A261" s="78">
        <v>9</v>
      </c>
      <c r="B261" s="82" t="s">
        <v>874</v>
      </c>
      <c r="C261" s="94">
        <v>1</v>
      </c>
      <c r="D261" s="97">
        <v>150078.07537831392</v>
      </c>
      <c r="E261" s="95"/>
      <c r="F261" s="95"/>
      <c r="G261" s="95"/>
      <c r="H261" s="95"/>
    </row>
    <row r="262" spans="1:8" s="75" customFormat="1" ht="21" customHeight="1" x14ac:dyDescent="0.25">
      <c r="A262" s="78">
        <v>10</v>
      </c>
      <c r="B262" s="82" t="s">
        <v>699</v>
      </c>
      <c r="C262" s="94">
        <v>1</v>
      </c>
      <c r="D262" s="97">
        <v>270140.77422007773</v>
      </c>
      <c r="E262" s="95"/>
      <c r="F262" s="95"/>
      <c r="G262" s="95"/>
      <c r="H262" s="95"/>
    </row>
    <row r="263" spans="1:8" s="75" customFormat="1" ht="21" customHeight="1" x14ac:dyDescent="0.25">
      <c r="A263" s="77" t="s">
        <v>672</v>
      </c>
      <c r="B263" s="81" t="s">
        <v>902</v>
      </c>
      <c r="C263" s="95"/>
      <c r="D263" s="97"/>
      <c r="E263" s="95"/>
      <c r="F263" s="97"/>
      <c r="G263" s="95"/>
      <c r="H263" s="95"/>
    </row>
    <row r="264" spans="1:8" s="75" customFormat="1" ht="21" customHeight="1" x14ac:dyDescent="0.25">
      <c r="A264" s="78">
        <v>1</v>
      </c>
      <c r="B264" s="82" t="s">
        <v>690</v>
      </c>
      <c r="C264" s="94">
        <v>1</v>
      </c>
      <c r="D264" s="97">
        <v>126493.71331705101</v>
      </c>
      <c r="E264" s="95"/>
      <c r="F264" s="95"/>
      <c r="G264" s="95"/>
      <c r="H264" s="95"/>
    </row>
    <row r="265" spans="1:8" s="75" customFormat="1" ht="21" customHeight="1" x14ac:dyDescent="0.25">
      <c r="A265" s="78">
        <v>2</v>
      </c>
      <c r="B265" s="82" t="s">
        <v>691</v>
      </c>
      <c r="C265" s="94">
        <v>1</v>
      </c>
      <c r="D265" s="97">
        <v>23583.169365700043</v>
      </c>
      <c r="E265" s="95"/>
      <c r="F265" s="95"/>
      <c r="G265" s="95"/>
      <c r="H265" s="95"/>
    </row>
    <row r="266" spans="1:8" s="75" customFormat="1" ht="21" customHeight="1" x14ac:dyDescent="0.25">
      <c r="A266" s="78">
        <v>3</v>
      </c>
      <c r="B266" s="82" t="s">
        <v>875</v>
      </c>
      <c r="C266" s="94">
        <v>1</v>
      </c>
      <c r="D266" s="97">
        <v>121134.93215283264</v>
      </c>
      <c r="E266" s="95"/>
      <c r="F266" s="95"/>
      <c r="G266" s="95"/>
      <c r="H266" s="95"/>
    </row>
    <row r="267" spans="1:8" s="75" customFormat="1" ht="21" customHeight="1" x14ac:dyDescent="0.25">
      <c r="A267" s="78">
        <v>4</v>
      </c>
      <c r="B267" s="82" t="s">
        <v>629</v>
      </c>
      <c r="C267" s="94">
        <v>1</v>
      </c>
      <c r="D267" s="97">
        <v>211181.06176248332</v>
      </c>
      <c r="E267" s="95"/>
      <c r="F267" s="95"/>
      <c r="G267" s="95"/>
      <c r="H267" s="95"/>
    </row>
    <row r="268" spans="1:8" s="75" customFormat="1" ht="21" customHeight="1" x14ac:dyDescent="0.25">
      <c r="A268" s="78">
        <v>5</v>
      </c>
      <c r="B268" s="82" t="s">
        <v>626</v>
      </c>
      <c r="C268" s="94">
        <v>1</v>
      </c>
      <c r="D268" s="97">
        <v>75038.44134137551</v>
      </c>
      <c r="E268" s="95"/>
      <c r="F268" s="95"/>
      <c r="G268" s="95"/>
      <c r="H268" s="95"/>
    </row>
    <row r="269" spans="1:8" s="75" customFormat="1" ht="21" customHeight="1" x14ac:dyDescent="0.25">
      <c r="A269" s="77" t="s">
        <v>673</v>
      </c>
      <c r="B269" s="81" t="s">
        <v>903</v>
      </c>
      <c r="C269" s="95"/>
      <c r="D269" s="97"/>
      <c r="E269" s="95"/>
      <c r="F269" s="97"/>
      <c r="G269" s="95"/>
      <c r="H269" s="95"/>
    </row>
    <row r="270" spans="1:8" s="75" customFormat="1" ht="21" customHeight="1" x14ac:dyDescent="0.25">
      <c r="A270" s="78">
        <v>1</v>
      </c>
      <c r="B270" s="82" t="s">
        <v>635</v>
      </c>
      <c r="C270" s="94">
        <v>1</v>
      </c>
      <c r="D270" s="97">
        <v>296939.45082342147</v>
      </c>
      <c r="E270" s="95"/>
      <c r="F270" s="95"/>
      <c r="G270" s="95"/>
      <c r="H270" s="95"/>
    </row>
    <row r="271" spans="1:8" s="75" customFormat="1" ht="21" customHeight="1" x14ac:dyDescent="0.25">
      <c r="A271" s="78">
        <v>2</v>
      </c>
      <c r="B271" s="82" t="s">
        <v>636</v>
      </c>
      <c r="C271" s="94">
        <v>1</v>
      </c>
      <c r="D271" s="97">
        <v>690358.43112290697</v>
      </c>
      <c r="E271" s="95"/>
      <c r="F271" s="95"/>
      <c r="G271" s="95"/>
      <c r="H271" s="95"/>
    </row>
    <row r="272" spans="1:8" s="75" customFormat="1" ht="21" customHeight="1" x14ac:dyDescent="0.25">
      <c r="A272" s="78">
        <v>3</v>
      </c>
      <c r="B272" s="82" t="s">
        <v>637</v>
      </c>
      <c r="C272" s="94">
        <v>1</v>
      </c>
      <c r="D272" s="97">
        <v>690358.43112290697</v>
      </c>
      <c r="E272" s="95"/>
      <c r="F272" s="95"/>
      <c r="G272" s="95"/>
      <c r="H272" s="95"/>
    </row>
    <row r="273" spans="1:8" s="75" customFormat="1" ht="21" customHeight="1" x14ac:dyDescent="0.25">
      <c r="A273" s="78">
        <v>4</v>
      </c>
      <c r="B273" s="82" t="s">
        <v>638</v>
      </c>
      <c r="C273" s="94">
        <v>1</v>
      </c>
      <c r="D273" s="97">
        <v>926196.08825772163</v>
      </c>
      <c r="E273" s="95"/>
      <c r="F273" s="95"/>
      <c r="G273" s="95"/>
      <c r="H273" s="95"/>
    </row>
    <row r="274" spans="1:8" s="75" customFormat="1" ht="21" customHeight="1" x14ac:dyDescent="0.25">
      <c r="A274" s="78">
        <v>5</v>
      </c>
      <c r="B274" s="82" t="s">
        <v>639</v>
      </c>
      <c r="C274" s="94">
        <v>1</v>
      </c>
      <c r="D274" s="97">
        <v>664630.79513506894</v>
      </c>
      <c r="E274" s="95"/>
      <c r="F274" s="95"/>
      <c r="G274" s="95"/>
      <c r="H274" s="95"/>
    </row>
    <row r="275" spans="1:8" s="75" customFormat="1" ht="21" customHeight="1" x14ac:dyDescent="0.25">
      <c r="A275" s="78">
        <v>6</v>
      </c>
      <c r="B275" s="82" t="s">
        <v>876</v>
      </c>
      <c r="C275" s="94">
        <v>1</v>
      </c>
      <c r="D275" s="97">
        <v>1098785.0996906669</v>
      </c>
      <c r="E275" s="95"/>
      <c r="F275" s="95"/>
      <c r="G275" s="95"/>
      <c r="H275" s="95"/>
    </row>
    <row r="276" spans="1:8" s="75" customFormat="1" ht="21" customHeight="1" x14ac:dyDescent="0.25">
      <c r="A276" s="78">
        <v>7</v>
      </c>
      <c r="B276" s="82" t="s">
        <v>877</v>
      </c>
      <c r="C276" s="94">
        <v>1</v>
      </c>
      <c r="D276" s="97">
        <v>73967.400725869622</v>
      </c>
      <c r="E276" s="95"/>
      <c r="F276" s="95"/>
      <c r="G276" s="95"/>
      <c r="H276" s="95"/>
    </row>
    <row r="277" spans="1:8" s="75" customFormat="1" ht="21" customHeight="1" x14ac:dyDescent="0.25">
      <c r="A277" s="78">
        <v>8</v>
      </c>
      <c r="B277" s="82" t="s">
        <v>643</v>
      </c>
      <c r="C277" s="94">
        <v>1</v>
      </c>
      <c r="D277" s="97">
        <v>520984.926927605</v>
      </c>
      <c r="E277" s="95"/>
      <c r="F277" s="95"/>
      <c r="G277" s="95"/>
      <c r="H277" s="95"/>
    </row>
    <row r="278" spans="1:8" s="75" customFormat="1" ht="21" customHeight="1" x14ac:dyDescent="0.25">
      <c r="A278" s="78">
        <v>9</v>
      </c>
      <c r="B278" s="82" t="s">
        <v>878</v>
      </c>
      <c r="C278" s="94">
        <v>1</v>
      </c>
      <c r="D278" s="97">
        <v>2286261.3524475372</v>
      </c>
      <c r="E278" s="95"/>
      <c r="F278" s="95"/>
      <c r="G278" s="95"/>
      <c r="H278" s="95"/>
    </row>
    <row r="279" spans="1:8" s="75" customFormat="1" ht="21" customHeight="1" x14ac:dyDescent="0.25">
      <c r="A279" s="78">
        <v>10</v>
      </c>
      <c r="B279" s="82" t="s">
        <v>642</v>
      </c>
      <c r="C279" s="94">
        <v>1</v>
      </c>
      <c r="D279" s="97">
        <v>228167.84682028022</v>
      </c>
      <c r="E279" s="95"/>
      <c r="F279" s="95"/>
      <c r="G279" s="95"/>
      <c r="H279" s="95"/>
    </row>
    <row r="280" spans="1:8" s="75" customFormat="1" ht="21" customHeight="1" x14ac:dyDescent="0.25">
      <c r="A280" s="78">
        <v>11</v>
      </c>
      <c r="B280" s="82" t="s">
        <v>644</v>
      </c>
      <c r="C280" s="94">
        <v>1</v>
      </c>
      <c r="D280" s="97">
        <v>113630.49167091362</v>
      </c>
      <c r="E280" s="95"/>
      <c r="F280" s="95"/>
      <c r="G280" s="95"/>
      <c r="H280" s="95"/>
    </row>
    <row r="281" spans="1:8" s="75" customFormat="1" ht="21" customHeight="1" x14ac:dyDescent="0.25">
      <c r="A281" s="77" t="s">
        <v>674</v>
      </c>
      <c r="B281" s="81" t="s">
        <v>904</v>
      </c>
      <c r="C281" s="95"/>
      <c r="D281" s="97"/>
      <c r="E281" s="95"/>
      <c r="F281" s="97"/>
      <c r="G281" s="95"/>
      <c r="H281" s="95"/>
    </row>
    <row r="282" spans="1:8" s="75" customFormat="1" ht="21" customHeight="1" x14ac:dyDescent="0.25">
      <c r="A282" s="78">
        <v>1</v>
      </c>
      <c r="B282" s="82" t="s">
        <v>879</v>
      </c>
      <c r="C282" s="94">
        <v>1</v>
      </c>
      <c r="D282" s="97">
        <v>1063409.7492943353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2" t="s">
        <v>880</v>
      </c>
      <c r="C283" s="94">
        <v>1</v>
      </c>
      <c r="D283" s="97">
        <v>136142.62042110771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2" t="s">
        <v>881</v>
      </c>
      <c r="C284" s="94">
        <v>1</v>
      </c>
      <c r="D284" s="97">
        <v>123278.20607940744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2" t="s">
        <v>789</v>
      </c>
      <c r="C285" s="94">
        <v>1</v>
      </c>
      <c r="D285" s="97">
        <v>352975.99102377606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2" t="s">
        <v>647</v>
      </c>
      <c r="C286" s="94">
        <v>1</v>
      </c>
      <c r="D286" s="97">
        <v>396634.48753712885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2" t="s">
        <v>882</v>
      </c>
      <c r="C287" s="94">
        <v>1</v>
      </c>
      <c r="D287" s="97">
        <v>48239.764738031867</v>
      </c>
      <c r="E287" s="95"/>
      <c r="F287" s="95"/>
      <c r="G287" s="95"/>
      <c r="H287" s="95"/>
    </row>
    <row r="288" spans="1:8" s="75" customFormat="1" ht="21" customHeight="1" x14ac:dyDescent="0.25">
      <c r="A288" s="77" t="s">
        <v>675</v>
      </c>
      <c r="B288" s="81" t="s">
        <v>905</v>
      </c>
      <c r="C288" s="95"/>
      <c r="D288" s="97"/>
      <c r="E288" s="95"/>
      <c r="F288" s="97"/>
      <c r="G288" s="95"/>
      <c r="H288" s="95"/>
    </row>
    <row r="289" spans="1:8" s="75" customFormat="1" ht="21" customHeight="1" x14ac:dyDescent="0.25">
      <c r="A289" s="78">
        <v>1</v>
      </c>
      <c r="B289" s="82" t="s">
        <v>883</v>
      </c>
      <c r="C289" s="94">
        <v>1</v>
      </c>
      <c r="D289" s="97">
        <v>193242.66538879275</v>
      </c>
      <c r="E289" s="95"/>
      <c r="F289" s="95"/>
      <c r="G289" s="95"/>
      <c r="H289" s="95"/>
    </row>
    <row r="290" spans="1:8" s="75" customFormat="1" ht="21" customHeight="1" x14ac:dyDescent="0.25">
      <c r="A290" s="78">
        <v>2</v>
      </c>
      <c r="B290" s="82" t="s">
        <v>884</v>
      </c>
      <c r="C290" s="94">
        <v>1</v>
      </c>
      <c r="D290" s="97">
        <v>77670.745590104518</v>
      </c>
      <c r="E290" s="95"/>
      <c r="F290" s="95"/>
      <c r="G290" s="95"/>
      <c r="H290" s="95"/>
    </row>
    <row r="291" spans="1:8" s="75" customFormat="1" ht="21" customHeight="1" x14ac:dyDescent="0.25">
      <c r="A291" s="78">
        <v>3</v>
      </c>
      <c r="B291" s="82" t="s">
        <v>650</v>
      </c>
      <c r="C291" s="94">
        <v>1</v>
      </c>
      <c r="D291" s="97">
        <v>99353.84411125879</v>
      </c>
      <c r="E291" s="95"/>
      <c r="F291" s="95"/>
      <c r="G291" s="95"/>
      <c r="H291" s="95"/>
    </row>
    <row r="292" spans="1:8" s="75" customFormat="1" ht="21" customHeight="1" x14ac:dyDescent="0.25">
      <c r="A292" s="78">
        <v>4</v>
      </c>
      <c r="B292" s="82" t="s">
        <v>885</v>
      </c>
      <c r="C292" s="94">
        <v>1</v>
      </c>
      <c r="D292" s="97">
        <v>572440.19890328043</v>
      </c>
      <c r="E292" s="95"/>
      <c r="F292" s="95"/>
      <c r="G292" s="95"/>
      <c r="H292" s="95"/>
    </row>
    <row r="293" spans="1:8" s="75" customFormat="1" ht="21" customHeight="1" x14ac:dyDescent="0.25">
      <c r="A293" s="78">
        <v>5</v>
      </c>
      <c r="B293" s="82" t="s">
        <v>652</v>
      </c>
      <c r="C293" s="94">
        <v>1</v>
      </c>
      <c r="D293" s="97">
        <v>25727.635987837744</v>
      </c>
      <c r="E293" s="95"/>
      <c r="F293" s="95"/>
      <c r="G293" s="95"/>
      <c r="H293" s="95"/>
    </row>
    <row r="294" spans="1:8" s="75" customFormat="1" ht="21" customHeight="1" x14ac:dyDescent="0.25">
      <c r="A294" s="78">
        <v>6</v>
      </c>
      <c r="B294" s="82" t="s">
        <v>886</v>
      </c>
      <c r="C294" s="94">
        <v>1</v>
      </c>
      <c r="D294" s="97">
        <v>27872.102609975438</v>
      </c>
      <c r="E294" s="95"/>
      <c r="F294" s="95"/>
      <c r="G294" s="95"/>
      <c r="H294" s="95"/>
    </row>
    <row r="295" spans="1:8" s="75" customFormat="1" ht="21" customHeight="1" x14ac:dyDescent="0.25">
      <c r="A295" s="78">
        <v>7</v>
      </c>
      <c r="B295" s="82" t="s">
        <v>653</v>
      </c>
      <c r="C295" s="94">
        <v>1</v>
      </c>
      <c r="D295" s="97">
        <v>33188.050446586218</v>
      </c>
      <c r="E295" s="95"/>
      <c r="F295" s="95"/>
      <c r="G295" s="95"/>
      <c r="H295" s="95"/>
    </row>
    <row r="296" spans="1:8" s="75" customFormat="1" ht="21" customHeight="1" x14ac:dyDescent="0.25">
      <c r="A296" s="78">
        <v>8</v>
      </c>
      <c r="B296" s="82" t="s">
        <v>654</v>
      </c>
      <c r="C296" s="94">
        <v>1</v>
      </c>
      <c r="D296" s="97">
        <v>50383.03866460664</v>
      </c>
      <c r="E296" s="95"/>
      <c r="F296" s="95"/>
      <c r="G296" s="95"/>
      <c r="H296" s="95"/>
    </row>
    <row r="297" spans="1:8" s="75" customFormat="1" ht="21" customHeight="1" x14ac:dyDescent="0.25">
      <c r="A297" s="78">
        <v>9</v>
      </c>
      <c r="B297" s="82" t="s">
        <v>655</v>
      </c>
      <c r="C297" s="94">
        <v>1</v>
      </c>
      <c r="D297" s="97">
        <v>41807.557567181706</v>
      </c>
      <c r="E297" s="95"/>
      <c r="F297" s="95"/>
      <c r="G297" s="95"/>
      <c r="H297" s="95"/>
    </row>
  </sheetData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2060"/>
  </sheetPr>
  <dimension ref="A1:I382"/>
  <sheetViews>
    <sheetView zoomScale="90" zoomScaleNormal="90" workbookViewId="0">
      <selection activeCell="D5" sqref="D5:D382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2" t="s">
        <v>428</v>
      </c>
      <c r="C5" s="94">
        <v>1</v>
      </c>
      <c r="D5" s="97">
        <v>270319.08835265739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270319.08835265739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219696.73814707436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174481.75855221978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279640.85623415647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288236.46716915653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291101.67081415647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314023.29997415672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268957.92146391468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348961.7554473693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2" t="s">
        <v>431</v>
      </c>
      <c r="C15" s="94">
        <v>1</v>
      </c>
      <c r="D15" s="97">
        <v>182461.36410650477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2" t="s">
        <v>432</v>
      </c>
      <c r="C16" s="94">
        <v>1</v>
      </c>
      <c r="D16" s="97">
        <v>182461.36410650477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2" t="s">
        <v>433</v>
      </c>
      <c r="C17" s="94">
        <v>1</v>
      </c>
      <c r="D17" s="97">
        <v>88469.94085933156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2" t="s">
        <v>434</v>
      </c>
      <c r="C18" s="94">
        <v>1</v>
      </c>
      <c r="D18" s="97">
        <v>76182.524146869662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2" t="s">
        <v>435</v>
      </c>
      <c r="C19" s="94">
        <v>1</v>
      </c>
      <c r="D19" s="97">
        <v>270319.08835265739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2" t="s">
        <v>436</v>
      </c>
      <c r="C20" s="94">
        <v>1</v>
      </c>
      <c r="D20" s="97">
        <v>270319.08835265739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2" t="s">
        <v>437</v>
      </c>
      <c r="C21" s="94">
        <v>1</v>
      </c>
      <c r="D21" s="97">
        <v>270319.08835265739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2" t="s">
        <v>438</v>
      </c>
      <c r="C22" s="94">
        <v>1</v>
      </c>
      <c r="D22" s="97">
        <v>97316.207767198095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2" t="s">
        <v>439</v>
      </c>
      <c r="C23" s="94">
        <v>1</v>
      </c>
      <c r="D23" s="97">
        <v>97316.207767198095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2" t="s">
        <v>440</v>
      </c>
      <c r="C24" s="94">
        <v>1</v>
      </c>
      <c r="D24" s="97">
        <v>322413.99665261817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2" t="s">
        <v>441</v>
      </c>
      <c r="C25" s="94">
        <v>1</v>
      </c>
      <c r="D25" s="97">
        <v>322413.99665261817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2" t="s">
        <v>442</v>
      </c>
      <c r="C26" s="94">
        <v>1</v>
      </c>
      <c r="D26" s="97">
        <v>147447.84171732562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2" t="s">
        <v>443</v>
      </c>
      <c r="C27" s="94">
        <v>1</v>
      </c>
      <c r="D27" s="97">
        <v>135160.42500486382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2" t="s">
        <v>444</v>
      </c>
      <c r="C28" s="94">
        <v>1</v>
      </c>
      <c r="D28" s="97">
        <v>135160.42500486382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2" t="s">
        <v>445</v>
      </c>
      <c r="C29" s="94">
        <v>1</v>
      </c>
      <c r="D29" s="97">
        <v>96825.950264015206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2" t="s">
        <v>446</v>
      </c>
      <c r="C30" s="94">
        <v>1</v>
      </c>
      <c r="D30" s="97">
        <v>171529.59644412439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2" t="s">
        <v>447</v>
      </c>
      <c r="C31" s="94">
        <v>1</v>
      </c>
      <c r="D31" s="97">
        <v>171529.59644412439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2" t="s">
        <v>448</v>
      </c>
      <c r="C32" s="94">
        <v>1</v>
      </c>
      <c r="D32" s="97">
        <v>171529.59644412439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2" t="s">
        <v>449</v>
      </c>
      <c r="C33" s="94">
        <v>1</v>
      </c>
      <c r="D33" s="97">
        <v>201510.87152237078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270319.08835265739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238375.86347462953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393192.39703785873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417768.22380442393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506247.08963679004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417768.22380442393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181863.30805727351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136941.48334963975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330866.85599760979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489735.22515232163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2" t="s">
        <v>1098</v>
      </c>
      <c r="C44" s="94">
        <v>1</v>
      </c>
      <c r="D44" s="97">
        <v>469375.94762448518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2" t="s">
        <v>459</v>
      </c>
      <c r="C46" s="94">
        <v>1</v>
      </c>
      <c r="D46" s="97">
        <v>353871.06349050289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2" t="s">
        <v>923</v>
      </c>
      <c r="C47" s="94">
        <v>1</v>
      </c>
      <c r="D47" s="97">
        <v>380506.23846731288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417163.28640852263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257811.57122518634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1351049.0664553449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514534.73535535374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460059.60250406456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341929.08839399589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557148.84722019942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1212090.7034104529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345077.04887603142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314570.66837884765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224131.60121992888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224131.60121992888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224131.60121992888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224131.60121992888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286851.80080772337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436144.78076288482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683072.39713761746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680461.3712388759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430161.95554240746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310638.53502411197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310638.53502411197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2499925.1782037318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499404.63630229083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502096.18502950837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749938.49653744558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1980007.2684372831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420416.93508173001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478824.84629067359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273297.64692347468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180407.15096941334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177881.89251839789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883377.55532682117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893479.50663542806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557214.98916312936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371355.05253482179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497436.19562597893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557058.59037701075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171083.18388418964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501063.90320317692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484910.1966343362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269297.60280945792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400279.90045440372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1724664.1040470118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324643.50152213668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324643.50152213668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249297.25469023676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486569.10558391159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360109.3390162756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142064.68597659472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204920.95188828913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285594.82573736942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626239.51844103727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429522.67236049147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2668703.9997588908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244365.83853660515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764983.50943910179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663341.57972800406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659799.367386495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571437.68587843981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594914.46279921348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690777.66493573261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674909.50084174518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650030.70965534775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571773.42133075045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369620.53534514591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369620.53534514591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757065.35380251333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1638710.8732518975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646104.70841039717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1106088.6148827348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2" t="s">
        <v>496</v>
      </c>
      <c r="C119" s="94">
        <v>1</v>
      </c>
      <c r="D119" s="97">
        <v>199054.52992727351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189228.29177276685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318607.62855482911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324338.03584482917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332933.64677982905</v>
      </c>
      <c r="E123" s="95"/>
      <c r="F123" s="95"/>
      <c r="G123" s="95"/>
      <c r="H123" s="95"/>
    </row>
    <row r="124" spans="1:8" s="75" customFormat="1" ht="21" customHeight="1" x14ac:dyDescent="0.25">
      <c r="A124" s="78">
        <v>4</v>
      </c>
      <c r="B124" s="89" t="s">
        <v>1110</v>
      </c>
      <c r="C124" s="94">
        <v>1</v>
      </c>
      <c r="D124" s="97">
        <v>196271.08225257293</v>
      </c>
      <c r="E124" s="95"/>
      <c r="F124" s="95"/>
      <c r="G124" s="95"/>
      <c r="H124" s="95"/>
    </row>
    <row r="125" spans="1:8" s="75" customFormat="1" ht="21" customHeight="1" x14ac:dyDescent="0.25">
      <c r="A125" s="77" t="s">
        <v>659</v>
      </c>
      <c r="B125" s="81" t="s">
        <v>498</v>
      </c>
      <c r="C125" s="96"/>
      <c r="D125" s="97"/>
      <c r="E125" s="96"/>
      <c r="F125" s="96"/>
      <c r="G125" s="95"/>
      <c r="H125" s="95"/>
    </row>
    <row r="126" spans="1:8" s="75" customFormat="1" ht="21" customHeight="1" x14ac:dyDescent="0.25">
      <c r="A126" s="78">
        <v>1</v>
      </c>
      <c r="B126" s="82" t="s">
        <v>499</v>
      </c>
      <c r="C126" s="94">
        <v>1</v>
      </c>
      <c r="D126" s="97">
        <v>1794088.5231300441</v>
      </c>
      <c r="E126" s="95"/>
      <c r="F126" s="95"/>
      <c r="G126" s="95"/>
      <c r="H126" s="95"/>
    </row>
    <row r="127" spans="1:8" s="75" customFormat="1" ht="21" customHeight="1" x14ac:dyDescent="0.25">
      <c r="A127" s="78">
        <v>2</v>
      </c>
      <c r="B127" s="82" t="s">
        <v>500</v>
      </c>
      <c r="C127" s="94">
        <v>1</v>
      </c>
      <c r="D127" s="97">
        <v>529498.00616620434</v>
      </c>
      <c r="E127" s="95"/>
      <c r="F127" s="95"/>
      <c r="G127" s="95"/>
      <c r="H127" s="95"/>
    </row>
    <row r="128" spans="1:8" s="75" customFormat="1" ht="21" customHeight="1" x14ac:dyDescent="0.25">
      <c r="A128" s="78">
        <v>3</v>
      </c>
      <c r="B128" s="82" t="s">
        <v>501</v>
      </c>
      <c r="C128" s="94">
        <v>1</v>
      </c>
      <c r="D128" s="97">
        <v>550989.20465158368</v>
      </c>
      <c r="E128" s="95"/>
      <c r="F128" s="95"/>
      <c r="G128" s="95"/>
      <c r="H128" s="95"/>
    </row>
    <row r="129" spans="1:8" s="75" customFormat="1" ht="21" customHeight="1" x14ac:dyDescent="0.25">
      <c r="A129" s="78">
        <v>4</v>
      </c>
      <c r="B129" s="82" t="s">
        <v>502</v>
      </c>
      <c r="C129" s="94">
        <v>1</v>
      </c>
      <c r="D129" s="97">
        <v>2418349.6155357412</v>
      </c>
      <c r="E129" s="95"/>
      <c r="F129" s="95"/>
      <c r="G129" s="95"/>
      <c r="H129" s="95"/>
    </row>
    <row r="130" spans="1:8" s="75" customFormat="1" ht="21" customHeight="1" x14ac:dyDescent="0.25">
      <c r="A130" s="78">
        <v>5</v>
      </c>
      <c r="B130" s="82" t="s">
        <v>503</v>
      </c>
      <c r="C130" s="94">
        <v>1</v>
      </c>
      <c r="D130" s="97">
        <v>493315.49605629174</v>
      </c>
      <c r="E130" s="95"/>
      <c r="F130" s="95"/>
      <c r="G130" s="95"/>
      <c r="H130" s="95"/>
    </row>
    <row r="131" spans="1:8" s="75" customFormat="1" ht="21" customHeight="1" x14ac:dyDescent="0.25">
      <c r="A131" s="78">
        <v>6</v>
      </c>
      <c r="B131" s="89" t="s">
        <v>1111</v>
      </c>
      <c r="C131" s="94">
        <v>1</v>
      </c>
      <c r="D131" s="97">
        <v>1730215.7459365453</v>
      </c>
      <c r="E131" s="95"/>
      <c r="F131" s="95"/>
      <c r="G131" s="95"/>
      <c r="H131" s="95"/>
    </row>
    <row r="132" spans="1:8" s="75" customFormat="1" ht="21" customHeight="1" x14ac:dyDescent="0.25">
      <c r="A132" s="78">
        <v>7</v>
      </c>
      <c r="B132" s="89" t="s">
        <v>969</v>
      </c>
      <c r="C132" s="94">
        <v>1</v>
      </c>
      <c r="D132" s="97">
        <v>265075.64274147572</v>
      </c>
      <c r="E132" s="95"/>
      <c r="F132" s="95"/>
      <c r="G132" s="95"/>
      <c r="H132" s="95"/>
    </row>
    <row r="133" spans="1:8" s="75" customFormat="1" ht="21" customHeight="1" x14ac:dyDescent="0.25">
      <c r="A133" s="78">
        <v>8</v>
      </c>
      <c r="B133" s="89" t="s">
        <v>970</v>
      </c>
      <c r="C133" s="94">
        <v>1</v>
      </c>
      <c r="D133" s="97">
        <v>761172.59271320584</v>
      </c>
      <c r="E133" s="95"/>
      <c r="F133" s="95"/>
      <c r="G133" s="95"/>
      <c r="H133" s="95"/>
    </row>
    <row r="134" spans="1:8" s="75" customFormat="1" ht="21" customHeight="1" x14ac:dyDescent="0.25">
      <c r="A134" s="78">
        <v>9</v>
      </c>
      <c r="B134" s="89" t="s">
        <v>1113</v>
      </c>
      <c r="C134" s="94">
        <v>1</v>
      </c>
      <c r="D134" s="97">
        <v>277994.17858978332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504</v>
      </c>
      <c r="C135" s="94">
        <v>1</v>
      </c>
      <c r="D135" s="97">
        <v>300046.62309220445</v>
      </c>
      <c r="E135" s="95"/>
      <c r="F135" s="95"/>
      <c r="G135" s="95"/>
      <c r="H135" s="95"/>
    </row>
    <row r="136" spans="1:8" s="75" customFormat="1" ht="21" customHeight="1" x14ac:dyDescent="0.25">
      <c r="A136" s="78">
        <v>11</v>
      </c>
      <c r="B136" s="89" t="s">
        <v>506</v>
      </c>
      <c r="C136" s="94">
        <v>1</v>
      </c>
      <c r="D136" s="97">
        <v>926137.14989891043</v>
      </c>
      <c r="E136" s="95"/>
      <c r="F136" s="95"/>
      <c r="G136" s="95"/>
      <c r="H136" s="95"/>
    </row>
    <row r="137" spans="1:8" s="75" customFormat="1" ht="21" customHeight="1" x14ac:dyDescent="0.25">
      <c r="A137" s="78">
        <v>12</v>
      </c>
      <c r="B137" s="89" t="s">
        <v>507</v>
      </c>
      <c r="C137" s="94">
        <v>1</v>
      </c>
      <c r="D137" s="97">
        <v>950378.02192412154</v>
      </c>
      <c r="E137" s="95"/>
      <c r="F137" s="95"/>
      <c r="G137" s="95"/>
      <c r="H137" s="95"/>
    </row>
    <row r="138" spans="1:8" s="75" customFormat="1" ht="21" customHeight="1" x14ac:dyDescent="0.25">
      <c r="A138" s="78">
        <v>13</v>
      </c>
      <c r="B138" s="89" t="s">
        <v>508</v>
      </c>
      <c r="C138" s="94">
        <v>1</v>
      </c>
      <c r="D138" s="97">
        <v>3429100.0252331831</v>
      </c>
      <c r="E138" s="95"/>
      <c r="F138" s="95"/>
      <c r="G138" s="95"/>
      <c r="H138" s="95"/>
    </row>
    <row r="139" spans="1:8" s="75" customFormat="1" ht="21" customHeight="1" x14ac:dyDescent="0.25">
      <c r="A139" s="78">
        <v>14</v>
      </c>
      <c r="B139" s="89" t="s">
        <v>509</v>
      </c>
      <c r="C139" s="94">
        <v>1</v>
      </c>
      <c r="D139" s="97">
        <v>324926.90310699242</v>
      </c>
      <c r="E139" s="95"/>
      <c r="F139" s="95"/>
      <c r="G139" s="95"/>
      <c r="H139" s="95"/>
    </row>
    <row r="140" spans="1:8" s="75" customFormat="1" ht="21" customHeight="1" x14ac:dyDescent="0.25">
      <c r="A140" s="78">
        <v>15</v>
      </c>
      <c r="B140" s="89" t="s">
        <v>510</v>
      </c>
      <c r="C140" s="94">
        <v>1</v>
      </c>
      <c r="D140" s="97">
        <v>306115.77264112275</v>
      </c>
      <c r="E140" s="95"/>
      <c r="F140" s="95"/>
      <c r="G140" s="95"/>
      <c r="H140" s="95"/>
    </row>
    <row r="141" spans="1:8" s="75" customFormat="1" ht="21" customHeight="1" x14ac:dyDescent="0.25">
      <c r="A141" s="78">
        <v>16</v>
      </c>
      <c r="B141" s="89" t="s">
        <v>918</v>
      </c>
      <c r="C141" s="94">
        <v>1</v>
      </c>
      <c r="D141" s="97">
        <v>254782.48620677055</v>
      </c>
      <c r="E141" s="95"/>
      <c r="F141" s="95"/>
      <c r="G141" s="95"/>
      <c r="H141" s="95"/>
    </row>
    <row r="142" spans="1:8" s="75" customFormat="1" ht="21" customHeight="1" x14ac:dyDescent="0.25">
      <c r="A142" s="78">
        <v>17</v>
      </c>
      <c r="B142" s="89" t="s">
        <v>919</v>
      </c>
      <c r="C142" s="94">
        <v>1</v>
      </c>
      <c r="D142" s="97">
        <v>256653.98129602388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1004</v>
      </c>
      <c r="C143" s="94">
        <v>1</v>
      </c>
      <c r="D143" s="97">
        <v>174586.72095026041</v>
      </c>
      <c r="E143" s="95"/>
      <c r="F143" s="95"/>
      <c r="G143" s="95"/>
      <c r="H143" s="95"/>
    </row>
    <row r="144" spans="1:8" s="75" customFormat="1" ht="21" customHeight="1" x14ac:dyDescent="0.25">
      <c r="A144" s="77" t="s">
        <v>660</v>
      </c>
      <c r="B144" s="81" t="s">
        <v>511</v>
      </c>
      <c r="C144" s="96"/>
      <c r="D144" s="97"/>
      <c r="E144" s="96"/>
      <c r="F144" s="96"/>
      <c r="G144" s="95"/>
      <c r="H144" s="95"/>
    </row>
    <row r="145" spans="1:8" s="75" customFormat="1" ht="21" customHeight="1" x14ac:dyDescent="0.25">
      <c r="A145" s="78">
        <v>1</v>
      </c>
      <c r="B145" s="89" t="s">
        <v>971</v>
      </c>
      <c r="C145" s="94">
        <v>1</v>
      </c>
      <c r="D145" s="97">
        <v>356544.64809532475</v>
      </c>
      <c r="E145" s="95"/>
      <c r="F145" s="95"/>
      <c r="G145" s="95"/>
      <c r="H145" s="95"/>
    </row>
    <row r="146" spans="1:8" s="75" customFormat="1" ht="21" customHeight="1" x14ac:dyDescent="0.25">
      <c r="A146" s="78">
        <v>2</v>
      </c>
      <c r="B146" s="89" t="s">
        <v>512</v>
      </c>
      <c r="C146" s="94">
        <v>1</v>
      </c>
      <c r="D146" s="97">
        <v>545952.81725480047</v>
      </c>
      <c r="E146" s="95"/>
      <c r="F146" s="95"/>
      <c r="G146" s="95"/>
      <c r="H146" s="95"/>
    </row>
    <row r="147" spans="1:8" s="75" customFormat="1" ht="21" customHeight="1" x14ac:dyDescent="0.25">
      <c r="A147" s="78">
        <v>3</v>
      </c>
      <c r="B147" s="89" t="s">
        <v>513</v>
      </c>
      <c r="C147" s="94">
        <v>1</v>
      </c>
      <c r="D147" s="97">
        <v>1101878.0070259154</v>
      </c>
      <c r="E147" s="95"/>
      <c r="F147" s="95"/>
      <c r="G147" s="95"/>
      <c r="H147" s="95"/>
    </row>
    <row r="148" spans="1:8" s="75" customFormat="1" ht="21" customHeight="1" x14ac:dyDescent="0.25">
      <c r="A148" s="78">
        <v>4</v>
      </c>
      <c r="B148" s="89" t="s">
        <v>514</v>
      </c>
      <c r="C148" s="94">
        <v>1</v>
      </c>
      <c r="D148" s="97">
        <v>774951.4830274242</v>
      </c>
      <c r="E148" s="95"/>
      <c r="F148" s="95"/>
      <c r="G148" s="95"/>
      <c r="H148" s="95"/>
    </row>
    <row r="149" spans="1:8" s="75" customFormat="1" ht="21" customHeight="1" x14ac:dyDescent="0.25">
      <c r="A149" s="78">
        <v>5</v>
      </c>
      <c r="B149" s="89" t="s">
        <v>515</v>
      </c>
      <c r="C149" s="94">
        <v>1</v>
      </c>
      <c r="D149" s="97">
        <v>350345.5931210405</v>
      </c>
      <c r="E149" s="95"/>
      <c r="F149" s="95"/>
      <c r="G149" s="95"/>
      <c r="H149" s="95"/>
    </row>
    <row r="150" spans="1:8" s="75" customFormat="1" ht="21" customHeight="1" x14ac:dyDescent="0.25">
      <c r="A150" s="78">
        <v>6</v>
      </c>
      <c r="B150" s="89" t="s">
        <v>1129</v>
      </c>
      <c r="C150" s="94">
        <v>1</v>
      </c>
      <c r="D150" s="97">
        <v>206368.28653205797</v>
      </c>
      <c r="E150" s="95"/>
      <c r="F150" s="95"/>
      <c r="G150" s="95"/>
      <c r="H150" s="95"/>
    </row>
    <row r="151" spans="1:8" s="75" customFormat="1" ht="21" customHeight="1" x14ac:dyDescent="0.25">
      <c r="A151" s="78">
        <v>7</v>
      </c>
      <c r="B151" s="89" t="s">
        <v>517</v>
      </c>
      <c r="C151" s="94">
        <v>1</v>
      </c>
      <c r="D151" s="97">
        <v>232389.53361500317</v>
      </c>
      <c r="E151" s="95"/>
      <c r="F151" s="95"/>
      <c r="G151" s="95"/>
      <c r="H151" s="95"/>
    </row>
    <row r="152" spans="1:8" s="75" customFormat="1" ht="21" customHeight="1" x14ac:dyDescent="0.25">
      <c r="A152" s="78">
        <v>8</v>
      </c>
      <c r="B152" s="89" t="s">
        <v>518</v>
      </c>
      <c r="C152" s="94">
        <v>1</v>
      </c>
      <c r="D152" s="97">
        <v>290262.65968146379</v>
      </c>
      <c r="E152" s="95"/>
      <c r="F152" s="95"/>
      <c r="G152" s="95"/>
      <c r="H152" s="95"/>
    </row>
    <row r="153" spans="1:8" s="75" customFormat="1" ht="21" customHeight="1" x14ac:dyDescent="0.25">
      <c r="A153" s="78">
        <v>9</v>
      </c>
      <c r="B153" s="89" t="s">
        <v>519</v>
      </c>
      <c r="C153" s="94">
        <v>1</v>
      </c>
      <c r="D153" s="97">
        <v>222830.57250050126</v>
      </c>
      <c r="E153" s="95"/>
      <c r="F153" s="95"/>
      <c r="G153" s="95"/>
      <c r="H153" s="95"/>
    </row>
    <row r="154" spans="1:8" s="75" customFormat="1" ht="21" customHeight="1" x14ac:dyDescent="0.25">
      <c r="A154" s="78">
        <v>10</v>
      </c>
      <c r="B154" s="89" t="s">
        <v>520</v>
      </c>
      <c r="C154" s="94">
        <v>1</v>
      </c>
      <c r="D154" s="97">
        <v>313200.19124724483</v>
      </c>
      <c r="E154" s="95"/>
      <c r="F154" s="95"/>
      <c r="G154" s="95"/>
      <c r="H154" s="95"/>
    </row>
    <row r="155" spans="1:8" s="75" customFormat="1" ht="21" customHeight="1" x14ac:dyDescent="0.25">
      <c r="A155" s="77" t="s">
        <v>661</v>
      </c>
      <c r="B155" s="81" t="s">
        <v>521</v>
      </c>
      <c r="C155" s="96"/>
      <c r="D155" s="97"/>
      <c r="E155" s="96"/>
      <c r="F155" s="96"/>
      <c r="G155" s="95"/>
      <c r="H155" s="95"/>
    </row>
    <row r="156" spans="1:8" s="75" customFormat="1" ht="21" customHeight="1" x14ac:dyDescent="0.25">
      <c r="A156" s="78">
        <v>1</v>
      </c>
      <c r="B156" s="89" t="s">
        <v>1130</v>
      </c>
      <c r="C156" s="94">
        <v>1</v>
      </c>
      <c r="D156" s="97">
        <v>209726.98711357379</v>
      </c>
      <c r="E156" s="95"/>
      <c r="F156" s="95"/>
      <c r="G156" s="95"/>
      <c r="H156" s="95"/>
    </row>
    <row r="157" spans="1:8" s="75" customFormat="1" ht="21" customHeight="1" x14ac:dyDescent="0.25">
      <c r="A157" s="78">
        <v>1</v>
      </c>
      <c r="B157" s="89" t="s">
        <v>1132</v>
      </c>
      <c r="C157" s="94">
        <v>1</v>
      </c>
      <c r="D157" s="97">
        <v>256682.18544864713</v>
      </c>
      <c r="E157" s="95"/>
      <c r="F157" s="95"/>
      <c r="G157" s="95"/>
      <c r="H157" s="95"/>
    </row>
    <row r="158" spans="1:8" s="75" customFormat="1" ht="21" customHeight="1" x14ac:dyDescent="0.25">
      <c r="A158" s="78">
        <v>2</v>
      </c>
      <c r="B158" s="89" t="s">
        <v>523</v>
      </c>
      <c r="C158" s="94">
        <v>1</v>
      </c>
      <c r="D158" s="97">
        <v>413713.58921873162</v>
      </c>
      <c r="E158" s="95"/>
      <c r="F158" s="95"/>
      <c r="G158" s="95"/>
      <c r="H158" s="95"/>
    </row>
    <row r="159" spans="1:8" s="75" customFormat="1" ht="21" customHeight="1" x14ac:dyDescent="0.25">
      <c r="A159" s="78">
        <v>3</v>
      </c>
      <c r="B159" s="89" t="s">
        <v>524</v>
      </c>
      <c r="C159" s="94">
        <v>1</v>
      </c>
      <c r="D159" s="97">
        <v>1099441.263399241</v>
      </c>
      <c r="E159" s="95"/>
      <c r="F159" s="95"/>
      <c r="G159" s="95"/>
      <c r="H159" s="95"/>
    </row>
    <row r="160" spans="1:8" s="75" customFormat="1" ht="21" customHeight="1" x14ac:dyDescent="0.25">
      <c r="A160" s="78">
        <v>4</v>
      </c>
      <c r="B160" s="89" t="s">
        <v>525</v>
      </c>
      <c r="C160" s="94">
        <v>1</v>
      </c>
      <c r="D160" s="97">
        <v>601428.9038913179</v>
      </c>
      <c r="E160" s="95"/>
      <c r="F160" s="95"/>
      <c r="G160" s="95"/>
      <c r="H160" s="95"/>
    </row>
    <row r="161" spans="1:8" s="75" customFormat="1" ht="21" customHeight="1" x14ac:dyDescent="0.25">
      <c r="A161" s="78">
        <v>5</v>
      </c>
      <c r="B161" s="89" t="s">
        <v>1131</v>
      </c>
      <c r="C161" s="94">
        <v>1</v>
      </c>
      <c r="D161" s="97">
        <v>223904.3173612254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1133</v>
      </c>
      <c r="C162" s="94">
        <v>1</v>
      </c>
      <c r="D162" s="97">
        <v>372048.43202673993</v>
      </c>
      <c r="E162" s="95"/>
      <c r="F162" s="95"/>
      <c r="G162" s="95"/>
      <c r="H162" s="95"/>
    </row>
    <row r="163" spans="1:8" s="75" customFormat="1" ht="21" customHeight="1" x14ac:dyDescent="0.25">
      <c r="A163" s="78">
        <v>7</v>
      </c>
      <c r="B163" s="89" t="s">
        <v>972</v>
      </c>
      <c r="C163" s="94">
        <v>1</v>
      </c>
      <c r="D163" s="97">
        <v>664791.23710855027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974</v>
      </c>
      <c r="C164" s="94">
        <v>1</v>
      </c>
      <c r="D164" s="97">
        <v>1073812.5483173246</v>
      </c>
      <c r="E164" s="95"/>
      <c r="F164" s="95"/>
      <c r="G164" s="95"/>
      <c r="H164" s="95"/>
    </row>
    <row r="165" spans="1:8" s="75" customFormat="1" ht="21" customHeight="1" x14ac:dyDescent="0.25">
      <c r="A165" s="78">
        <v>9</v>
      </c>
      <c r="B165" s="89" t="s">
        <v>976</v>
      </c>
      <c r="C165" s="94">
        <v>1</v>
      </c>
      <c r="D165" s="97">
        <v>302545.66065651597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528</v>
      </c>
      <c r="C166" s="94">
        <v>1</v>
      </c>
      <c r="D166" s="97">
        <v>270213.04062182014</v>
      </c>
      <c r="E166" s="95"/>
      <c r="F166" s="95"/>
      <c r="G166" s="95"/>
      <c r="H166" s="95"/>
    </row>
    <row r="167" spans="1:8" s="75" customFormat="1" ht="21" customHeight="1" x14ac:dyDescent="0.25">
      <c r="A167" s="78">
        <v>11</v>
      </c>
      <c r="B167" s="89" t="s">
        <v>530</v>
      </c>
      <c r="C167" s="94">
        <v>1</v>
      </c>
      <c r="D167" s="97">
        <v>376500.24358900264</v>
      </c>
      <c r="E167" s="95"/>
      <c r="F167" s="95"/>
      <c r="G167" s="95"/>
      <c r="H167" s="95"/>
    </row>
    <row r="168" spans="1:8" s="75" customFormat="1" ht="21" customHeight="1" x14ac:dyDescent="0.25">
      <c r="A168" s="78">
        <v>12</v>
      </c>
      <c r="B168" s="89" t="s">
        <v>679</v>
      </c>
      <c r="C168" s="94">
        <v>1</v>
      </c>
      <c r="D168" s="97">
        <v>377964.83442228811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692</v>
      </c>
      <c r="C169" s="94">
        <v>1</v>
      </c>
      <c r="D169" s="97">
        <v>140117.11204930572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913862.29858849582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299107.68565003196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358599.91848778375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1301802.4920621514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73723.407638784585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500056.08350333705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312013.41657485708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313940.42918795021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73725.212586362672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155717.53047277196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113046.54613371861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401831.05011273909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1507935.1608856684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1628651.9322069334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2" t="s">
        <v>538</v>
      </c>
      <c r="C185" s="94">
        <v>1</v>
      </c>
      <c r="D185" s="97">
        <v>568466.25705181144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2" t="s">
        <v>539</v>
      </c>
      <c r="C186" s="94">
        <v>1</v>
      </c>
      <c r="D186" s="97">
        <v>154623.2719146905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2" t="s">
        <v>540</v>
      </c>
      <c r="C187" s="94">
        <v>1</v>
      </c>
      <c r="D187" s="97">
        <v>286860.7424129615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2" t="s">
        <v>541</v>
      </c>
      <c r="C188" s="94">
        <v>1</v>
      </c>
      <c r="D188" s="97">
        <v>311906.80115653598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2" t="s">
        <v>678</v>
      </c>
      <c r="C189" s="94">
        <v>1</v>
      </c>
      <c r="D189" s="97">
        <v>65887.587989043823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98682.620784642291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395838.75889004755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368233.49305027386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402036.82626358152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451533.42281824851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589796.80853663129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821627.21122617996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479720.2692777426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266664.74234251049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304171.92865929403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246139.26994276486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194212.66673186782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477887.49762595759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434641.59629408392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472993.0948653419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238345.88244120849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159871.82178341452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562888.10618509818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253797.67994549818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603975.68328738736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146369.82941838479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199054.52992727351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2" t="s">
        <v>558</v>
      </c>
      <c r="C212" s="94">
        <v>1</v>
      </c>
      <c r="D212" s="97">
        <v>199054.52992727351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2" t="s">
        <v>559</v>
      </c>
      <c r="C213" s="94">
        <v>1</v>
      </c>
      <c r="D213" s="97">
        <v>199054.52992727351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1139</v>
      </c>
      <c r="C214" s="94">
        <v>1</v>
      </c>
      <c r="D214" s="97">
        <v>2760357.6150243874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550498.66966298316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1140</v>
      </c>
      <c r="C216" s="94">
        <v>1</v>
      </c>
      <c r="D216" s="97">
        <v>786426.6709471189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1241</v>
      </c>
      <c r="C217" s="94">
        <v>1</v>
      </c>
      <c r="D217" s="97">
        <v>40107.760218303069</v>
      </c>
      <c r="E217" s="95"/>
      <c r="F217" s="95"/>
      <c r="G217" s="95"/>
      <c r="H217" s="95"/>
    </row>
    <row r="218" spans="1:8" s="75" customFormat="1" ht="21" customHeight="1" x14ac:dyDescent="0.25">
      <c r="A218" s="77" t="s">
        <v>663</v>
      </c>
      <c r="B218" s="81" t="s">
        <v>560</v>
      </c>
      <c r="C218" s="96"/>
      <c r="D218" s="97"/>
      <c r="E218" s="96"/>
      <c r="F218" s="96"/>
      <c r="G218" s="95"/>
      <c r="H218" s="95"/>
    </row>
    <row r="219" spans="1:8" s="75" customFormat="1" ht="21" customHeight="1" x14ac:dyDescent="0.25">
      <c r="A219" s="78">
        <v>1</v>
      </c>
      <c r="B219" s="82" t="s">
        <v>561</v>
      </c>
      <c r="C219" s="94">
        <v>1</v>
      </c>
      <c r="D219" s="97">
        <v>290835.11591321189</v>
      </c>
      <c r="E219" s="95"/>
      <c r="F219" s="95"/>
      <c r="G219" s="95"/>
      <c r="H219" s="95"/>
    </row>
    <row r="220" spans="1:8" s="75" customFormat="1" ht="21" customHeight="1" x14ac:dyDescent="0.25">
      <c r="A220" s="78">
        <v>2</v>
      </c>
      <c r="B220" s="82" t="s">
        <v>562</v>
      </c>
      <c r="C220" s="94">
        <v>1</v>
      </c>
      <c r="D220" s="97">
        <v>440769.20029579045</v>
      </c>
      <c r="E220" s="95"/>
      <c r="F220" s="95"/>
      <c r="G220" s="95"/>
      <c r="H220" s="95"/>
    </row>
    <row r="221" spans="1:8" s="75" customFormat="1" ht="21" customHeight="1" x14ac:dyDescent="0.25">
      <c r="A221" s="78">
        <v>3</v>
      </c>
      <c r="B221" s="82" t="s">
        <v>563</v>
      </c>
      <c r="C221" s="94">
        <v>1</v>
      </c>
      <c r="D221" s="97">
        <v>2109622.6554878531</v>
      </c>
      <c r="E221" s="95"/>
      <c r="F221" s="95"/>
      <c r="G221" s="95"/>
      <c r="H221" s="95"/>
    </row>
    <row r="222" spans="1:8" s="75" customFormat="1" ht="21" customHeight="1" x14ac:dyDescent="0.25">
      <c r="A222" s="78">
        <v>4</v>
      </c>
      <c r="B222" s="82" t="s">
        <v>564</v>
      </c>
      <c r="C222" s="94">
        <v>1</v>
      </c>
      <c r="D222" s="97">
        <v>159875.38838806341</v>
      </c>
      <c r="E222" s="95"/>
      <c r="F222" s="95"/>
      <c r="G222" s="95"/>
      <c r="H222" s="95"/>
    </row>
    <row r="223" spans="1:8" s="75" customFormat="1" ht="21" customHeight="1" x14ac:dyDescent="0.25">
      <c r="A223" s="78">
        <v>5</v>
      </c>
      <c r="B223" s="82" t="s">
        <v>565</v>
      </c>
      <c r="C223" s="94">
        <v>1</v>
      </c>
      <c r="D223" s="97">
        <v>444331.0690851222</v>
      </c>
      <c r="E223" s="95"/>
      <c r="F223" s="95"/>
      <c r="G223" s="95"/>
      <c r="H223" s="95"/>
    </row>
    <row r="224" spans="1:8" s="75" customFormat="1" ht="21" customHeight="1" x14ac:dyDescent="0.25">
      <c r="A224" s="78">
        <v>6</v>
      </c>
      <c r="B224" s="82" t="s">
        <v>566</v>
      </c>
      <c r="C224" s="94">
        <v>1</v>
      </c>
      <c r="D224" s="97">
        <v>444331.0690851222</v>
      </c>
      <c r="E224" s="95"/>
      <c r="F224" s="95"/>
      <c r="G224" s="95"/>
      <c r="H224" s="95"/>
    </row>
    <row r="225" spans="1:8" s="75" customFormat="1" ht="21" customHeight="1" x14ac:dyDescent="0.25">
      <c r="A225" s="78">
        <v>7</v>
      </c>
      <c r="B225" s="82" t="s">
        <v>567</v>
      </c>
      <c r="C225" s="94">
        <v>1</v>
      </c>
      <c r="D225" s="97">
        <v>5251757.3085848615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991</v>
      </c>
      <c r="C226" s="94">
        <v>1</v>
      </c>
      <c r="D226" s="97">
        <v>310638.53502411197</v>
      </c>
      <c r="E226" s="95"/>
      <c r="F226" s="95"/>
      <c r="G226" s="95"/>
      <c r="H226" s="95"/>
    </row>
    <row r="227" spans="1:8" s="75" customFormat="1" ht="21" customHeight="1" x14ac:dyDescent="0.25">
      <c r="A227" s="77" t="s">
        <v>664</v>
      </c>
      <c r="B227" s="81" t="s">
        <v>568</v>
      </c>
      <c r="C227" s="96"/>
      <c r="D227" s="97"/>
      <c r="E227" s="96"/>
      <c r="F227" s="96"/>
      <c r="G227" s="95"/>
      <c r="H227" s="95"/>
    </row>
    <row r="228" spans="1:8" s="75" customFormat="1" ht="21" customHeight="1" x14ac:dyDescent="0.25">
      <c r="A228" s="78">
        <v>1</v>
      </c>
      <c r="B228" s="89" t="s">
        <v>992</v>
      </c>
      <c r="C228" s="94">
        <v>1</v>
      </c>
      <c r="D228" s="97">
        <v>137619.54151294945</v>
      </c>
      <c r="E228" s="95"/>
      <c r="F228" s="95"/>
      <c r="G228" s="95"/>
      <c r="H228" s="95"/>
    </row>
    <row r="229" spans="1:8" s="75" customFormat="1" ht="21" customHeight="1" x14ac:dyDescent="0.25">
      <c r="A229" s="78">
        <v>2</v>
      </c>
      <c r="B229" s="82" t="s">
        <v>569</v>
      </c>
      <c r="C229" s="94">
        <v>1</v>
      </c>
      <c r="D229" s="97">
        <v>164240.58547260036</v>
      </c>
      <c r="E229" s="95"/>
      <c r="F229" s="95"/>
      <c r="G229" s="95"/>
      <c r="H229" s="95"/>
    </row>
    <row r="230" spans="1:8" s="75" customFormat="1" ht="21" customHeight="1" x14ac:dyDescent="0.25">
      <c r="A230" s="77" t="s">
        <v>665</v>
      </c>
      <c r="B230" s="81" t="s">
        <v>570</v>
      </c>
      <c r="C230" s="96"/>
      <c r="D230" s="97"/>
      <c r="E230" s="96"/>
      <c r="F230" s="96"/>
      <c r="G230" s="95"/>
      <c r="H230" s="95"/>
    </row>
    <row r="231" spans="1:8" s="75" customFormat="1" ht="21" customHeight="1" x14ac:dyDescent="0.25">
      <c r="A231" s="78">
        <v>1</v>
      </c>
      <c r="B231" s="82" t="s">
        <v>571</v>
      </c>
      <c r="C231" s="94">
        <v>1</v>
      </c>
      <c r="D231" s="97">
        <v>712662.41287668957</v>
      </c>
      <c r="E231" s="95"/>
      <c r="F231" s="95"/>
      <c r="G231" s="95"/>
      <c r="H231" s="95"/>
    </row>
    <row r="232" spans="1:8" s="75" customFormat="1" ht="21" customHeight="1" x14ac:dyDescent="0.25">
      <c r="A232" s="78">
        <v>2</v>
      </c>
      <c r="B232" s="82" t="s">
        <v>572</v>
      </c>
      <c r="C232" s="94">
        <v>1</v>
      </c>
      <c r="D232" s="97">
        <v>638937.97879814834</v>
      </c>
      <c r="E232" s="95"/>
      <c r="F232" s="95"/>
      <c r="G232" s="95"/>
      <c r="H232" s="95"/>
    </row>
    <row r="233" spans="1:8" s="75" customFormat="1" ht="21" customHeight="1" x14ac:dyDescent="0.25">
      <c r="A233" s="78">
        <v>3</v>
      </c>
      <c r="B233" s="82" t="s">
        <v>573</v>
      </c>
      <c r="C233" s="94">
        <v>1</v>
      </c>
      <c r="D233" s="97">
        <v>270319.08835265739</v>
      </c>
      <c r="E233" s="95"/>
      <c r="F233" s="95"/>
      <c r="G233" s="95"/>
      <c r="H233" s="95"/>
    </row>
    <row r="234" spans="1:8" s="75" customFormat="1" ht="21" customHeight="1" x14ac:dyDescent="0.25">
      <c r="A234" s="78">
        <v>4</v>
      </c>
      <c r="B234" s="82" t="s">
        <v>574</v>
      </c>
      <c r="C234" s="94">
        <v>1</v>
      </c>
      <c r="D234" s="97">
        <v>171529.59644412439</v>
      </c>
      <c r="E234" s="95"/>
      <c r="F234" s="95"/>
      <c r="G234" s="95"/>
      <c r="H234" s="95"/>
    </row>
    <row r="235" spans="1:8" s="75" customFormat="1" ht="21" customHeight="1" x14ac:dyDescent="0.25">
      <c r="A235" s="78">
        <v>5</v>
      </c>
      <c r="B235" s="89" t="s">
        <v>993</v>
      </c>
      <c r="C235" s="94">
        <v>1</v>
      </c>
      <c r="D235" s="97">
        <v>2136534.2551414706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994</v>
      </c>
      <c r="C236" s="94">
        <v>1</v>
      </c>
      <c r="D236" s="97">
        <v>486011.68264531955</v>
      </c>
      <c r="E236" s="95"/>
      <c r="F236" s="95"/>
      <c r="G236" s="95"/>
      <c r="H236" s="95"/>
    </row>
    <row r="237" spans="1:8" s="75" customFormat="1" ht="21" customHeight="1" x14ac:dyDescent="0.25">
      <c r="A237" s="78">
        <v>6</v>
      </c>
      <c r="B237" s="89" t="s">
        <v>575</v>
      </c>
      <c r="C237" s="94">
        <v>1</v>
      </c>
      <c r="D237" s="97">
        <v>506238.43195844011</v>
      </c>
      <c r="E237" s="95"/>
      <c r="F237" s="95"/>
      <c r="G237" s="95"/>
      <c r="H237" s="95"/>
    </row>
    <row r="238" spans="1:8" s="75" customFormat="1" ht="21" customHeight="1" x14ac:dyDescent="0.25">
      <c r="A238" s="78">
        <v>7</v>
      </c>
      <c r="B238" s="89" t="s">
        <v>576</v>
      </c>
      <c r="C238" s="94">
        <v>1</v>
      </c>
      <c r="D238" s="97">
        <v>393192.39703785873</v>
      </c>
      <c r="E238" s="95"/>
      <c r="F238" s="95"/>
      <c r="G238" s="95"/>
      <c r="H238" s="95"/>
    </row>
    <row r="239" spans="1:8" s="75" customFormat="1" ht="21" customHeight="1" x14ac:dyDescent="0.25">
      <c r="A239" s="78">
        <v>8</v>
      </c>
      <c r="B239" s="89" t="s">
        <v>577</v>
      </c>
      <c r="C239" s="94">
        <v>1</v>
      </c>
      <c r="D239" s="97">
        <v>201515.97577991319</v>
      </c>
      <c r="E239" s="95"/>
      <c r="F239" s="95"/>
      <c r="G239" s="95"/>
      <c r="H239" s="95"/>
    </row>
    <row r="240" spans="1:8" s="75" customFormat="1" ht="21" customHeight="1" x14ac:dyDescent="0.25">
      <c r="A240" s="78">
        <v>9</v>
      </c>
      <c r="B240" s="89" t="s">
        <v>578</v>
      </c>
      <c r="C240" s="94">
        <v>1</v>
      </c>
      <c r="D240" s="97">
        <v>201515.97577991319</v>
      </c>
      <c r="E240" s="95"/>
      <c r="F240" s="95"/>
      <c r="G240" s="95"/>
      <c r="H240" s="95"/>
    </row>
    <row r="241" spans="1:9" s="75" customFormat="1" ht="21" customHeight="1" x14ac:dyDescent="0.25">
      <c r="A241" s="78">
        <v>10</v>
      </c>
      <c r="B241" s="89" t="s">
        <v>1117</v>
      </c>
      <c r="C241" s="94">
        <v>1</v>
      </c>
      <c r="D241" s="97">
        <v>222304.42619438894</v>
      </c>
      <c r="E241" s="95"/>
      <c r="F241" s="95"/>
      <c r="G241" s="95"/>
      <c r="H241" s="95"/>
    </row>
    <row r="242" spans="1:9" s="75" customFormat="1" ht="21" customHeight="1" x14ac:dyDescent="0.25">
      <c r="A242" s="78">
        <v>11</v>
      </c>
      <c r="B242" s="89" t="s">
        <v>580</v>
      </c>
      <c r="C242" s="94">
        <v>1</v>
      </c>
      <c r="D242" s="97">
        <v>201515.97577991319</v>
      </c>
      <c r="E242" s="95"/>
      <c r="F242" s="95"/>
      <c r="G242" s="95"/>
      <c r="H242" s="95"/>
    </row>
    <row r="243" spans="1:9" s="75" customFormat="1" ht="21" customHeight="1" x14ac:dyDescent="0.25">
      <c r="A243" s="78">
        <v>12</v>
      </c>
      <c r="B243" s="89" t="s">
        <v>995</v>
      </c>
      <c r="C243" s="94">
        <v>1</v>
      </c>
      <c r="D243" s="97">
        <v>397299.82925258751</v>
      </c>
      <c r="E243" s="95"/>
      <c r="F243" s="95"/>
      <c r="G243" s="95"/>
      <c r="H243" s="95"/>
    </row>
    <row r="244" spans="1:9" s="75" customFormat="1" ht="21" customHeight="1" x14ac:dyDescent="0.25">
      <c r="A244" s="77" t="s">
        <v>666</v>
      </c>
      <c r="B244" s="81" t="s">
        <v>582</v>
      </c>
      <c r="C244" s="96"/>
      <c r="D244" s="97"/>
      <c r="E244" s="96"/>
      <c r="F244" s="96"/>
      <c r="G244" s="95"/>
      <c r="H244" s="95"/>
    </row>
    <row r="245" spans="1:9" s="75" customFormat="1" ht="21" customHeight="1" x14ac:dyDescent="0.25">
      <c r="A245" s="78">
        <v>1</v>
      </c>
      <c r="B245" s="82" t="s">
        <v>583</v>
      </c>
      <c r="C245" s="94">
        <v>1</v>
      </c>
      <c r="D245" s="97">
        <v>201824.00276035068</v>
      </c>
      <c r="E245" s="95"/>
      <c r="F245" s="95"/>
      <c r="G245" s="95"/>
      <c r="H245" s="95"/>
    </row>
    <row r="246" spans="1:9" s="75" customFormat="1" ht="21" customHeight="1" x14ac:dyDescent="0.25">
      <c r="A246" s="78">
        <v>2</v>
      </c>
      <c r="B246" s="82" t="s">
        <v>1005</v>
      </c>
      <c r="C246" s="94">
        <v>1</v>
      </c>
      <c r="D246" s="97">
        <v>227202.46723094198</v>
      </c>
      <c r="E246" s="95"/>
      <c r="F246" s="95"/>
      <c r="G246" s="95"/>
      <c r="H246" s="95"/>
    </row>
    <row r="247" spans="1:9" s="75" customFormat="1" ht="21" customHeight="1" x14ac:dyDescent="0.25">
      <c r="A247" s="78">
        <v>3</v>
      </c>
      <c r="B247" s="82" t="s">
        <v>584</v>
      </c>
      <c r="C247" s="94">
        <v>1</v>
      </c>
      <c r="D247" s="97">
        <v>375683.79340472748</v>
      </c>
      <c r="E247" s="95"/>
      <c r="F247" s="95"/>
      <c r="G247" s="95"/>
      <c r="H247" s="95"/>
    </row>
    <row r="248" spans="1:9" s="75" customFormat="1" ht="21" customHeight="1" x14ac:dyDescent="0.25">
      <c r="A248" s="78">
        <v>4</v>
      </c>
      <c r="B248" s="89" t="s">
        <v>700</v>
      </c>
      <c r="C248" s="94">
        <v>1</v>
      </c>
      <c r="D248" s="97">
        <v>492122.93806998048</v>
      </c>
      <c r="E248" s="95"/>
      <c r="F248" s="95"/>
      <c r="G248" s="95"/>
      <c r="H248" s="95"/>
    </row>
    <row r="249" spans="1:9" s="75" customFormat="1" ht="21" customHeight="1" x14ac:dyDescent="0.25">
      <c r="A249" s="78">
        <v>5</v>
      </c>
      <c r="B249" s="89" t="s">
        <v>1006</v>
      </c>
      <c r="C249" s="94">
        <v>1</v>
      </c>
      <c r="D249" s="97">
        <v>301760.54921723611</v>
      </c>
      <c r="E249" s="95"/>
      <c r="F249" s="95"/>
      <c r="G249" s="95"/>
      <c r="H249" s="95"/>
    </row>
    <row r="250" spans="1:9" s="75" customFormat="1" ht="21" customHeight="1" x14ac:dyDescent="0.25">
      <c r="A250" s="78">
        <v>6</v>
      </c>
      <c r="B250" s="89" t="s">
        <v>1118</v>
      </c>
      <c r="C250" s="94">
        <v>1</v>
      </c>
      <c r="D250" s="97">
        <v>314570.66837884765</v>
      </c>
      <c r="E250" s="95"/>
      <c r="F250" s="95"/>
      <c r="G250" s="95"/>
      <c r="H250" s="95"/>
    </row>
    <row r="251" spans="1:9" s="75" customFormat="1" ht="21" customHeight="1" x14ac:dyDescent="0.25">
      <c r="A251" s="78">
        <v>5</v>
      </c>
      <c r="B251" s="89" t="s">
        <v>1008</v>
      </c>
      <c r="C251" s="94">
        <v>1</v>
      </c>
      <c r="D251" s="97">
        <v>232764.88657632077</v>
      </c>
      <c r="E251" s="95"/>
      <c r="F251" s="95"/>
      <c r="G251" s="95"/>
      <c r="H251" s="95"/>
    </row>
    <row r="252" spans="1:9" s="75" customFormat="1" ht="21" customHeight="1" x14ac:dyDescent="0.25">
      <c r="A252" s="78">
        <v>6</v>
      </c>
      <c r="B252" s="89" t="s">
        <v>1009</v>
      </c>
      <c r="C252" s="94">
        <v>1</v>
      </c>
      <c r="D252" s="97">
        <v>435680.37570470385</v>
      </c>
      <c r="E252" s="95"/>
      <c r="F252" s="95"/>
      <c r="G252" s="95"/>
      <c r="H252" s="95"/>
    </row>
    <row r="253" spans="1:9" s="75" customFormat="1" ht="21" customHeight="1" x14ac:dyDescent="0.25">
      <c r="A253" s="77" t="s">
        <v>667</v>
      </c>
      <c r="B253" s="81" t="s">
        <v>586</v>
      </c>
      <c r="C253" s="96"/>
      <c r="D253" s="97"/>
      <c r="E253" s="96"/>
      <c r="F253" s="96"/>
      <c r="G253" s="95"/>
      <c r="H253" s="95"/>
    </row>
    <row r="254" spans="1:9" s="75" customFormat="1" ht="21" customHeight="1" x14ac:dyDescent="0.25">
      <c r="A254" s="78">
        <v>1</v>
      </c>
      <c r="B254" s="82" t="s">
        <v>587</v>
      </c>
      <c r="C254" s="94">
        <v>1</v>
      </c>
      <c r="D254" s="97">
        <v>358796.20571179455</v>
      </c>
      <c r="E254" s="95"/>
      <c r="F254" s="95"/>
      <c r="G254" s="95"/>
      <c r="H254" s="95"/>
    </row>
    <row r="255" spans="1:9" s="75" customFormat="1" ht="21" customHeight="1" x14ac:dyDescent="0.25">
      <c r="A255" s="78">
        <v>2</v>
      </c>
      <c r="B255" s="82" t="s">
        <v>588</v>
      </c>
      <c r="C255" s="94">
        <v>1</v>
      </c>
      <c r="D255" s="97">
        <v>280153.53861708258</v>
      </c>
      <c r="E255" s="95"/>
      <c r="F255" s="95"/>
      <c r="G255" s="95"/>
      <c r="H255" s="95"/>
      <c r="I255" s="75" t="s">
        <v>1010</v>
      </c>
    </row>
    <row r="256" spans="1:9" s="75" customFormat="1" ht="21" customHeight="1" x14ac:dyDescent="0.25">
      <c r="A256" s="78">
        <v>3</v>
      </c>
      <c r="B256" s="82" t="s">
        <v>589</v>
      </c>
      <c r="C256" s="94">
        <v>1</v>
      </c>
      <c r="D256" s="97">
        <v>1178166.3840145315</v>
      </c>
      <c r="E256" s="95"/>
      <c r="F256" s="95"/>
      <c r="G256" s="95"/>
      <c r="H256" s="95"/>
    </row>
    <row r="257" spans="1:8" s="75" customFormat="1" ht="21" customHeight="1" x14ac:dyDescent="0.25">
      <c r="A257" s="77" t="s">
        <v>668</v>
      </c>
      <c r="B257" s="81" t="s">
        <v>1119</v>
      </c>
      <c r="C257" s="96"/>
      <c r="D257" s="97"/>
      <c r="E257" s="96"/>
      <c r="F257" s="96"/>
      <c r="G257" s="95"/>
      <c r="H257" s="95"/>
    </row>
    <row r="258" spans="1:8" s="75" customFormat="1" ht="21" customHeight="1" x14ac:dyDescent="0.25">
      <c r="A258" s="78">
        <v>1</v>
      </c>
      <c r="B258" s="89" t="s">
        <v>1012</v>
      </c>
      <c r="C258" s="94">
        <v>1</v>
      </c>
      <c r="D258" s="97">
        <v>1443884.4917801912</v>
      </c>
      <c r="E258" s="95"/>
      <c r="F258" s="95"/>
      <c r="G258" s="95"/>
      <c r="H258" s="95"/>
    </row>
    <row r="259" spans="1:8" s="75" customFormat="1" ht="21" customHeight="1" x14ac:dyDescent="0.25">
      <c r="A259" s="78">
        <v>1</v>
      </c>
      <c r="B259" s="89" t="s">
        <v>1011</v>
      </c>
      <c r="C259" s="94">
        <v>1</v>
      </c>
      <c r="D259" s="97">
        <v>294910.00160516967</v>
      </c>
      <c r="E259" s="95"/>
      <c r="F259" s="95"/>
      <c r="G259" s="95"/>
      <c r="H259" s="95"/>
    </row>
    <row r="260" spans="1:8" s="75" customFormat="1" ht="21" customHeight="1" x14ac:dyDescent="0.25">
      <c r="A260" s="78">
        <v>2</v>
      </c>
      <c r="B260" s="89" t="s">
        <v>592</v>
      </c>
      <c r="C260" s="94">
        <v>1</v>
      </c>
      <c r="D260" s="97">
        <v>281728.40719805227</v>
      </c>
      <c r="E260" s="95"/>
      <c r="F260" s="95"/>
      <c r="G260" s="95"/>
      <c r="H260" s="95"/>
    </row>
    <row r="261" spans="1:8" s="75" customFormat="1" ht="21" customHeight="1" x14ac:dyDescent="0.25">
      <c r="A261" s="78">
        <v>3</v>
      </c>
      <c r="B261" s="82" t="s">
        <v>683</v>
      </c>
      <c r="C261" s="94">
        <v>1</v>
      </c>
      <c r="D261" s="97">
        <v>286529.37975790154</v>
      </c>
      <c r="E261" s="95"/>
      <c r="F261" s="95"/>
      <c r="G261" s="95"/>
      <c r="H261" s="95"/>
    </row>
    <row r="262" spans="1:8" s="75" customFormat="1" ht="21" customHeight="1" x14ac:dyDescent="0.25">
      <c r="A262" s="78">
        <v>4</v>
      </c>
      <c r="B262" s="82" t="s">
        <v>684</v>
      </c>
      <c r="C262" s="94">
        <v>1</v>
      </c>
      <c r="D262" s="97">
        <v>267434.78574167663</v>
      </c>
      <c r="E262" s="95"/>
      <c r="F262" s="95"/>
      <c r="G262" s="95"/>
      <c r="H262" s="95"/>
    </row>
    <row r="263" spans="1:8" s="75" customFormat="1" ht="21" customHeight="1" x14ac:dyDescent="0.25">
      <c r="A263" s="78">
        <v>5</v>
      </c>
      <c r="B263" s="82" t="s">
        <v>693</v>
      </c>
      <c r="C263" s="94">
        <v>1</v>
      </c>
      <c r="D263" s="97">
        <v>381051.02614715224</v>
      </c>
      <c r="E263" s="95"/>
      <c r="F263" s="95"/>
      <c r="G263" s="95"/>
      <c r="H263" s="95"/>
    </row>
    <row r="264" spans="1:8" s="75" customFormat="1" ht="21" customHeight="1" x14ac:dyDescent="0.25">
      <c r="A264" s="78">
        <v>6</v>
      </c>
      <c r="B264" s="82" t="s">
        <v>685</v>
      </c>
      <c r="C264" s="94">
        <v>1</v>
      </c>
      <c r="D264" s="97">
        <v>663209.29369591433</v>
      </c>
      <c r="E264" s="95"/>
      <c r="F264" s="95"/>
      <c r="G264" s="95"/>
      <c r="H264" s="95"/>
    </row>
    <row r="265" spans="1:8" s="75" customFormat="1" ht="21" customHeight="1" x14ac:dyDescent="0.25">
      <c r="A265" s="78">
        <v>7</v>
      </c>
      <c r="B265" s="82" t="s">
        <v>686</v>
      </c>
      <c r="C265" s="94">
        <v>1</v>
      </c>
      <c r="D265" s="97">
        <v>524390.34877746901</v>
      </c>
      <c r="E265" s="95"/>
      <c r="F265" s="95"/>
      <c r="G265" s="95"/>
      <c r="H265" s="95"/>
    </row>
    <row r="266" spans="1:8" s="75" customFormat="1" ht="21" customHeight="1" x14ac:dyDescent="0.25">
      <c r="A266" s="78">
        <v>8</v>
      </c>
      <c r="B266" s="82" t="s">
        <v>694</v>
      </c>
      <c r="C266" s="94">
        <v>1</v>
      </c>
      <c r="D266" s="97">
        <v>376140.93959619652</v>
      </c>
      <c r="E266" s="95"/>
      <c r="F266" s="95"/>
      <c r="G266" s="95"/>
      <c r="H266" s="95"/>
    </row>
    <row r="267" spans="1:8" s="75" customFormat="1" ht="21" customHeight="1" x14ac:dyDescent="0.25">
      <c r="A267" s="78">
        <v>9</v>
      </c>
      <c r="B267" s="82" t="s">
        <v>695</v>
      </c>
      <c r="C267" s="94">
        <v>1</v>
      </c>
      <c r="D267" s="97">
        <v>265547.16845292621</v>
      </c>
      <c r="E267" s="95"/>
      <c r="F267" s="95"/>
      <c r="G267" s="95"/>
      <c r="H267" s="95"/>
    </row>
    <row r="268" spans="1:8" s="75" customFormat="1" ht="21" customHeight="1" x14ac:dyDescent="0.25">
      <c r="A268" s="78">
        <v>10</v>
      </c>
      <c r="B268" s="82" t="s">
        <v>687</v>
      </c>
      <c r="C268" s="94">
        <v>1</v>
      </c>
      <c r="D268" s="97">
        <v>299246.29442132829</v>
      </c>
      <c r="E268" s="95"/>
      <c r="F268" s="95"/>
      <c r="G268" s="95"/>
      <c r="H268" s="95"/>
    </row>
    <row r="269" spans="1:8" s="75" customFormat="1" ht="21" customHeight="1" x14ac:dyDescent="0.25">
      <c r="A269" s="78">
        <v>11</v>
      </c>
      <c r="B269" s="82" t="s">
        <v>688</v>
      </c>
      <c r="C269" s="94">
        <v>1</v>
      </c>
      <c r="D269" s="97">
        <v>296595.75124564668</v>
      </c>
      <c r="E269" s="95"/>
      <c r="F269" s="95"/>
      <c r="G269" s="95"/>
      <c r="H269" s="95"/>
    </row>
    <row r="270" spans="1:8" s="75" customFormat="1" ht="21" customHeight="1" x14ac:dyDescent="0.25">
      <c r="A270" s="78">
        <v>12</v>
      </c>
      <c r="B270" s="82" t="s">
        <v>696</v>
      </c>
      <c r="C270" s="94">
        <v>1</v>
      </c>
      <c r="D270" s="97">
        <v>433737.60286812019</v>
      </c>
      <c r="E270" s="95"/>
      <c r="F270" s="95"/>
      <c r="G270" s="95"/>
      <c r="H270" s="95"/>
    </row>
    <row r="271" spans="1:8" s="75" customFormat="1" ht="21" customHeight="1" x14ac:dyDescent="0.25">
      <c r="A271" s="78">
        <v>13</v>
      </c>
      <c r="B271" s="82" t="s">
        <v>689</v>
      </c>
      <c r="C271" s="94">
        <v>1</v>
      </c>
      <c r="D271" s="97">
        <v>229121.63575259555</v>
      </c>
      <c r="E271" s="95"/>
      <c r="F271" s="95"/>
      <c r="G271" s="95"/>
      <c r="H271" s="95"/>
    </row>
    <row r="272" spans="1:8" s="75" customFormat="1" ht="21" customHeight="1" x14ac:dyDescent="0.25">
      <c r="A272" s="78">
        <v>14</v>
      </c>
      <c r="B272" s="82" t="s">
        <v>1137</v>
      </c>
      <c r="C272" s="94">
        <v>1</v>
      </c>
      <c r="D272" s="97">
        <v>209128.090316218</v>
      </c>
      <c r="E272" s="95"/>
      <c r="F272" s="95"/>
      <c r="G272" s="95"/>
      <c r="H272" s="95"/>
    </row>
    <row r="273" spans="1:8" s="75" customFormat="1" ht="21" customHeight="1" x14ac:dyDescent="0.25">
      <c r="A273" s="78">
        <v>15</v>
      </c>
      <c r="B273" s="82" t="s">
        <v>697</v>
      </c>
      <c r="C273" s="94">
        <v>1</v>
      </c>
      <c r="D273" s="97">
        <v>1820424.9922024929</v>
      </c>
      <c r="E273" s="95"/>
      <c r="F273" s="95"/>
      <c r="G273" s="95"/>
      <c r="H273" s="95"/>
    </row>
    <row r="274" spans="1:8" s="75" customFormat="1" ht="21" customHeight="1" x14ac:dyDescent="0.25">
      <c r="A274" s="78">
        <v>16</v>
      </c>
      <c r="B274" s="82" t="s">
        <v>1022</v>
      </c>
      <c r="C274" s="94">
        <v>1</v>
      </c>
      <c r="D274" s="97">
        <v>517970.21689412673</v>
      </c>
      <c r="E274" s="95"/>
      <c r="F274" s="95"/>
      <c r="G274" s="95"/>
      <c r="H274" s="95"/>
    </row>
    <row r="275" spans="1:8" s="75" customFormat="1" ht="21" customHeight="1" x14ac:dyDescent="0.25">
      <c r="A275" s="78">
        <v>17</v>
      </c>
      <c r="B275" s="82" t="s">
        <v>698</v>
      </c>
      <c r="C275" s="94">
        <v>1</v>
      </c>
      <c r="D275" s="97">
        <v>436643.63632427476</v>
      </c>
      <c r="E275" s="95"/>
      <c r="F275" s="95"/>
      <c r="G275" s="95"/>
      <c r="H275" s="95"/>
    </row>
    <row r="276" spans="1:8" s="75" customFormat="1" ht="21" customHeight="1" x14ac:dyDescent="0.25">
      <c r="A276" s="78">
        <v>18</v>
      </c>
      <c r="B276" s="82" t="s">
        <v>704</v>
      </c>
      <c r="C276" s="94">
        <v>1</v>
      </c>
      <c r="D276" s="97">
        <v>1597998.1881477642</v>
      </c>
      <c r="E276" s="95"/>
      <c r="F276" s="95"/>
      <c r="G276" s="95"/>
      <c r="H276" s="95"/>
    </row>
    <row r="277" spans="1:8" s="75" customFormat="1" ht="21" customHeight="1" x14ac:dyDescent="0.25">
      <c r="A277" s="77" t="s">
        <v>669</v>
      </c>
      <c r="B277" s="81" t="s">
        <v>594</v>
      </c>
      <c r="C277" s="96"/>
      <c r="D277" s="97"/>
      <c r="E277" s="96"/>
      <c r="F277" s="96"/>
      <c r="G277" s="95"/>
      <c r="H277" s="95"/>
    </row>
    <row r="278" spans="1:8" s="75" customFormat="1" ht="21" customHeight="1" x14ac:dyDescent="0.25">
      <c r="A278" s="78">
        <v>1</v>
      </c>
      <c r="B278" s="89" t="s">
        <v>1029</v>
      </c>
      <c r="C278" s="94">
        <v>1</v>
      </c>
      <c r="D278" s="97">
        <v>197639.38742076026</v>
      </c>
      <c r="E278" s="95"/>
      <c r="F278" s="95"/>
      <c r="G278" s="95"/>
      <c r="H278" s="95"/>
    </row>
    <row r="279" spans="1:8" s="75" customFormat="1" ht="21" customHeight="1" x14ac:dyDescent="0.25">
      <c r="A279" s="78">
        <v>1</v>
      </c>
      <c r="B279" s="89" t="s">
        <v>1030</v>
      </c>
      <c r="C279" s="94">
        <v>1</v>
      </c>
      <c r="D279" s="97">
        <v>1226825.6066775057</v>
      </c>
      <c r="E279" s="95"/>
      <c r="F279" s="95"/>
      <c r="G279" s="95"/>
      <c r="H279" s="95"/>
    </row>
    <row r="280" spans="1:8" s="75" customFormat="1" ht="21" customHeight="1" x14ac:dyDescent="0.25">
      <c r="A280" s="78">
        <v>2</v>
      </c>
      <c r="B280" s="82" t="s">
        <v>596</v>
      </c>
      <c r="C280" s="94">
        <v>1</v>
      </c>
      <c r="D280" s="97">
        <v>174481.75855221978</v>
      </c>
      <c r="E280" s="95"/>
      <c r="F280" s="95"/>
      <c r="G280" s="95"/>
      <c r="H280" s="95"/>
    </row>
    <row r="281" spans="1:8" s="75" customFormat="1" ht="21" customHeight="1" x14ac:dyDescent="0.25">
      <c r="A281" s="78">
        <v>3</v>
      </c>
      <c r="B281" s="82" t="s">
        <v>597</v>
      </c>
      <c r="C281" s="94">
        <v>1</v>
      </c>
      <c r="D281" s="97">
        <v>147450.4251727261</v>
      </c>
      <c r="E281" s="95"/>
      <c r="F281" s="95"/>
      <c r="G281" s="95"/>
      <c r="H281" s="95"/>
    </row>
    <row r="282" spans="1:8" s="75" customFormat="1" ht="21" customHeight="1" x14ac:dyDescent="0.25">
      <c r="A282" s="78">
        <v>4</v>
      </c>
      <c r="B282" s="82" t="s">
        <v>598</v>
      </c>
      <c r="C282" s="94">
        <v>1</v>
      </c>
      <c r="D282" s="97">
        <v>176940.87506030541</v>
      </c>
      <c r="E282" s="95"/>
      <c r="F282" s="95"/>
      <c r="G282" s="95"/>
      <c r="H282" s="95"/>
    </row>
    <row r="283" spans="1:8" s="75" customFormat="1" ht="21" customHeight="1" x14ac:dyDescent="0.25">
      <c r="A283" s="78">
        <v>5</v>
      </c>
      <c r="B283" s="82" t="s">
        <v>599</v>
      </c>
      <c r="C283" s="94">
        <v>1</v>
      </c>
      <c r="D283" s="97">
        <v>255579.97555036843</v>
      </c>
      <c r="E283" s="95"/>
      <c r="F283" s="95"/>
      <c r="G283" s="95"/>
      <c r="H283" s="95"/>
    </row>
    <row r="284" spans="1:8" s="75" customFormat="1" ht="21" customHeight="1" x14ac:dyDescent="0.25">
      <c r="A284" s="78">
        <v>6</v>
      </c>
      <c r="B284" s="82" t="s">
        <v>600</v>
      </c>
      <c r="C284" s="94">
        <v>1</v>
      </c>
      <c r="D284" s="97">
        <v>179911.80278949504</v>
      </c>
      <c r="E284" s="95"/>
      <c r="F284" s="95"/>
      <c r="G284" s="95"/>
      <c r="H284" s="95"/>
    </row>
    <row r="285" spans="1:8" s="75" customFormat="1" ht="21" customHeight="1" x14ac:dyDescent="0.25">
      <c r="A285" s="78">
        <v>7</v>
      </c>
      <c r="B285" s="82" t="s">
        <v>601</v>
      </c>
      <c r="C285" s="94">
        <v>1</v>
      </c>
      <c r="D285" s="97">
        <v>196074.18366888928</v>
      </c>
      <c r="E285" s="95"/>
      <c r="F285" s="95"/>
      <c r="G285" s="95"/>
      <c r="H285" s="95"/>
    </row>
    <row r="286" spans="1:8" s="75" customFormat="1" ht="21" customHeight="1" x14ac:dyDescent="0.25">
      <c r="A286" s="77" t="s">
        <v>670</v>
      </c>
      <c r="B286" s="81" t="s">
        <v>602</v>
      </c>
      <c r="C286" s="96"/>
      <c r="D286" s="97"/>
      <c r="E286" s="96"/>
      <c r="F286" s="96"/>
      <c r="G286" s="95"/>
      <c r="H286" s="95"/>
    </row>
    <row r="287" spans="1:8" s="75" customFormat="1" ht="21" customHeight="1" x14ac:dyDescent="0.25">
      <c r="A287" s="78">
        <v>1</v>
      </c>
      <c r="B287" s="82" t="s">
        <v>603</v>
      </c>
      <c r="C287" s="94">
        <v>1</v>
      </c>
      <c r="D287" s="97">
        <v>3328404.999672709</v>
      </c>
      <c r="E287" s="95"/>
      <c r="F287" s="95"/>
      <c r="G287" s="95"/>
      <c r="H287" s="95"/>
    </row>
    <row r="288" spans="1:8" s="75" customFormat="1" ht="21" customHeight="1" x14ac:dyDescent="0.25">
      <c r="A288" s="78">
        <v>2</v>
      </c>
      <c r="B288" s="82" t="s">
        <v>604</v>
      </c>
      <c r="C288" s="94">
        <v>1</v>
      </c>
      <c r="D288" s="97">
        <v>471916.78959117498</v>
      </c>
      <c r="E288" s="95"/>
      <c r="F288" s="95"/>
      <c r="G288" s="95"/>
      <c r="H288" s="95"/>
    </row>
    <row r="289" spans="1:8" s="75" customFormat="1" ht="21" customHeight="1" x14ac:dyDescent="0.25">
      <c r="A289" s="78">
        <v>3</v>
      </c>
      <c r="B289" s="82" t="s">
        <v>605</v>
      </c>
      <c r="C289" s="94">
        <v>1</v>
      </c>
      <c r="D289" s="97">
        <v>517878.21502606972</v>
      </c>
      <c r="E289" s="95"/>
      <c r="F289" s="95"/>
      <c r="G289" s="95"/>
      <c r="H289" s="95"/>
    </row>
    <row r="290" spans="1:8" s="75" customFormat="1" ht="21" customHeight="1" x14ac:dyDescent="0.25">
      <c r="A290" s="78">
        <v>4</v>
      </c>
      <c r="B290" s="82" t="s">
        <v>606</v>
      </c>
      <c r="C290" s="94">
        <v>1</v>
      </c>
      <c r="D290" s="97">
        <v>565350.38682077639</v>
      </c>
      <c r="E290" s="95"/>
      <c r="F290" s="95"/>
      <c r="G290" s="95"/>
      <c r="H290" s="95"/>
    </row>
    <row r="291" spans="1:8" s="75" customFormat="1" ht="21" customHeight="1" x14ac:dyDescent="0.25">
      <c r="A291" s="78">
        <v>5</v>
      </c>
      <c r="B291" s="89" t="s">
        <v>996</v>
      </c>
      <c r="C291" s="94">
        <v>1</v>
      </c>
      <c r="D291" s="97">
        <v>572124.71673361631</v>
      </c>
      <c r="E291" s="95"/>
      <c r="F291" s="95"/>
      <c r="G291" s="95"/>
      <c r="H291" s="95"/>
    </row>
    <row r="292" spans="1:8" s="75" customFormat="1" ht="21" customHeight="1" x14ac:dyDescent="0.25">
      <c r="A292" s="78">
        <v>5</v>
      </c>
      <c r="B292" s="89" t="s">
        <v>1073</v>
      </c>
      <c r="C292" s="94">
        <v>1</v>
      </c>
      <c r="D292" s="97">
        <v>593752.13656507479</v>
      </c>
      <c r="E292" s="95"/>
      <c r="F292" s="95"/>
      <c r="G292" s="95"/>
      <c r="H292" s="95"/>
    </row>
    <row r="293" spans="1:8" s="75" customFormat="1" ht="21" customHeight="1" x14ac:dyDescent="0.25">
      <c r="A293" s="78">
        <v>6</v>
      </c>
      <c r="B293" s="89" t="s">
        <v>607</v>
      </c>
      <c r="C293" s="94">
        <v>1</v>
      </c>
      <c r="D293" s="97">
        <v>379182.31332929444</v>
      </c>
      <c r="E293" s="95"/>
      <c r="F293" s="95"/>
      <c r="G293" s="95"/>
      <c r="H293" s="95"/>
    </row>
    <row r="294" spans="1:8" s="75" customFormat="1" ht="21" customHeight="1" x14ac:dyDescent="0.25">
      <c r="A294" s="78">
        <v>6</v>
      </c>
      <c r="B294" s="89" t="s">
        <v>1032</v>
      </c>
      <c r="C294" s="94">
        <v>1</v>
      </c>
      <c r="D294" s="97">
        <v>739241.07069029182</v>
      </c>
      <c r="E294" s="95"/>
      <c r="F294" s="95"/>
      <c r="G294" s="95"/>
      <c r="H294" s="95"/>
    </row>
    <row r="295" spans="1:8" s="75" customFormat="1" ht="21" customHeight="1" x14ac:dyDescent="0.25">
      <c r="A295" s="78">
        <v>6</v>
      </c>
      <c r="B295" s="89" t="s">
        <v>1033</v>
      </c>
      <c r="C295" s="94">
        <v>1</v>
      </c>
      <c r="D295" s="97">
        <v>287832.16156664549</v>
      </c>
      <c r="E295" s="95"/>
      <c r="F295" s="95"/>
      <c r="G295" s="95"/>
      <c r="H295" s="95"/>
    </row>
    <row r="296" spans="1:8" s="75" customFormat="1" ht="21" customHeight="1" x14ac:dyDescent="0.25">
      <c r="A296" s="78">
        <v>7</v>
      </c>
      <c r="B296" s="89" t="s">
        <v>608</v>
      </c>
      <c r="C296" s="94">
        <v>1</v>
      </c>
      <c r="D296" s="97">
        <v>529043.377713711</v>
      </c>
      <c r="E296" s="95"/>
      <c r="F296" s="95"/>
      <c r="G296" s="95"/>
      <c r="H296" s="95"/>
    </row>
    <row r="297" spans="1:8" s="75" customFormat="1" ht="21" customHeight="1" x14ac:dyDescent="0.25">
      <c r="A297" s="78">
        <v>8</v>
      </c>
      <c r="B297" s="89" t="s">
        <v>609</v>
      </c>
      <c r="C297" s="94">
        <v>1</v>
      </c>
      <c r="D297" s="97">
        <v>342895.32936931332</v>
      </c>
      <c r="E297" s="95"/>
      <c r="F297" s="95"/>
      <c r="G297" s="95"/>
      <c r="H297" s="95"/>
    </row>
    <row r="298" spans="1:8" s="75" customFormat="1" ht="21" customHeight="1" x14ac:dyDescent="0.25">
      <c r="A298" s="78">
        <v>8</v>
      </c>
      <c r="B298" s="89" t="s">
        <v>1084</v>
      </c>
      <c r="C298" s="94">
        <v>1</v>
      </c>
      <c r="D298" s="97">
        <v>349959.86857146793</v>
      </c>
      <c r="E298" s="95"/>
      <c r="F298" s="95"/>
      <c r="G298" s="95"/>
      <c r="H298" s="95"/>
    </row>
    <row r="299" spans="1:8" s="75" customFormat="1" ht="21" customHeight="1" x14ac:dyDescent="0.25">
      <c r="A299" s="78">
        <v>8</v>
      </c>
      <c r="B299" s="89" t="s">
        <v>1085</v>
      </c>
      <c r="C299" s="94">
        <v>1</v>
      </c>
      <c r="D299" s="97">
        <v>373552.66869988153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1087</v>
      </c>
      <c r="C300" s="94">
        <v>1</v>
      </c>
      <c r="D300" s="97">
        <v>428602.53566617984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1086</v>
      </c>
      <c r="C301" s="94">
        <v>1</v>
      </c>
      <c r="D301" s="97">
        <v>428602.53566617984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1088</v>
      </c>
      <c r="C302" s="94">
        <v>1</v>
      </c>
      <c r="D302" s="97">
        <v>428602.53566617984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1089</v>
      </c>
      <c r="C303" s="94">
        <v>1</v>
      </c>
      <c r="D303" s="97">
        <v>428602.53566617984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1090</v>
      </c>
      <c r="C304" s="94">
        <v>1</v>
      </c>
      <c r="D304" s="97">
        <v>428602.53566617984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1091</v>
      </c>
      <c r="C305" s="94">
        <v>1</v>
      </c>
      <c r="D305" s="97">
        <v>428602.53566617984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1092</v>
      </c>
      <c r="C306" s="94">
        <v>1</v>
      </c>
      <c r="D306" s="97">
        <v>428602.53566617984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1093</v>
      </c>
      <c r="C307" s="94">
        <v>1</v>
      </c>
      <c r="D307" s="97">
        <v>334231.33515252557</v>
      </c>
      <c r="E307" s="95"/>
      <c r="F307" s="95"/>
      <c r="G307" s="95"/>
      <c r="H307" s="95"/>
    </row>
    <row r="308" spans="1:8" s="75" customFormat="1" ht="21" customHeight="1" x14ac:dyDescent="0.25">
      <c r="A308" s="78">
        <v>9</v>
      </c>
      <c r="B308" s="89" t="s">
        <v>997</v>
      </c>
      <c r="C308" s="94">
        <v>1</v>
      </c>
      <c r="D308" s="97">
        <v>352704.71232975961</v>
      </c>
      <c r="E308" s="95"/>
      <c r="F308" s="95"/>
      <c r="G308" s="95"/>
      <c r="H308" s="95"/>
    </row>
    <row r="309" spans="1:8" s="75" customFormat="1" ht="21" customHeight="1" x14ac:dyDescent="0.25">
      <c r="A309" s="78">
        <v>9</v>
      </c>
      <c r="B309" s="89" t="s">
        <v>1138</v>
      </c>
      <c r="C309" s="94">
        <v>1</v>
      </c>
      <c r="D309" s="97">
        <v>574091.46979139687</v>
      </c>
      <c r="E309" s="95"/>
      <c r="F309" s="95"/>
      <c r="G309" s="95"/>
      <c r="H309" s="95"/>
    </row>
    <row r="310" spans="1:8" s="75" customFormat="1" ht="21" customHeight="1" x14ac:dyDescent="0.25">
      <c r="A310" s="78">
        <v>11</v>
      </c>
      <c r="B310" s="89" t="s">
        <v>610</v>
      </c>
      <c r="C310" s="94">
        <v>1</v>
      </c>
      <c r="D310" s="97">
        <v>110859.30888040036</v>
      </c>
      <c r="E310" s="95"/>
      <c r="F310" s="95"/>
      <c r="G310" s="95"/>
      <c r="H310" s="95"/>
    </row>
    <row r="311" spans="1:8" s="75" customFormat="1" ht="21" customHeight="1" x14ac:dyDescent="0.25">
      <c r="A311" s="77" t="s">
        <v>671</v>
      </c>
      <c r="B311" s="81" t="s">
        <v>611</v>
      </c>
      <c r="C311" s="96"/>
      <c r="D311" s="97"/>
      <c r="E311" s="96"/>
      <c r="F311" s="96"/>
      <c r="G311" s="95"/>
      <c r="H311" s="95"/>
    </row>
    <row r="312" spans="1:8" s="75" customFormat="1" ht="21" customHeight="1" x14ac:dyDescent="0.25">
      <c r="A312" s="78">
        <v>1</v>
      </c>
      <c r="B312" s="89" t="s">
        <v>612</v>
      </c>
      <c r="C312" s="94">
        <v>1</v>
      </c>
      <c r="D312" s="97">
        <v>522648.42108253512</v>
      </c>
      <c r="E312" s="95"/>
      <c r="F312" s="95"/>
      <c r="G312" s="95"/>
      <c r="H312" s="95"/>
    </row>
    <row r="313" spans="1:8" s="75" customFormat="1" ht="21" customHeight="1" x14ac:dyDescent="0.25">
      <c r="A313" s="78">
        <v>2</v>
      </c>
      <c r="B313" s="89" t="s">
        <v>1038</v>
      </c>
      <c r="C313" s="94">
        <v>1</v>
      </c>
      <c r="D313" s="97">
        <v>619400.88677068427</v>
      </c>
      <c r="E313" s="95"/>
      <c r="F313" s="95"/>
      <c r="G313" s="95"/>
      <c r="H313" s="95"/>
    </row>
    <row r="314" spans="1:8" s="75" customFormat="1" ht="21" customHeight="1" x14ac:dyDescent="0.25">
      <c r="A314" s="78">
        <v>3</v>
      </c>
      <c r="B314" s="89" t="s">
        <v>1039</v>
      </c>
      <c r="C314" s="94">
        <v>1</v>
      </c>
      <c r="D314" s="97">
        <v>194704.19399065757</v>
      </c>
      <c r="E314" s="95"/>
      <c r="F314" s="95"/>
      <c r="G314" s="95"/>
      <c r="H314" s="95"/>
    </row>
    <row r="315" spans="1:8" s="75" customFormat="1" ht="21" customHeight="1" x14ac:dyDescent="0.25">
      <c r="A315" s="78">
        <v>4</v>
      </c>
      <c r="B315" s="89" t="s">
        <v>1040</v>
      </c>
      <c r="C315" s="94">
        <v>1</v>
      </c>
      <c r="D315" s="97">
        <v>151369.72613329394</v>
      </c>
      <c r="E315" s="95"/>
      <c r="F315" s="95"/>
      <c r="G315" s="95"/>
      <c r="H315" s="95"/>
    </row>
    <row r="316" spans="1:8" s="75" customFormat="1" ht="21" customHeight="1" x14ac:dyDescent="0.25">
      <c r="A316" s="78">
        <v>5</v>
      </c>
      <c r="B316" s="89" t="s">
        <v>1041</v>
      </c>
      <c r="C316" s="94">
        <v>1</v>
      </c>
      <c r="D316" s="97">
        <v>140076.1178561424</v>
      </c>
      <c r="E316" s="95"/>
      <c r="F316" s="95"/>
      <c r="G316" s="95"/>
      <c r="H316" s="95"/>
    </row>
    <row r="317" spans="1:8" s="75" customFormat="1" ht="21" customHeight="1" x14ac:dyDescent="0.25">
      <c r="A317" s="78">
        <v>6</v>
      </c>
      <c r="B317" s="89" t="s">
        <v>1042</v>
      </c>
      <c r="C317" s="94">
        <v>1</v>
      </c>
      <c r="D317" s="97">
        <v>140076.1178561424</v>
      </c>
      <c r="E317" s="95"/>
      <c r="F317" s="95"/>
      <c r="G317" s="95"/>
      <c r="H317" s="95"/>
    </row>
    <row r="318" spans="1:8" s="75" customFormat="1" ht="21" customHeight="1" x14ac:dyDescent="0.25">
      <c r="A318" s="78">
        <v>7</v>
      </c>
      <c r="B318" s="89" t="s">
        <v>613</v>
      </c>
      <c r="C318" s="94">
        <v>1</v>
      </c>
      <c r="D318" s="97">
        <v>344530.63165832323</v>
      </c>
      <c r="E318" s="95"/>
      <c r="F318" s="95"/>
      <c r="G318" s="95"/>
      <c r="H318" s="95"/>
    </row>
    <row r="319" spans="1:8" s="75" customFormat="1" ht="21" customHeight="1" x14ac:dyDescent="0.25">
      <c r="A319" s="78">
        <v>8</v>
      </c>
      <c r="B319" s="89" t="s">
        <v>614</v>
      </c>
      <c r="C319" s="94">
        <v>1</v>
      </c>
      <c r="D319" s="97">
        <v>353888.74202458764</v>
      </c>
      <c r="E319" s="95"/>
      <c r="F319" s="95"/>
      <c r="G319" s="95"/>
      <c r="H319" s="95"/>
    </row>
    <row r="320" spans="1:8" s="75" customFormat="1" ht="21" customHeight="1" x14ac:dyDescent="0.25">
      <c r="A320" s="78">
        <v>9</v>
      </c>
      <c r="B320" s="89" t="s">
        <v>1043</v>
      </c>
      <c r="C320" s="94">
        <v>1</v>
      </c>
      <c r="D320" s="97">
        <v>222527.87218705955</v>
      </c>
      <c r="E320" s="95"/>
      <c r="F320" s="95"/>
      <c r="G320" s="95"/>
      <c r="H320" s="95"/>
    </row>
    <row r="321" spans="1:8" s="75" customFormat="1" ht="21" customHeight="1" x14ac:dyDescent="0.25">
      <c r="A321" s="78">
        <v>10</v>
      </c>
      <c r="B321" s="89" t="s">
        <v>615</v>
      </c>
      <c r="C321" s="94">
        <v>1</v>
      </c>
      <c r="D321" s="97">
        <v>983173.02531485981</v>
      </c>
      <c r="E321" s="95"/>
      <c r="F321" s="95"/>
      <c r="G321" s="95"/>
      <c r="H321" s="95"/>
    </row>
    <row r="322" spans="1:8" s="75" customFormat="1" ht="21" customHeight="1" x14ac:dyDescent="0.25">
      <c r="A322" s="78">
        <v>11</v>
      </c>
      <c r="B322" s="82" t="s">
        <v>616</v>
      </c>
      <c r="C322" s="94">
        <v>1</v>
      </c>
      <c r="D322" s="97">
        <v>973015.62759415247</v>
      </c>
      <c r="E322" s="95"/>
      <c r="F322" s="95"/>
      <c r="G322" s="95"/>
      <c r="H322" s="95"/>
    </row>
    <row r="323" spans="1:8" s="75" customFormat="1" ht="21" customHeight="1" x14ac:dyDescent="0.25">
      <c r="A323" s="78">
        <v>12</v>
      </c>
      <c r="B323" s="82" t="s">
        <v>617</v>
      </c>
      <c r="C323" s="94">
        <v>1</v>
      </c>
      <c r="D323" s="97">
        <v>330017.59329345671</v>
      </c>
      <c r="E323" s="95"/>
      <c r="F323" s="95"/>
      <c r="G323" s="95"/>
      <c r="H323" s="95"/>
    </row>
    <row r="324" spans="1:8" s="75" customFormat="1" ht="21" customHeight="1" x14ac:dyDescent="0.25">
      <c r="A324" s="78">
        <v>13</v>
      </c>
      <c r="B324" s="82" t="s">
        <v>618</v>
      </c>
      <c r="C324" s="94">
        <v>1</v>
      </c>
      <c r="D324" s="97">
        <v>271555.44298494933</v>
      </c>
      <c r="E324" s="95"/>
      <c r="F324" s="95"/>
      <c r="G324" s="95"/>
      <c r="H324" s="95"/>
    </row>
    <row r="325" spans="1:8" s="75" customFormat="1" ht="21" customHeight="1" x14ac:dyDescent="0.25">
      <c r="A325" s="78">
        <v>14</v>
      </c>
      <c r="B325" s="82" t="s">
        <v>619</v>
      </c>
      <c r="C325" s="94">
        <v>1</v>
      </c>
      <c r="D325" s="97">
        <v>179393.38275606919</v>
      </c>
      <c r="E325" s="95"/>
      <c r="F325" s="95"/>
      <c r="G325" s="95"/>
      <c r="H325" s="95"/>
    </row>
    <row r="326" spans="1:8" s="75" customFormat="1" ht="21" customHeight="1" x14ac:dyDescent="0.25">
      <c r="A326" s="78">
        <v>15</v>
      </c>
      <c r="B326" s="82" t="s">
        <v>620</v>
      </c>
      <c r="C326" s="94">
        <v>1</v>
      </c>
      <c r="D326" s="97">
        <v>171040.64184573933</v>
      </c>
      <c r="E326" s="95"/>
      <c r="F326" s="95"/>
      <c r="G326" s="95"/>
      <c r="H326" s="95"/>
    </row>
    <row r="327" spans="1:8" s="75" customFormat="1" ht="21" customHeight="1" x14ac:dyDescent="0.25">
      <c r="A327" s="78">
        <v>16</v>
      </c>
      <c r="B327" s="82" t="s">
        <v>621</v>
      </c>
      <c r="C327" s="94">
        <v>1</v>
      </c>
      <c r="D327" s="97">
        <v>948174.66231904866</v>
      </c>
      <c r="E327" s="95"/>
      <c r="F327" s="95"/>
      <c r="G327" s="95"/>
      <c r="H327" s="95"/>
    </row>
    <row r="328" spans="1:8" s="75" customFormat="1" ht="21" customHeight="1" x14ac:dyDescent="0.25">
      <c r="A328" s="78">
        <v>17</v>
      </c>
      <c r="B328" s="82" t="s">
        <v>622</v>
      </c>
      <c r="C328" s="94">
        <v>1</v>
      </c>
      <c r="D328" s="97">
        <v>1129361.9438481005</v>
      </c>
      <c r="E328" s="95"/>
      <c r="F328" s="95"/>
      <c r="G328" s="95"/>
      <c r="H328" s="95"/>
    </row>
    <row r="329" spans="1:8" s="75" customFormat="1" ht="21" customHeight="1" x14ac:dyDescent="0.25">
      <c r="A329" s="78">
        <v>18</v>
      </c>
      <c r="B329" s="82" t="s">
        <v>623</v>
      </c>
      <c r="C329" s="94">
        <v>1</v>
      </c>
      <c r="D329" s="97">
        <v>575246.05218376778</v>
      </c>
      <c r="E329" s="95"/>
      <c r="F329" s="95"/>
      <c r="G329" s="95"/>
      <c r="H329" s="95"/>
    </row>
    <row r="330" spans="1:8" s="75" customFormat="1" ht="21" customHeight="1" x14ac:dyDescent="0.25">
      <c r="A330" s="77" t="s">
        <v>672</v>
      </c>
      <c r="B330" s="81" t="s">
        <v>1051</v>
      </c>
      <c r="C330" s="96"/>
      <c r="D330" s="97"/>
      <c r="E330" s="96"/>
      <c r="F330" s="96"/>
      <c r="G330" s="95"/>
      <c r="H330" s="95"/>
    </row>
    <row r="331" spans="1:8" s="75" customFormat="1" ht="21" customHeight="1" x14ac:dyDescent="0.25">
      <c r="A331" s="78">
        <v>1</v>
      </c>
      <c r="B331" s="89" t="s">
        <v>1046</v>
      </c>
      <c r="C331" s="94">
        <v>1</v>
      </c>
      <c r="D331" s="97">
        <v>1043099.82400872</v>
      </c>
      <c r="E331" s="95"/>
      <c r="F331" s="95"/>
      <c r="G331" s="95"/>
      <c r="H331" s="95"/>
    </row>
    <row r="332" spans="1:8" s="75" customFormat="1" ht="21" customHeight="1" x14ac:dyDescent="0.25">
      <c r="A332" s="78">
        <v>2</v>
      </c>
      <c r="B332" s="89" t="s">
        <v>624</v>
      </c>
      <c r="C332" s="94">
        <v>1</v>
      </c>
      <c r="D332" s="97">
        <v>255514.41792712302</v>
      </c>
      <c r="E332" s="95"/>
      <c r="F332" s="95"/>
      <c r="G332" s="95"/>
      <c r="H332" s="95"/>
    </row>
    <row r="333" spans="1:8" s="75" customFormat="1" ht="21" customHeight="1" x14ac:dyDescent="0.25">
      <c r="A333" s="78">
        <v>3</v>
      </c>
      <c r="B333" s="89" t="s">
        <v>1044</v>
      </c>
      <c r="C333" s="94">
        <v>1</v>
      </c>
      <c r="D333" s="97">
        <v>777905.27018180594</v>
      </c>
      <c r="E333" s="95"/>
      <c r="F333" s="95"/>
      <c r="G333" s="95"/>
      <c r="H333" s="95"/>
    </row>
    <row r="334" spans="1:8" s="75" customFormat="1" ht="21" customHeight="1" x14ac:dyDescent="0.25">
      <c r="A334" s="78">
        <v>3</v>
      </c>
      <c r="B334" s="89" t="s">
        <v>1135</v>
      </c>
      <c r="C334" s="94">
        <v>1</v>
      </c>
      <c r="D334" s="97">
        <v>342095.60186199669</v>
      </c>
      <c r="E334" s="95"/>
      <c r="F334" s="95"/>
      <c r="G334" s="95"/>
      <c r="H334" s="95"/>
    </row>
    <row r="335" spans="1:8" s="75" customFormat="1" ht="21" customHeight="1" x14ac:dyDescent="0.25">
      <c r="A335" s="78">
        <v>4</v>
      </c>
      <c r="B335" s="89" t="s">
        <v>625</v>
      </c>
      <c r="C335" s="94">
        <v>1</v>
      </c>
      <c r="D335" s="97">
        <v>456723.62061889441</v>
      </c>
      <c r="E335" s="95"/>
      <c r="F335" s="95"/>
      <c r="G335" s="95"/>
      <c r="H335" s="95"/>
    </row>
    <row r="336" spans="1:8" s="75" customFormat="1" ht="21" customHeight="1" x14ac:dyDescent="0.25">
      <c r="A336" s="78">
        <v>5</v>
      </c>
      <c r="B336" s="89" t="s">
        <v>1045</v>
      </c>
      <c r="C336" s="94">
        <v>1</v>
      </c>
      <c r="D336" s="97">
        <v>301635.20780089812</v>
      </c>
      <c r="E336" s="95"/>
      <c r="F336" s="95"/>
      <c r="G336" s="95"/>
      <c r="H336" s="95"/>
    </row>
    <row r="337" spans="1:8" s="75" customFormat="1" ht="21" customHeight="1" x14ac:dyDescent="0.25">
      <c r="A337" s="78">
        <v>6</v>
      </c>
      <c r="B337" s="89" t="s">
        <v>626</v>
      </c>
      <c r="C337" s="94">
        <v>1</v>
      </c>
      <c r="D337" s="97">
        <v>212352.39389786124</v>
      </c>
      <c r="E337" s="95"/>
      <c r="F337" s="95"/>
      <c r="G337" s="95"/>
      <c r="H337" s="95"/>
    </row>
    <row r="338" spans="1:8" s="75" customFormat="1" ht="21" customHeight="1" x14ac:dyDescent="0.25">
      <c r="A338" s="78">
        <v>7</v>
      </c>
      <c r="B338" s="89" t="s">
        <v>627</v>
      </c>
      <c r="C338" s="94">
        <v>1</v>
      </c>
      <c r="D338" s="97">
        <v>137317.18992590069</v>
      </c>
      <c r="E338" s="95"/>
      <c r="F338" s="95"/>
      <c r="G338" s="95"/>
      <c r="H338" s="95"/>
    </row>
    <row r="339" spans="1:8" s="75" customFormat="1" ht="21" customHeight="1" x14ac:dyDescent="0.25">
      <c r="A339" s="78">
        <v>1</v>
      </c>
      <c r="B339" s="89" t="s">
        <v>1120</v>
      </c>
      <c r="C339" s="94"/>
      <c r="D339" s="97">
        <v>439612.50905943953</v>
      </c>
      <c r="E339" s="95"/>
      <c r="F339" s="95"/>
      <c r="G339" s="95"/>
      <c r="H339" s="95"/>
    </row>
    <row r="340" spans="1:8" s="75" customFormat="1" ht="21" customHeight="1" x14ac:dyDescent="0.25">
      <c r="A340" s="78">
        <v>8</v>
      </c>
      <c r="B340" s="89" t="s">
        <v>1047</v>
      </c>
      <c r="C340" s="94">
        <v>1</v>
      </c>
      <c r="D340" s="97">
        <v>519284.07800771872</v>
      </c>
      <c r="E340" s="95"/>
      <c r="F340" s="95"/>
      <c r="G340" s="95"/>
      <c r="H340" s="95"/>
    </row>
    <row r="341" spans="1:8" s="75" customFormat="1" ht="21" customHeight="1" x14ac:dyDescent="0.25">
      <c r="A341" s="78">
        <v>9</v>
      </c>
      <c r="B341" s="89" t="s">
        <v>928</v>
      </c>
      <c r="C341" s="94">
        <v>1</v>
      </c>
      <c r="D341" s="97">
        <v>172091.10014778003</v>
      </c>
      <c r="E341" s="95"/>
      <c r="F341" s="95"/>
      <c r="G341" s="95"/>
      <c r="H341" s="95"/>
    </row>
    <row r="342" spans="1:8" s="75" customFormat="1" ht="21" customHeight="1" x14ac:dyDescent="0.25">
      <c r="A342" s="78">
        <v>10</v>
      </c>
      <c r="B342" s="89" t="s">
        <v>1048</v>
      </c>
      <c r="C342" s="94">
        <v>1</v>
      </c>
      <c r="D342" s="97">
        <v>501954.60788344429</v>
      </c>
      <c r="E342" s="95"/>
      <c r="F342" s="95"/>
      <c r="G342" s="95"/>
      <c r="H342" s="95"/>
    </row>
    <row r="343" spans="1:8" s="75" customFormat="1" ht="21" customHeight="1" x14ac:dyDescent="0.25">
      <c r="A343" s="78">
        <v>11</v>
      </c>
      <c r="B343" s="89" t="s">
        <v>1049</v>
      </c>
      <c r="C343" s="94">
        <v>1</v>
      </c>
      <c r="D343" s="97">
        <v>667676.2436341038</v>
      </c>
      <c r="E343" s="95"/>
      <c r="F343" s="95"/>
      <c r="G343" s="95"/>
      <c r="H343" s="95"/>
    </row>
    <row r="344" spans="1:8" s="75" customFormat="1" ht="21" customHeight="1" x14ac:dyDescent="0.25">
      <c r="A344" s="78">
        <v>11</v>
      </c>
      <c r="B344" s="89" t="s">
        <v>630</v>
      </c>
      <c r="C344" s="94">
        <v>1</v>
      </c>
      <c r="D344" s="97">
        <v>258720.23871138992</v>
      </c>
      <c r="E344" s="95"/>
      <c r="F344" s="95"/>
      <c r="G344" s="95"/>
      <c r="H344" s="95"/>
    </row>
    <row r="345" spans="1:8" s="75" customFormat="1" ht="21" customHeight="1" x14ac:dyDescent="0.25">
      <c r="A345" s="78">
        <v>12</v>
      </c>
      <c r="B345" s="82" t="s">
        <v>631</v>
      </c>
      <c r="C345" s="94">
        <v>1</v>
      </c>
      <c r="D345" s="97">
        <v>199598.09697921932</v>
      </c>
      <c r="E345" s="95"/>
      <c r="F345" s="95"/>
      <c r="G345" s="95"/>
      <c r="H345" s="95"/>
    </row>
    <row r="346" spans="1:8" s="75" customFormat="1" ht="21" customHeight="1" x14ac:dyDescent="0.25">
      <c r="A346" s="78">
        <v>13</v>
      </c>
      <c r="B346" s="82" t="s">
        <v>632</v>
      </c>
      <c r="C346" s="94">
        <v>1</v>
      </c>
      <c r="D346" s="97">
        <v>93454.263357567659</v>
      </c>
      <c r="E346" s="95"/>
      <c r="F346" s="95"/>
      <c r="G346" s="95"/>
      <c r="H346" s="95"/>
    </row>
    <row r="347" spans="1:8" s="75" customFormat="1" ht="21" customHeight="1" x14ac:dyDescent="0.25">
      <c r="A347" s="78">
        <v>14</v>
      </c>
      <c r="B347" s="82" t="s">
        <v>633</v>
      </c>
      <c r="C347" s="94">
        <v>1</v>
      </c>
      <c r="D347" s="97">
        <v>106680.93358854782</v>
      </c>
      <c r="E347" s="95"/>
      <c r="F347" s="95"/>
      <c r="G347" s="95"/>
      <c r="H347" s="95"/>
    </row>
    <row r="348" spans="1:8" s="75" customFormat="1" ht="21" customHeight="1" x14ac:dyDescent="0.25">
      <c r="A348" s="78">
        <v>15</v>
      </c>
      <c r="B348" s="82" t="s">
        <v>1136</v>
      </c>
      <c r="C348" s="94">
        <v>1</v>
      </c>
      <c r="D348" s="97">
        <v>1403597.9734336003</v>
      </c>
      <c r="E348" s="95"/>
      <c r="F348" s="95"/>
      <c r="G348" s="95"/>
      <c r="H348" s="95"/>
    </row>
    <row r="349" spans="1:8" s="75" customFormat="1" ht="21" customHeight="1" x14ac:dyDescent="0.25">
      <c r="A349" s="77" t="s">
        <v>673</v>
      </c>
      <c r="B349" s="81" t="s">
        <v>634</v>
      </c>
      <c r="C349" s="96"/>
      <c r="D349" s="97"/>
      <c r="E349" s="96"/>
      <c r="F349" s="96"/>
      <c r="G349" s="95"/>
      <c r="H349" s="95"/>
    </row>
    <row r="350" spans="1:8" s="75" customFormat="1" ht="21" customHeight="1" x14ac:dyDescent="0.25">
      <c r="A350" s="78">
        <v>1</v>
      </c>
      <c r="B350" s="82" t="s">
        <v>635</v>
      </c>
      <c r="C350" s="94">
        <v>1</v>
      </c>
      <c r="D350" s="97">
        <v>496410.89089913596</v>
      </c>
      <c r="E350" s="95"/>
      <c r="F350" s="95"/>
      <c r="G350" s="95"/>
      <c r="H350" s="95"/>
    </row>
    <row r="351" spans="1:8" s="75" customFormat="1" ht="21" customHeight="1" x14ac:dyDescent="0.25">
      <c r="A351" s="78">
        <v>2</v>
      </c>
      <c r="B351" s="89" t="s">
        <v>998</v>
      </c>
      <c r="C351" s="94">
        <v>1</v>
      </c>
      <c r="D351" s="97">
        <v>1209062.5840476025</v>
      </c>
      <c r="E351" s="95"/>
      <c r="F351" s="95"/>
      <c r="G351" s="95"/>
      <c r="H351" s="95"/>
    </row>
    <row r="352" spans="1:8" s="75" customFormat="1" ht="21" customHeight="1" x14ac:dyDescent="0.25">
      <c r="A352" s="78">
        <v>3</v>
      </c>
      <c r="B352" s="89" t="s">
        <v>999</v>
      </c>
      <c r="C352" s="94">
        <v>1</v>
      </c>
      <c r="D352" s="97">
        <v>1209062.5840476025</v>
      </c>
      <c r="E352" s="95"/>
      <c r="F352" s="95"/>
      <c r="G352" s="95"/>
      <c r="H352" s="95"/>
    </row>
    <row r="353" spans="1:8" s="75" customFormat="1" ht="21" customHeight="1" x14ac:dyDescent="0.25">
      <c r="A353" s="78">
        <v>4</v>
      </c>
      <c r="B353" s="89" t="s">
        <v>638</v>
      </c>
      <c r="C353" s="94">
        <v>1</v>
      </c>
      <c r="D353" s="97">
        <v>1793935.3126313626</v>
      </c>
      <c r="E353" s="95"/>
      <c r="F353" s="95"/>
      <c r="G353" s="95"/>
      <c r="H353" s="95"/>
    </row>
    <row r="354" spans="1:8" s="75" customFormat="1" ht="21" customHeight="1" x14ac:dyDescent="0.25">
      <c r="A354" s="78">
        <v>5</v>
      </c>
      <c r="B354" s="89" t="s">
        <v>639</v>
      </c>
      <c r="C354" s="94">
        <v>1</v>
      </c>
      <c r="D354" s="97">
        <v>603162.97041348345</v>
      </c>
      <c r="E354" s="95"/>
      <c r="F354" s="95"/>
      <c r="G354" s="95"/>
      <c r="H354" s="95"/>
    </row>
    <row r="355" spans="1:8" s="75" customFormat="1" ht="21" customHeight="1" x14ac:dyDescent="0.25">
      <c r="A355" s="78">
        <v>6</v>
      </c>
      <c r="B355" s="89" t="s">
        <v>640</v>
      </c>
      <c r="C355" s="94">
        <v>1</v>
      </c>
      <c r="D355" s="97">
        <v>127789.73675379387</v>
      </c>
      <c r="E355" s="95"/>
      <c r="F355" s="95"/>
      <c r="G355" s="95"/>
      <c r="H355" s="95"/>
    </row>
    <row r="356" spans="1:8" s="75" customFormat="1" ht="21" customHeight="1" x14ac:dyDescent="0.25">
      <c r="A356" s="78">
        <v>7</v>
      </c>
      <c r="B356" s="89" t="s">
        <v>641</v>
      </c>
      <c r="C356" s="94">
        <v>1</v>
      </c>
      <c r="D356" s="97">
        <v>506320.66863018204</v>
      </c>
      <c r="E356" s="95"/>
      <c r="F356" s="95"/>
      <c r="G356" s="95"/>
      <c r="H356" s="95"/>
    </row>
    <row r="357" spans="1:8" s="75" customFormat="1" ht="21" customHeight="1" x14ac:dyDescent="0.25">
      <c r="A357" s="78">
        <v>8</v>
      </c>
      <c r="B357" s="89" t="s">
        <v>1000</v>
      </c>
      <c r="C357" s="94">
        <v>1</v>
      </c>
      <c r="D357" s="97">
        <v>206428.83724385721</v>
      </c>
      <c r="E357" s="95"/>
      <c r="F357" s="95"/>
      <c r="G357" s="95"/>
      <c r="H357" s="95"/>
    </row>
    <row r="358" spans="1:8" s="75" customFormat="1" ht="21" customHeight="1" x14ac:dyDescent="0.25">
      <c r="A358" s="78">
        <v>9</v>
      </c>
      <c r="B358" s="89" t="s">
        <v>1001</v>
      </c>
      <c r="C358" s="94">
        <v>1</v>
      </c>
      <c r="D358" s="97">
        <v>843581.18894278933</v>
      </c>
      <c r="E358" s="95"/>
      <c r="F358" s="95"/>
      <c r="G358" s="95"/>
      <c r="H358" s="95"/>
    </row>
    <row r="359" spans="1:8" s="75" customFormat="1" ht="21" customHeight="1" x14ac:dyDescent="0.25">
      <c r="A359" s="78">
        <v>10</v>
      </c>
      <c r="B359" s="89" t="s">
        <v>1052</v>
      </c>
      <c r="C359" s="94">
        <v>1</v>
      </c>
      <c r="D359" s="97">
        <v>517030.18756662041</v>
      </c>
      <c r="E359" s="95"/>
      <c r="F359" s="95"/>
      <c r="G359" s="95"/>
      <c r="H359" s="95"/>
    </row>
    <row r="360" spans="1:8" s="75" customFormat="1" ht="21" customHeight="1" x14ac:dyDescent="0.25">
      <c r="A360" s="78">
        <v>10</v>
      </c>
      <c r="B360" s="89" t="s">
        <v>1002</v>
      </c>
      <c r="C360" s="94">
        <v>1</v>
      </c>
      <c r="D360" s="97">
        <v>460995.78372414096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1003</v>
      </c>
      <c r="C361" s="94">
        <v>1</v>
      </c>
      <c r="D361" s="97">
        <v>463860.98736914102</v>
      </c>
      <c r="E361" s="95"/>
      <c r="F361" s="95"/>
      <c r="G361" s="95"/>
      <c r="H361" s="95"/>
    </row>
    <row r="362" spans="1:8" s="75" customFormat="1" ht="21" customHeight="1" x14ac:dyDescent="0.25">
      <c r="A362" s="78">
        <v>11</v>
      </c>
      <c r="B362" s="89" t="s">
        <v>1053</v>
      </c>
      <c r="C362" s="94">
        <v>1</v>
      </c>
      <c r="D362" s="97">
        <v>151204.37214485765</v>
      </c>
      <c r="E362" s="95"/>
      <c r="F362" s="95"/>
      <c r="G362" s="95"/>
      <c r="H362" s="95"/>
    </row>
    <row r="363" spans="1:8" s="75" customFormat="1" ht="21" customHeight="1" x14ac:dyDescent="0.25">
      <c r="A363" s="78">
        <v>12</v>
      </c>
      <c r="B363" s="89" t="s">
        <v>1054</v>
      </c>
      <c r="C363" s="94">
        <v>1</v>
      </c>
      <c r="D363" s="97">
        <v>309355.69941259443</v>
      </c>
      <c r="E363" s="95"/>
      <c r="F363" s="95"/>
      <c r="G363" s="95"/>
      <c r="H363" s="95"/>
    </row>
    <row r="364" spans="1:8" s="75" customFormat="1" ht="21" customHeight="1" x14ac:dyDescent="0.25">
      <c r="A364" s="78">
        <v>12</v>
      </c>
      <c r="B364" s="89" t="s">
        <v>1055</v>
      </c>
      <c r="C364" s="94">
        <v>1</v>
      </c>
      <c r="D364" s="97">
        <v>538702.26959877647</v>
      </c>
      <c r="E364" s="95"/>
      <c r="F364" s="95"/>
      <c r="G364" s="95"/>
      <c r="H364" s="95"/>
    </row>
    <row r="365" spans="1:8" s="75" customFormat="1" ht="21" customHeight="1" x14ac:dyDescent="0.25">
      <c r="A365" s="78">
        <v>13</v>
      </c>
      <c r="B365" s="89" t="s">
        <v>1056</v>
      </c>
      <c r="C365" s="94">
        <v>1</v>
      </c>
      <c r="D365" s="97">
        <v>398754.78830994968</v>
      </c>
      <c r="E365" s="95"/>
      <c r="F365" s="95"/>
      <c r="G365" s="95"/>
      <c r="H365" s="95"/>
    </row>
    <row r="366" spans="1:8" s="75" customFormat="1" ht="21" customHeight="1" x14ac:dyDescent="0.25">
      <c r="A366" s="77" t="s">
        <v>674</v>
      </c>
      <c r="B366" s="81" t="s">
        <v>645</v>
      </c>
      <c r="C366" s="96"/>
      <c r="D366" s="97"/>
      <c r="E366" s="96"/>
      <c r="F366" s="96"/>
      <c r="G366" s="95"/>
      <c r="H366" s="95"/>
    </row>
    <row r="367" spans="1:8" s="75" customFormat="1" ht="21" customHeight="1" x14ac:dyDescent="0.25">
      <c r="A367" s="78">
        <v>1</v>
      </c>
      <c r="B367" s="82" t="s">
        <v>1057</v>
      </c>
      <c r="C367" s="94">
        <v>1</v>
      </c>
      <c r="D367" s="97">
        <v>340962.42411361873</v>
      </c>
      <c r="E367" s="95"/>
      <c r="F367" s="95"/>
      <c r="G367" s="95"/>
      <c r="H367" s="95"/>
    </row>
    <row r="368" spans="1:8" s="75" customFormat="1" ht="21" customHeight="1" x14ac:dyDescent="0.25">
      <c r="A368" s="78">
        <v>2</v>
      </c>
      <c r="B368" s="82" t="s">
        <v>646</v>
      </c>
      <c r="C368" s="94">
        <v>1</v>
      </c>
      <c r="D368" s="97">
        <v>171353.25819137809</v>
      </c>
      <c r="E368" s="95"/>
      <c r="F368" s="95"/>
      <c r="G368" s="95"/>
      <c r="H368" s="95"/>
    </row>
    <row r="369" spans="1:8" s="75" customFormat="1" ht="21" customHeight="1" x14ac:dyDescent="0.25">
      <c r="A369" s="78">
        <v>3</v>
      </c>
      <c r="B369" s="82" t="s">
        <v>647</v>
      </c>
      <c r="C369" s="94">
        <v>1</v>
      </c>
      <c r="D369" s="97">
        <v>368838.67362010811</v>
      </c>
      <c r="E369" s="95"/>
      <c r="F369" s="95"/>
      <c r="G369" s="95"/>
      <c r="H369" s="95"/>
    </row>
    <row r="370" spans="1:8" s="75" customFormat="1" ht="21" customHeight="1" x14ac:dyDescent="0.25">
      <c r="A370" s="78">
        <v>4</v>
      </c>
      <c r="B370" s="82" t="s">
        <v>648</v>
      </c>
      <c r="C370" s="94">
        <v>1</v>
      </c>
      <c r="D370" s="97">
        <v>222558.74787803466</v>
      </c>
      <c r="E370" s="95"/>
      <c r="F370" s="95"/>
      <c r="G370" s="95"/>
      <c r="H370" s="95"/>
    </row>
    <row r="371" spans="1:8" s="75" customFormat="1" ht="21" customHeight="1" x14ac:dyDescent="0.25">
      <c r="A371" s="78">
        <v>5</v>
      </c>
      <c r="B371" s="82" t="s">
        <v>1058</v>
      </c>
      <c r="C371" s="94">
        <v>1</v>
      </c>
      <c r="D371" s="97">
        <v>125828.26735153905</v>
      </c>
      <c r="E371" s="95"/>
      <c r="F371" s="95"/>
      <c r="G371" s="95"/>
      <c r="H371" s="95"/>
    </row>
    <row r="372" spans="1:8" s="75" customFormat="1" ht="21" customHeight="1" x14ac:dyDescent="0.25">
      <c r="A372" s="77" t="s">
        <v>675</v>
      </c>
      <c r="B372" s="81" t="s">
        <v>649</v>
      </c>
      <c r="C372" s="96"/>
      <c r="D372" s="97"/>
      <c r="E372" s="96"/>
      <c r="F372" s="96"/>
      <c r="G372" s="95"/>
      <c r="H372" s="95"/>
    </row>
    <row r="373" spans="1:8" s="75" customFormat="1" ht="21" customHeight="1" x14ac:dyDescent="0.25">
      <c r="A373" s="78">
        <v>1</v>
      </c>
      <c r="B373" s="89" t="s">
        <v>1059</v>
      </c>
      <c r="C373" s="94">
        <v>1</v>
      </c>
      <c r="D373" s="97">
        <v>96524.801894933466</v>
      </c>
      <c r="E373" s="95"/>
      <c r="F373" s="95"/>
      <c r="G373" s="95"/>
      <c r="H373" s="95"/>
    </row>
    <row r="374" spans="1:8" s="75" customFormat="1" ht="21" customHeight="1" x14ac:dyDescent="0.25">
      <c r="A374" s="78">
        <v>2</v>
      </c>
      <c r="B374" s="89" t="s">
        <v>1060</v>
      </c>
      <c r="C374" s="94">
        <v>1</v>
      </c>
      <c r="D374" s="97">
        <v>155841.56134463733</v>
      </c>
      <c r="E374" s="95"/>
      <c r="F374" s="95"/>
      <c r="G374" s="95"/>
      <c r="H374" s="95"/>
    </row>
    <row r="375" spans="1:8" s="75" customFormat="1" ht="21" customHeight="1" x14ac:dyDescent="0.25">
      <c r="A375" s="78">
        <v>3</v>
      </c>
      <c r="B375" s="89" t="s">
        <v>650</v>
      </c>
      <c r="C375" s="94">
        <v>1</v>
      </c>
      <c r="D375" s="97">
        <v>124652.72626290578</v>
      </c>
      <c r="E375" s="95"/>
      <c r="F375" s="95"/>
      <c r="G375" s="95"/>
      <c r="H375" s="95"/>
    </row>
    <row r="376" spans="1:8" s="75" customFormat="1" ht="21" customHeight="1" x14ac:dyDescent="0.25">
      <c r="A376" s="78">
        <v>4</v>
      </c>
      <c r="B376" s="89" t="s">
        <v>651</v>
      </c>
      <c r="C376" s="94">
        <v>1</v>
      </c>
      <c r="D376" s="97">
        <v>159350.3317473091</v>
      </c>
      <c r="E376" s="95"/>
      <c r="F376" s="95"/>
      <c r="G376" s="95"/>
      <c r="H376" s="95"/>
    </row>
    <row r="377" spans="1:8" s="75" customFormat="1" ht="21" customHeight="1" x14ac:dyDescent="0.25">
      <c r="A377" s="78">
        <v>5</v>
      </c>
      <c r="B377" s="89" t="s">
        <v>652</v>
      </c>
      <c r="C377" s="94">
        <v>1</v>
      </c>
      <c r="D377" s="97">
        <v>152362.50812884793</v>
      </c>
      <c r="E377" s="95"/>
      <c r="F377" s="95"/>
      <c r="G377" s="95"/>
      <c r="H377" s="95"/>
    </row>
    <row r="378" spans="1:8" s="75" customFormat="1" ht="21" customHeight="1" x14ac:dyDescent="0.25">
      <c r="A378" s="78">
        <v>6</v>
      </c>
      <c r="B378" s="89" t="s">
        <v>1061</v>
      </c>
      <c r="C378" s="94">
        <v>1</v>
      </c>
      <c r="D378" s="97">
        <v>42467.04023114442</v>
      </c>
      <c r="E378" s="95"/>
      <c r="F378" s="95"/>
      <c r="G378" s="95"/>
      <c r="H378" s="95"/>
    </row>
    <row r="379" spans="1:8" s="75" customFormat="1" ht="21" customHeight="1" x14ac:dyDescent="0.25">
      <c r="A379" s="78">
        <v>6</v>
      </c>
      <c r="B379" s="89" t="s">
        <v>1063</v>
      </c>
      <c r="C379" s="94">
        <v>1</v>
      </c>
      <c r="D379" s="97">
        <v>26738.506812202046</v>
      </c>
      <c r="E379" s="95"/>
      <c r="F379" s="95"/>
      <c r="G379" s="95"/>
      <c r="H379" s="95"/>
    </row>
    <row r="380" spans="1:8" s="75" customFormat="1" ht="21" customHeight="1" x14ac:dyDescent="0.25">
      <c r="A380" s="78">
        <v>7</v>
      </c>
      <c r="B380" s="89" t="s">
        <v>1062</v>
      </c>
      <c r="C380" s="94">
        <v>1</v>
      </c>
      <c r="D380" s="97">
        <v>101316.733029372</v>
      </c>
      <c r="E380" s="95"/>
      <c r="F380" s="95"/>
      <c r="G380" s="95"/>
      <c r="H380" s="95"/>
    </row>
    <row r="381" spans="1:8" s="75" customFormat="1" ht="21" customHeight="1" x14ac:dyDescent="0.25">
      <c r="A381" s="78">
        <v>8</v>
      </c>
      <c r="B381" s="82" t="s">
        <v>654</v>
      </c>
      <c r="C381" s="94">
        <v>1</v>
      </c>
      <c r="D381" s="97">
        <v>101831.88472297971</v>
      </c>
      <c r="E381" s="95"/>
      <c r="F381" s="95"/>
      <c r="G381" s="95"/>
      <c r="H381" s="95"/>
    </row>
    <row r="382" spans="1:8" s="75" customFormat="1" ht="21" customHeight="1" x14ac:dyDescent="0.25">
      <c r="A382" s="78">
        <v>9</v>
      </c>
      <c r="B382" s="82" t="s">
        <v>655</v>
      </c>
      <c r="C382" s="94">
        <v>1</v>
      </c>
      <c r="D382" s="97">
        <v>176982.88618859026</v>
      </c>
      <c r="E382" s="95"/>
      <c r="F382" s="95"/>
      <c r="G382" s="95"/>
      <c r="H382" s="95"/>
    </row>
  </sheetData>
  <autoFilter ref="A4:F382" xr:uid="{00000000-0009-0000-0000-00000F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2060"/>
  </sheetPr>
  <dimension ref="A1:I390"/>
  <sheetViews>
    <sheetView zoomScale="90" zoomScaleNormal="90" workbookViewId="0">
      <selection activeCell="D5" sqref="D5:D390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380116.62662929646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347489.59806709993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227065.28124657139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215388.29570338677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167846.75986990379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293814.30027014005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293814.30027014005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293814.30027014005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296719.732075901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347489.59806709993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200310.93761955336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200310.93761955336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108909.9241264202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78728.338851211054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311567.11234362517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296958.04898194293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296958.04898194293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125551.3355695433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125551.3355695433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305539.33414314367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305539.33414314367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220424.3969896817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204611.5499863443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211916.20967594476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103169.27969567289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210911.05447043202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213345.77035528643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213345.77035528643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254073.7637090208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344194.1409058217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215293.55759067566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357051.78704963007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458427.1573234488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559729.05524666933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458427.1573234488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169631.69629274611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78573.725164844509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236233.42334302806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347803.04557598371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553421.8527577793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384435.31519764039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526592.14555220504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491382.0065148737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317913.99865275098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1391593.3086578257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680815.04315260216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522672.16727655684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595789.19814040221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728639.69563075097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1106082.8239466064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465643.47005409846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301748.88007718744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163447.31004180986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163447.31004180986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163447.31004180986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163447.31004180986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295615.55155699601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535972.57293606456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919182.35365905589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1062877.2608592897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501552.72555410361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317913.99865275098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317913.99865275098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3536813.9671526579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644277.59035926149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649147.27814648894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1051450.722016369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3126097.1685060598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537150.56473728642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576588.32499865978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298942.35560267995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190993.43289749051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177358.48285225721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1700280.6602789315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1312274.5057568247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858823.83887510444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484087.18504272302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657083.06252949266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703588.39274995867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270290.10198682477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456114.78661267046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512820.8451877539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324399.34594786941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623768.76100500114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1420566.6232286585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481434.41627643059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365843.60016896395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240191.34621525215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541528.35956871358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561832.3982537156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190389.17433441587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355440.48920818657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274627.40035422385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610298.01839064318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401796.61903198855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3063218.769315769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1333526.3245702302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868954.87259020982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1313633.5561702037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1042847.3282664183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983465.95607720409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907530.92541727435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1008198.8775534388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1002421.3560443051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1004566.7232952469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813541.11356111988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504086.00528059888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370001.60295178945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1129685.906783392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1875364.6109906342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1207207.9880751965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998308.32128795714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236233.42334302806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208910.69971060104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239704.76941963093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338188.19171709078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338188.19171709078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338188.19171709078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142139.70814237054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2151640.2020642953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772473.20932541264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398021.40316977538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2781503.3724483424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734032.64807280025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2101448.421118333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289996.24943249562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990482.85306201852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281781.00417623942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374873.12621511042</v>
      </c>
      <c r="E136" s="95"/>
      <c r="F136" s="95"/>
      <c r="G136" s="95"/>
      <c r="H136" s="95"/>
    </row>
    <row r="137" spans="1:8" s="75" customFormat="1" ht="21" customHeight="1" x14ac:dyDescent="0.25">
      <c r="A137" s="78">
        <v>10</v>
      </c>
      <c r="B137" s="89" t="s">
        <v>505</v>
      </c>
      <c r="C137" s="94">
        <v>1</v>
      </c>
      <c r="D137" s="97">
        <v>699535.27867798437</v>
      </c>
      <c r="E137" s="95"/>
      <c r="F137" s="95"/>
      <c r="G137" s="95"/>
      <c r="H137" s="95"/>
    </row>
    <row r="138" spans="1:8" s="75" customFormat="1" ht="21" customHeight="1" x14ac:dyDescent="0.25">
      <c r="A138" s="78">
        <v>11</v>
      </c>
      <c r="B138" s="89" t="s">
        <v>506</v>
      </c>
      <c r="C138" s="94">
        <v>1</v>
      </c>
      <c r="D138" s="97">
        <v>1088961.4333243631</v>
      </c>
      <c r="E138" s="95"/>
      <c r="F138" s="95"/>
      <c r="G138" s="95"/>
      <c r="H138" s="95"/>
    </row>
    <row r="139" spans="1:8" s="75" customFormat="1" ht="21" customHeight="1" x14ac:dyDescent="0.25">
      <c r="A139" s="78">
        <v>12</v>
      </c>
      <c r="B139" s="89" t="s">
        <v>507</v>
      </c>
      <c r="C139" s="94">
        <v>1</v>
      </c>
      <c r="D139" s="97">
        <v>2096121.3776798756</v>
      </c>
      <c r="E139" s="95"/>
      <c r="F139" s="95"/>
      <c r="G139" s="95"/>
      <c r="H139" s="95"/>
    </row>
    <row r="140" spans="1:8" s="75" customFormat="1" ht="21" customHeight="1" x14ac:dyDescent="0.25">
      <c r="A140" s="78">
        <v>13</v>
      </c>
      <c r="B140" s="89" t="s">
        <v>508</v>
      </c>
      <c r="C140" s="94">
        <v>1</v>
      </c>
      <c r="D140" s="97">
        <v>2655657.0312724384</v>
      </c>
      <c r="E140" s="95"/>
      <c r="F140" s="95"/>
      <c r="G140" s="95"/>
      <c r="H140" s="95"/>
    </row>
    <row r="141" spans="1:8" s="75" customFormat="1" ht="21" customHeight="1" x14ac:dyDescent="0.25">
      <c r="A141" s="78">
        <v>14</v>
      </c>
      <c r="B141" s="89" t="s">
        <v>509</v>
      </c>
      <c r="C141" s="94">
        <v>1</v>
      </c>
      <c r="D141" s="97">
        <v>438513.24120185018</v>
      </c>
      <c r="E141" s="95"/>
      <c r="F141" s="95"/>
      <c r="G141" s="95"/>
      <c r="H141" s="95"/>
    </row>
    <row r="142" spans="1:8" s="75" customFormat="1" ht="21" customHeight="1" x14ac:dyDescent="0.25">
      <c r="A142" s="78">
        <v>15</v>
      </c>
      <c r="B142" s="89" t="s">
        <v>510</v>
      </c>
      <c r="C142" s="94">
        <v>1</v>
      </c>
      <c r="D142" s="97">
        <v>377078.16191107733</v>
      </c>
      <c r="E142" s="95"/>
      <c r="F142" s="95"/>
      <c r="G142" s="95"/>
      <c r="H142" s="95"/>
    </row>
    <row r="143" spans="1:8" s="75" customFormat="1" ht="21" customHeight="1" x14ac:dyDescent="0.25">
      <c r="A143" s="78">
        <v>16</v>
      </c>
      <c r="B143" s="89" t="s">
        <v>918</v>
      </c>
      <c r="C143" s="94">
        <v>1</v>
      </c>
      <c r="D143" s="97">
        <v>293653.52205586433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919</v>
      </c>
      <c r="C144" s="94">
        <v>1</v>
      </c>
      <c r="D144" s="97">
        <v>397903.01999390335</v>
      </c>
      <c r="E144" s="95"/>
      <c r="F144" s="95"/>
      <c r="G144" s="95"/>
      <c r="H144" s="95"/>
    </row>
    <row r="145" spans="1:8" s="75" customFormat="1" ht="21" customHeight="1" x14ac:dyDescent="0.25">
      <c r="A145" s="78">
        <v>17</v>
      </c>
      <c r="B145" s="89" t="s">
        <v>1004</v>
      </c>
      <c r="C145" s="94">
        <v>1</v>
      </c>
      <c r="D145" s="97">
        <v>203321.26919486679</v>
      </c>
      <c r="E145" s="95"/>
      <c r="F145" s="95"/>
      <c r="G145" s="95"/>
      <c r="H145" s="95"/>
    </row>
    <row r="146" spans="1:8" s="75" customFormat="1" ht="21" customHeight="1" x14ac:dyDescent="0.25">
      <c r="A146" s="77" t="s">
        <v>660</v>
      </c>
      <c r="B146" s="81" t="s">
        <v>511</v>
      </c>
      <c r="C146" s="96"/>
      <c r="D146" s="97"/>
      <c r="E146" s="96"/>
      <c r="F146" s="96"/>
      <c r="G146" s="95"/>
      <c r="H146" s="95"/>
    </row>
    <row r="147" spans="1:8" s="75" customFormat="1" ht="21" customHeight="1" x14ac:dyDescent="0.25">
      <c r="A147" s="78">
        <v>1</v>
      </c>
      <c r="B147" s="89" t="s">
        <v>971</v>
      </c>
      <c r="C147" s="94">
        <v>1</v>
      </c>
      <c r="D147" s="97">
        <v>446960.00224237866</v>
      </c>
      <c r="E147" s="95"/>
      <c r="F147" s="95"/>
      <c r="G147" s="95"/>
      <c r="H147" s="95"/>
    </row>
    <row r="148" spans="1:8" s="75" customFormat="1" ht="21" customHeight="1" x14ac:dyDescent="0.25">
      <c r="A148" s="78">
        <v>2</v>
      </c>
      <c r="B148" s="89" t="s">
        <v>512</v>
      </c>
      <c r="C148" s="94">
        <v>1</v>
      </c>
      <c r="D148" s="97">
        <v>781143.85067903181</v>
      </c>
      <c r="E148" s="95"/>
      <c r="F148" s="95"/>
      <c r="G148" s="95"/>
      <c r="H148" s="95"/>
    </row>
    <row r="149" spans="1:8" s="75" customFormat="1" ht="21" customHeight="1" x14ac:dyDescent="0.25">
      <c r="A149" s="78">
        <v>3</v>
      </c>
      <c r="B149" s="89" t="s">
        <v>513</v>
      </c>
      <c r="C149" s="94">
        <v>1</v>
      </c>
      <c r="D149" s="97">
        <v>1347526.0125324151</v>
      </c>
      <c r="E149" s="95"/>
      <c r="F149" s="95"/>
      <c r="G149" s="95"/>
      <c r="H149" s="95"/>
    </row>
    <row r="150" spans="1:8" s="75" customFormat="1" ht="21" customHeight="1" x14ac:dyDescent="0.25">
      <c r="A150" s="78">
        <v>4</v>
      </c>
      <c r="B150" s="89" t="s">
        <v>514</v>
      </c>
      <c r="C150" s="94">
        <v>1</v>
      </c>
      <c r="D150" s="97">
        <v>1122828.9990729683</v>
      </c>
      <c r="E150" s="95"/>
      <c r="F150" s="95"/>
      <c r="G150" s="95"/>
      <c r="H150" s="95"/>
    </row>
    <row r="151" spans="1:8" s="75" customFormat="1" ht="21" customHeight="1" x14ac:dyDescent="0.25">
      <c r="A151" s="78">
        <v>5</v>
      </c>
      <c r="B151" s="89" t="s">
        <v>515</v>
      </c>
      <c r="C151" s="94">
        <v>1</v>
      </c>
      <c r="D151" s="97">
        <v>566701.20262100454</v>
      </c>
      <c r="E151" s="95"/>
      <c r="F151" s="95"/>
      <c r="G151" s="95"/>
      <c r="H151" s="95"/>
    </row>
    <row r="152" spans="1:8" s="75" customFormat="1" ht="21" customHeight="1" x14ac:dyDescent="0.25">
      <c r="A152" s="78">
        <v>6</v>
      </c>
      <c r="B152" s="89" t="s">
        <v>1129</v>
      </c>
      <c r="C152" s="94">
        <v>1</v>
      </c>
      <c r="D152" s="97">
        <v>510453.87252041348</v>
      </c>
      <c r="E152" s="95"/>
      <c r="F152" s="95"/>
      <c r="G152" s="95"/>
      <c r="H152" s="95"/>
    </row>
    <row r="153" spans="1:8" s="75" customFormat="1" ht="21" customHeight="1" x14ac:dyDescent="0.25">
      <c r="A153" s="78">
        <v>7</v>
      </c>
      <c r="B153" s="89" t="s">
        <v>517</v>
      </c>
      <c r="C153" s="94">
        <v>1</v>
      </c>
      <c r="D153" s="97">
        <v>160982.84177243232</v>
      </c>
      <c r="E153" s="95"/>
      <c r="F153" s="95"/>
      <c r="G153" s="95"/>
      <c r="H153" s="95"/>
    </row>
    <row r="154" spans="1:8" s="75" customFormat="1" ht="21" customHeight="1" x14ac:dyDescent="0.25">
      <c r="A154" s="78">
        <v>8</v>
      </c>
      <c r="B154" s="89" t="s">
        <v>518</v>
      </c>
      <c r="C154" s="94">
        <v>1</v>
      </c>
      <c r="D154" s="97">
        <v>333509.53700133192</v>
      </c>
      <c r="E154" s="95"/>
      <c r="F154" s="95"/>
      <c r="G154" s="95"/>
      <c r="H154" s="95"/>
    </row>
    <row r="155" spans="1:8" s="75" customFormat="1" ht="21" customHeight="1" x14ac:dyDescent="0.25">
      <c r="A155" s="78">
        <v>9</v>
      </c>
      <c r="B155" s="89" t="s">
        <v>519</v>
      </c>
      <c r="C155" s="94">
        <v>1</v>
      </c>
      <c r="D155" s="97">
        <v>279972.40415839048</v>
      </c>
      <c r="E155" s="95"/>
      <c r="F155" s="95"/>
      <c r="G155" s="95"/>
      <c r="H155" s="95"/>
    </row>
    <row r="156" spans="1:8" s="75" customFormat="1" ht="21" customHeight="1" x14ac:dyDescent="0.25">
      <c r="A156" s="78">
        <v>10</v>
      </c>
      <c r="B156" s="89" t="s">
        <v>520</v>
      </c>
      <c r="C156" s="94">
        <v>1</v>
      </c>
      <c r="D156" s="97">
        <v>277025.59685373021</v>
      </c>
      <c r="E156" s="95"/>
      <c r="F156" s="95"/>
      <c r="G156" s="95"/>
      <c r="H156" s="95"/>
    </row>
    <row r="157" spans="1:8" s="75" customFormat="1" ht="21" customHeight="1" x14ac:dyDescent="0.25">
      <c r="A157" s="77" t="s">
        <v>661</v>
      </c>
      <c r="B157" s="81" t="s">
        <v>521</v>
      </c>
      <c r="C157" s="96"/>
      <c r="D157" s="97"/>
      <c r="E157" s="96"/>
      <c r="F157" s="96"/>
      <c r="G157" s="95"/>
      <c r="H157" s="95"/>
    </row>
    <row r="158" spans="1:8" s="75" customFormat="1" ht="21" customHeight="1" x14ac:dyDescent="0.25">
      <c r="A158" s="78">
        <v>1</v>
      </c>
      <c r="B158" s="89" t="s">
        <v>522</v>
      </c>
      <c r="C158" s="94">
        <v>1</v>
      </c>
      <c r="D158" s="97">
        <v>340992.22367428988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326104.46259004844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985318.38145375391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784564.84279127978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526</v>
      </c>
      <c r="C162" s="94">
        <v>1</v>
      </c>
      <c r="D162" s="97">
        <v>925420.75738606357</v>
      </c>
      <c r="E162" s="95"/>
      <c r="F162" s="95"/>
      <c r="G162" s="95"/>
      <c r="H162" s="95"/>
    </row>
    <row r="163" spans="1:8" s="75" customFormat="1" ht="21" customHeight="1" x14ac:dyDescent="0.25">
      <c r="A163" s="78">
        <v>6</v>
      </c>
      <c r="B163" s="89" t="s">
        <v>527</v>
      </c>
      <c r="C163" s="94">
        <v>1</v>
      </c>
      <c r="D163" s="97">
        <v>830603.11064450478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703093.94772737974</v>
      </c>
      <c r="E164" s="95"/>
      <c r="F164" s="95"/>
      <c r="G164" s="95"/>
      <c r="H164" s="95"/>
    </row>
    <row r="165" spans="1:8" s="75" customFormat="1" ht="21" customHeight="1" x14ac:dyDescent="0.25">
      <c r="A165" s="78">
        <v>8</v>
      </c>
      <c r="B165" s="89" t="s">
        <v>973</v>
      </c>
      <c r="C165" s="94">
        <v>1</v>
      </c>
      <c r="D165" s="97">
        <v>514636.25266381091</v>
      </c>
      <c r="E165" s="95"/>
      <c r="F165" s="95"/>
      <c r="G165" s="95"/>
      <c r="H165" s="95"/>
    </row>
    <row r="166" spans="1:8" s="75" customFormat="1" ht="21" customHeight="1" x14ac:dyDescent="0.25">
      <c r="A166" s="78">
        <v>7</v>
      </c>
      <c r="B166" s="89" t="s">
        <v>974</v>
      </c>
      <c r="C166" s="94">
        <v>1</v>
      </c>
      <c r="D166" s="97">
        <v>812049.6802083496</v>
      </c>
      <c r="E166" s="95"/>
      <c r="F166" s="95"/>
      <c r="G166" s="95"/>
      <c r="H166" s="95"/>
    </row>
    <row r="167" spans="1:8" s="75" customFormat="1" ht="21" customHeight="1" x14ac:dyDescent="0.25">
      <c r="A167" s="78">
        <v>8</v>
      </c>
      <c r="B167" s="89" t="s">
        <v>975</v>
      </c>
      <c r="C167" s="94">
        <v>1</v>
      </c>
      <c r="D167" s="97">
        <v>696151.1413562831</v>
      </c>
      <c r="E167" s="95"/>
      <c r="F167" s="95"/>
      <c r="G167" s="95"/>
      <c r="H167" s="95"/>
    </row>
    <row r="168" spans="1:8" s="75" customFormat="1" ht="21" customHeight="1" x14ac:dyDescent="0.25">
      <c r="A168" s="78">
        <v>9</v>
      </c>
      <c r="B168" s="89" t="s">
        <v>976</v>
      </c>
      <c r="C168" s="94">
        <v>1</v>
      </c>
      <c r="D168" s="97">
        <v>405243.51491073903</v>
      </c>
      <c r="E168" s="95"/>
      <c r="F168" s="95"/>
      <c r="G168" s="95"/>
      <c r="H168" s="95"/>
    </row>
    <row r="169" spans="1:8" s="75" customFormat="1" ht="21" customHeight="1" x14ac:dyDescent="0.25">
      <c r="A169" s="78">
        <v>9</v>
      </c>
      <c r="B169" s="89" t="s">
        <v>528</v>
      </c>
      <c r="C169" s="94">
        <v>1</v>
      </c>
      <c r="D169" s="97">
        <v>606750.76446026866</v>
      </c>
      <c r="E169" s="95"/>
      <c r="F169" s="95"/>
      <c r="G169" s="95"/>
      <c r="H169" s="95"/>
    </row>
    <row r="170" spans="1:8" s="75" customFormat="1" ht="21" customHeight="1" x14ac:dyDescent="0.25">
      <c r="A170" s="78">
        <v>10</v>
      </c>
      <c r="B170" s="89" t="s">
        <v>529</v>
      </c>
      <c r="C170" s="94">
        <v>1</v>
      </c>
      <c r="D170" s="97">
        <v>468937.80714189226</v>
      </c>
      <c r="E170" s="95"/>
      <c r="F170" s="95"/>
      <c r="G170" s="95"/>
      <c r="H170" s="95"/>
    </row>
    <row r="171" spans="1:8" s="75" customFormat="1" ht="21" customHeight="1" x14ac:dyDescent="0.25">
      <c r="A171" s="78">
        <v>11</v>
      </c>
      <c r="B171" s="89" t="s">
        <v>530</v>
      </c>
      <c r="C171" s="94">
        <v>1</v>
      </c>
      <c r="D171" s="97">
        <v>498103.43261308194</v>
      </c>
      <c r="E171" s="95"/>
      <c r="F171" s="95"/>
      <c r="G171" s="95"/>
      <c r="H171" s="95"/>
    </row>
    <row r="172" spans="1:8" s="75" customFormat="1" ht="21" customHeight="1" x14ac:dyDescent="0.25">
      <c r="A172" s="78">
        <v>12</v>
      </c>
      <c r="B172" s="89" t="s">
        <v>679</v>
      </c>
      <c r="C172" s="94">
        <v>1</v>
      </c>
      <c r="D172" s="97">
        <v>525429.60158515908</v>
      </c>
      <c r="E172" s="95"/>
      <c r="F172" s="95"/>
      <c r="G172" s="95"/>
      <c r="H172" s="95"/>
    </row>
    <row r="173" spans="1:8" s="75" customFormat="1" ht="21" customHeight="1" x14ac:dyDescent="0.25">
      <c r="A173" s="78">
        <v>12</v>
      </c>
      <c r="B173" s="89" t="s">
        <v>692</v>
      </c>
      <c r="C173" s="94">
        <v>1</v>
      </c>
      <c r="D173" s="97">
        <v>147647.80414828859</v>
      </c>
      <c r="E173" s="95"/>
      <c r="F173" s="95"/>
      <c r="G173" s="95"/>
      <c r="H173" s="95"/>
    </row>
    <row r="174" spans="1:8" s="75" customFormat="1" ht="21" customHeight="1" x14ac:dyDescent="0.25">
      <c r="A174" s="77" t="s">
        <v>662</v>
      </c>
      <c r="B174" s="81" t="s">
        <v>531</v>
      </c>
      <c r="C174" s="96"/>
      <c r="D174" s="97"/>
      <c r="E174" s="96"/>
      <c r="F174" s="96"/>
      <c r="G174" s="95"/>
      <c r="H174" s="95"/>
    </row>
    <row r="175" spans="1:8" s="75" customFormat="1" ht="21" customHeight="1" x14ac:dyDescent="0.25">
      <c r="A175" s="78">
        <v>1</v>
      </c>
      <c r="B175" s="89" t="s">
        <v>1114</v>
      </c>
      <c r="C175" s="94">
        <v>1</v>
      </c>
      <c r="D175" s="97">
        <v>1496921.8804624488</v>
      </c>
      <c r="E175" s="95"/>
      <c r="F175" s="95"/>
      <c r="G175" s="95"/>
      <c r="H175" s="95"/>
    </row>
    <row r="176" spans="1:8" s="75" customFormat="1" ht="21" customHeight="1" x14ac:dyDescent="0.25">
      <c r="A176" s="78">
        <v>2</v>
      </c>
      <c r="B176" s="89" t="s">
        <v>977</v>
      </c>
      <c r="C176" s="94">
        <v>1</v>
      </c>
      <c r="D176" s="97">
        <v>538755.56562496314</v>
      </c>
      <c r="E176" s="95"/>
      <c r="F176" s="95"/>
      <c r="G176" s="95"/>
      <c r="H176" s="95"/>
    </row>
    <row r="177" spans="1:8" s="75" customFormat="1" ht="21" customHeight="1" x14ac:dyDescent="0.25">
      <c r="A177" s="78">
        <v>3</v>
      </c>
      <c r="B177" s="89" t="s">
        <v>978</v>
      </c>
      <c r="C177" s="94">
        <v>1</v>
      </c>
      <c r="D177" s="97">
        <v>539686.67442457192</v>
      </c>
      <c r="E177" s="95"/>
      <c r="F177" s="95"/>
      <c r="G177" s="95"/>
      <c r="H177" s="95"/>
    </row>
    <row r="178" spans="1:8" s="75" customFormat="1" ht="21" customHeight="1" x14ac:dyDescent="0.25">
      <c r="A178" s="78">
        <v>4</v>
      </c>
      <c r="B178" s="89" t="s">
        <v>979</v>
      </c>
      <c r="C178" s="94">
        <v>1</v>
      </c>
      <c r="D178" s="97">
        <v>1476098.34966748</v>
      </c>
      <c r="E178" s="95"/>
      <c r="F178" s="95"/>
      <c r="G178" s="95"/>
      <c r="H178" s="95"/>
    </row>
    <row r="179" spans="1:8" s="75" customFormat="1" ht="21" customHeight="1" x14ac:dyDescent="0.25">
      <c r="A179" s="78">
        <v>5</v>
      </c>
      <c r="B179" s="89" t="s">
        <v>676</v>
      </c>
      <c r="C179" s="94">
        <v>1</v>
      </c>
      <c r="D179" s="97">
        <v>132855.99525914373</v>
      </c>
      <c r="E179" s="95"/>
      <c r="F179" s="95"/>
      <c r="G179" s="95"/>
      <c r="H179" s="95"/>
    </row>
    <row r="180" spans="1:8" s="75" customFormat="1" ht="21" customHeight="1" x14ac:dyDescent="0.25">
      <c r="A180" s="78">
        <v>6</v>
      </c>
      <c r="B180" s="89" t="s">
        <v>677</v>
      </c>
      <c r="C180" s="94">
        <v>1</v>
      </c>
      <c r="D180" s="97">
        <v>531868.81438506988</v>
      </c>
      <c r="E180" s="95"/>
      <c r="F180" s="95"/>
      <c r="G180" s="95"/>
      <c r="H180" s="95"/>
    </row>
    <row r="181" spans="1:8" s="75" customFormat="1" ht="21" customHeight="1" x14ac:dyDescent="0.25">
      <c r="A181" s="78">
        <v>7</v>
      </c>
      <c r="B181" s="89" t="s">
        <v>532</v>
      </c>
      <c r="C181" s="94">
        <v>1</v>
      </c>
      <c r="D181" s="97">
        <v>346062.17668027454</v>
      </c>
      <c r="E181" s="95"/>
      <c r="F181" s="95"/>
      <c r="G181" s="95"/>
      <c r="H181" s="95"/>
    </row>
    <row r="182" spans="1:8" s="75" customFormat="1" ht="21" customHeight="1" x14ac:dyDescent="0.25">
      <c r="A182" s="78">
        <v>8</v>
      </c>
      <c r="B182" s="89" t="s">
        <v>533</v>
      </c>
      <c r="C182" s="94">
        <v>1</v>
      </c>
      <c r="D182" s="97">
        <v>348983.38181708555</v>
      </c>
      <c r="E182" s="95"/>
      <c r="F182" s="95"/>
      <c r="G182" s="95"/>
      <c r="H182" s="95"/>
    </row>
    <row r="183" spans="1:8" s="75" customFormat="1" ht="21" customHeight="1" x14ac:dyDescent="0.25">
      <c r="A183" s="78">
        <v>9</v>
      </c>
      <c r="B183" s="89" t="s">
        <v>534</v>
      </c>
      <c r="C183" s="94">
        <v>1</v>
      </c>
      <c r="D183" s="97">
        <v>116118.04473237488</v>
      </c>
      <c r="E183" s="95"/>
      <c r="F183" s="95"/>
      <c r="G183" s="95"/>
      <c r="H183" s="95"/>
    </row>
    <row r="184" spans="1:8" s="75" customFormat="1" ht="21" customHeight="1" x14ac:dyDescent="0.25">
      <c r="A184" s="78">
        <v>10</v>
      </c>
      <c r="B184" s="89" t="s">
        <v>535</v>
      </c>
      <c r="C184" s="94">
        <v>1</v>
      </c>
      <c r="D184" s="97">
        <v>219563.26634045021</v>
      </c>
      <c r="E184" s="95"/>
      <c r="F184" s="95"/>
      <c r="G184" s="95"/>
      <c r="H184" s="95"/>
    </row>
    <row r="185" spans="1:8" s="75" customFormat="1" ht="21" customHeight="1" x14ac:dyDescent="0.25">
      <c r="A185" s="78">
        <v>11</v>
      </c>
      <c r="B185" s="89" t="s">
        <v>536</v>
      </c>
      <c r="C185" s="94">
        <v>1</v>
      </c>
      <c r="D185" s="97">
        <v>80195.559008900193</v>
      </c>
      <c r="E185" s="95"/>
      <c r="F185" s="95"/>
      <c r="G185" s="95"/>
      <c r="H185" s="95"/>
    </row>
    <row r="186" spans="1:8" s="75" customFormat="1" ht="21" customHeight="1" x14ac:dyDescent="0.25">
      <c r="A186" s="78">
        <v>12</v>
      </c>
      <c r="B186" s="89" t="s">
        <v>537</v>
      </c>
      <c r="C186" s="94">
        <v>1</v>
      </c>
      <c r="D186" s="97">
        <v>478155.69923520141</v>
      </c>
      <c r="E186" s="95"/>
      <c r="F186" s="95"/>
      <c r="G186" s="95"/>
      <c r="H186" s="95"/>
    </row>
    <row r="187" spans="1:8" s="75" customFormat="1" ht="21" customHeight="1" x14ac:dyDescent="0.25">
      <c r="A187" s="78">
        <v>13</v>
      </c>
      <c r="B187" s="89" t="s">
        <v>980</v>
      </c>
      <c r="C187" s="94">
        <v>1</v>
      </c>
      <c r="D187" s="97">
        <v>2034558.40250174</v>
      </c>
      <c r="E187" s="95"/>
      <c r="F187" s="95"/>
      <c r="G187" s="95"/>
      <c r="H187" s="95"/>
    </row>
    <row r="188" spans="1:8" s="75" customFormat="1" ht="21" customHeight="1" x14ac:dyDescent="0.25">
      <c r="A188" s="78">
        <v>14</v>
      </c>
      <c r="B188" s="89" t="s">
        <v>1115</v>
      </c>
      <c r="C188" s="94">
        <v>1</v>
      </c>
      <c r="D188" s="97">
        <v>2103673.8981925198</v>
      </c>
      <c r="E188" s="95"/>
      <c r="F188" s="95"/>
      <c r="G188" s="95"/>
      <c r="H188" s="95"/>
    </row>
    <row r="189" spans="1:8" s="75" customFormat="1" ht="21" customHeight="1" x14ac:dyDescent="0.25">
      <c r="A189" s="78">
        <v>15</v>
      </c>
      <c r="B189" s="89" t="s">
        <v>538</v>
      </c>
      <c r="C189" s="94">
        <v>1</v>
      </c>
      <c r="D189" s="97">
        <v>771564.47736770241</v>
      </c>
      <c r="E189" s="95"/>
      <c r="F189" s="95"/>
      <c r="G189" s="95"/>
      <c r="H189" s="95"/>
    </row>
    <row r="190" spans="1:8" s="75" customFormat="1" ht="21" customHeight="1" x14ac:dyDescent="0.25">
      <c r="A190" s="78">
        <v>16</v>
      </c>
      <c r="B190" s="89" t="s">
        <v>539</v>
      </c>
      <c r="C190" s="94">
        <v>1</v>
      </c>
      <c r="D190" s="97">
        <v>326998.40273352026</v>
      </c>
      <c r="E190" s="95"/>
      <c r="F190" s="95"/>
      <c r="G190" s="95"/>
      <c r="H190" s="95"/>
    </row>
    <row r="191" spans="1:8" s="75" customFormat="1" ht="21" customHeight="1" x14ac:dyDescent="0.25">
      <c r="A191" s="78">
        <v>17</v>
      </c>
      <c r="B191" s="89" t="s">
        <v>540</v>
      </c>
      <c r="C191" s="94">
        <v>1</v>
      </c>
      <c r="D191" s="97">
        <v>351359.43106544542</v>
      </c>
      <c r="E191" s="95"/>
      <c r="F191" s="95"/>
      <c r="G191" s="95"/>
      <c r="H191" s="95"/>
    </row>
    <row r="192" spans="1:8" s="75" customFormat="1" ht="21" customHeight="1" x14ac:dyDescent="0.25">
      <c r="A192" s="78">
        <v>18</v>
      </c>
      <c r="B192" s="89" t="s">
        <v>541</v>
      </c>
      <c r="C192" s="94">
        <v>1</v>
      </c>
      <c r="D192" s="97">
        <v>303373.9466627668</v>
      </c>
      <c r="E192" s="95"/>
      <c r="F192" s="95"/>
      <c r="G192" s="95"/>
      <c r="H192" s="95"/>
    </row>
    <row r="193" spans="1:8" s="75" customFormat="1" ht="21" customHeight="1" x14ac:dyDescent="0.25">
      <c r="A193" s="78">
        <v>19</v>
      </c>
      <c r="B193" s="89" t="s">
        <v>678</v>
      </c>
      <c r="C193" s="94">
        <v>1</v>
      </c>
      <c r="D193" s="97">
        <v>63248.062828490707</v>
      </c>
      <c r="E193" s="95"/>
      <c r="F193" s="95"/>
      <c r="G193" s="95"/>
      <c r="H193" s="95"/>
    </row>
    <row r="194" spans="1:8" s="75" customFormat="1" ht="21" customHeight="1" x14ac:dyDescent="0.25">
      <c r="A194" s="78">
        <v>20</v>
      </c>
      <c r="B194" s="89" t="s">
        <v>1116</v>
      </c>
      <c r="C194" s="94">
        <v>1</v>
      </c>
      <c r="D194" s="97">
        <v>178498.03725889657</v>
      </c>
      <c r="E194" s="95"/>
      <c r="F194" s="95"/>
      <c r="G194" s="95"/>
      <c r="H194" s="95"/>
    </row>
    <row r="195" spans="1:8" s="75" customFormat="1" ht="21" customHeight="1" x14ac:dyDescent="0.25">
      <c r="A195" s="78">
        <v>21</v>
      </c>
      <c r="B195" s="89" t="s">
        <v>983</v>
      </c>
      <c r="C195" s="94">
        <v>1</v>
      </c>
      <c r="D195" s="97">
        <v>439557.99962146755</v>
      </c>
      <c r="E195" s="95"/>
      <c r="F195" s="95"/>
      <c r="G195" s="95"/>
      <c r="H195" s="95"/>
    </row>
    <row r="196" spans="1:8" s="75" customFormat="1" ht="21" customHeight="1" x14ac:dyDescent="0.25">
      <c r="A196" s="78">
        <v>22</v>
      </c>
      <c r="B196" s="89" t="s">
        <v>984</v>
      </c>
      <c r="C196" s="94">
        <v>1</v>
      </c>
      <c r="D196" s="97">
        <v>424008.20595147501</v>
      </c>
      <c r="E196" s="95"/>
      <c r="F196" s="95"/>
      <c r="G196" s="95"/>
      <c r="H196" s="95"/>
    </row>
    <row r="197" spans="1:8" s="75" customFormat="1" ht="21" customHeight="1" x14ac:dyDescent="0.25">
      <c r="A197" s="78">
        <v>23</v>
      </c>
      <c r="B197" s="89" t="s">
        <v>985</v>
      </c>
      <c r="C197" s="94">
        <v>1</v>
      </c>
      <c r="D197" s="97">
        <v>488010.69916822511</v>
      </c>
      <c r="E197" s="95"/>
      <c r="F197" s="95"/>
      <c r="G197" s="95"/>
      <c r="H197" s="95"/>
    </row>
    <row r="198" spans="1:8" s="75" customFormat="1" ht="21" customHeight="1" x14ac:dyDescent="0.25">
      <c r="A198" s="78">
        <v>23</v>
      </c>
      <c r="B198" s="89" t="s">
        <v>986</v>
      </c>
      <c r="C198" s="94">
        <v>1</v>
      </c>
      <c r="D198" s="97">
        <v>490445.67107059807</v>
      </c>
      <c r="E198" s="95"/>
      <c r="F198" s="95"/>
      <c r="G198" s="95"/>
      <c r="H198" s="95"/>
    </row>
    <row r="199" spans="1:8" s="75" customFormat="1" ht="21" customHeight="1" x14ac:dyDescent="0.25">
      <c r="A199" s="78">
        <v>24</v>
      </c>
      <c r="B199" s="89" t="s">
        <v>545</v>
      </c>
      <c r="C199" s="94">
        <v>1</v>
      </c>
      <c r="D199" s="97">
        <v>898684.21193836234</v>
      </c>
      <c r="E199" s="95"/>
      <c r="F199" s="95"/>
      <c r="G199" s="95"/>
      <c r="H199" s="95"/>
    </row>
    <row r="200" spans="1:8" s="75" customFormat="1" ht="21" customHeight="1" x14ac:dyDescent="0.25">
      <c r="A200" s="78">
        <v>25</v>
      </c>
      <c r="B200" s="89" t="s">
        <v>546</v>
      </c>
      <c r="C200" s="94">
        <v>1</v>
      </c>
      <c r="D200" s="97">
        <v>1475212.6832680018</v>
      </c>
      <c r="E200" s="95"/>
      <c r="F200" s="95"/>
      <c r="G200" s="95"/>
      <c r="H200" s="95"/>
    </row>
    <row r="201" spans="1:8" s="75" customFormat="1" ht="21" customHeight="1" x14ac:dyDescent="0.25">
      <c r="A201" s="78">
        <v>25</v>
      </c>
      <c r="B201" s="89" t="s">
        <v>987</v>
      </c>
      <c r="C201" s="94">
        <v>1</v>
      </c>
      <c r="D201" s="97">
        <v>327728.01596053207</v>
      </c>
      <c r="E201" s="95"/>
      <c r="F201" s="95"/>
      <c r="G201" s="95"/>
      <c r="H201" s="95"/>
    </row>
    <row r="202" spans="1:8" s="75" customFormat="1" ht="21" customHeight="1" x14ac:dyDescent="0.25">
      <c r="A202" s="78">
        <v>26</v>
      </c>
      <c r="B202" s="89" t="s">
        <v>547</v>
      </c>
      <c r="C202" s="94">
        <v>1</v>
      </c>
      <c r="D202" s="97">
        <v>391104.44276810461</v>
      </c>
      <c r="E202" s="95"/>
      <c r="F202" s="95"/>
      <c r="G202" s="95"/>
      <c r="H202" s="95"/>
    </row>
    <row r="203" spans="1:8" s="75" customFormat="1" ht="21" customHeight="1" x14ac:dyDescent="0.25">
      <c r="A203" s="78">
        <v>27</v>
      </c>
      <c r="B203" s="89" t="s">
        <v>548</v>
      </c>
      <c r="C203" s="94">
        <v>1</v>
      </c>
      <c r="D203" s="97">
        <v>285311.12661860796</v>
      </c>
      <c r="E203" s="95"/>
      <c r="F203" s="95"/>
      <c r="G203" s="95"/>
      <c r="H203" s="95"/>
    </row>
    <row r="204" spans="1:8" s="75" customFormat="1" ht="21" customHeight="1" x14ac:dyDescent="0.25">
      <c r="A204" s="78">
        <v>28</v>
      </c>
      <c r="B204" s="89" t="s">
        <v>549</v>
      </c>
      <c r="C204" s="94">
        <v>1</v>
      </c>
      <c r="D204" s="97">
        <v>345103.27035267639</v>
      </c>
      <c r="E204" s="95"/>
      <c r="F204" s="95"/>
      <c r="G204" s="95"/>
      <c r="H204" s="95"/>
    </row>
    <row r="205" spans="1:8" s="75" customFormat="1" ht="21" customHeight="1" x14ac:dyDescent="0.25">
      <c r="A205" s="78">
        <v>29</v>
      </c>
      <c r="B205" s="89" t="s">
        <v>550</v>
      </c>
      <c r="C205" s="94">
        <v>1</v>
      </c>
      <c r="D205" s="97">
        <v>386861.04385083768</v>
      </c>
      <c r="E205" s="95"/>
      <c r="F205" s="95"/>
      <c r="G205" s="95"/>
      <c r="H205" s="95"/>
    </row>
    <row r="206" spans="1:8" s="75" customFormat="1" ht="21" customHeight="1" x14ac:dyDescent="0.25">
      <c r="A206" s="78">
        <v>30</v>
      </c>
      <c r="B206" s="89" t="s">
        <v>551</v>
      </c>
      <c r="C206" s="94">
        <v>1</v>
      </c>
      <c r="D206" s="97">
        <v>642892.04937021167</v>
      </c>
      <c r="E206" s="95"/>
      <c r="F206" s="95"/>
      <c r="G206" s="95"/>
      <c r="H206" s="95"/>
    </row>
    <row r="207" spans="1:8" s="75" customFormat="1" ht="21" customHeight="1" x14ac:dyDescent="0.25">
      <c r="A207" s="78">
        <v>31</v>
      </c>
      <c r="B207" s="89" t="s">
        <v>552</v>
      </c>
      <c r="C207" s="94">
        <v>1</v>
      </c>
      <c r="D207" s="97">
        <v>614779.4900520707</v>
      </c>
      <c r="E207" s="95"/>
      <c r="F207" s="95"/>
      <c r="G207" s="95"/>
      <c r="H207" s="95"/>
    </row>
    <row r="208" spans="1:8" s="75" customFormat="1" ht="21" customHeight="1" x14ac:dyDescent="0.25">
      <c r="A208" s="78">
        <v>32</v>
      </c>
      <c r="B208" s="89" t="s">
        <v>553</v>
      </c>
      <c r="C208" s="94">
        <v>1</v>
      </c>
      <c r="D208" s="97">
        <v>701271.20936379617</v>
      </c>
      <c r="E208" s="95"/>
      <c r="F208" s="95"/>
      <c r="G208" s="95"/>
      <c r="H208" s="95"/>
    </row>
    <row r="209" spans="1:8" s="75" customFormat="1" ht="21" customHeight="1" x14ac:dyDescent="0.25">
      <c r="A209" s="78">
        <v>33</v>
      </c>
      <c r="B209" s="89" t="s">
        <v>554</v>
      </c>
      <c r="C209" s="94">
        <v>1</v>
      </c>
      <c r="D209" s="97">
        <v>334594.65448666777</v>
      </c>
      <c r="E209" s="95"/>
      <c r="F209" s="95"/>
      <c r="G209" s="95"/>
      <c r="H209" s="95"/>
    </row>
    <row r="210" spans="1:8" s="75" customFormat="1" ht="21" customHeight="1" x14ac:dyDescent="0.25">
      <c r="A210" s="78">
        <v>34</v>
      </c>
      <c r="B210" s="89" t="s">
        <v>555</v>
      </c>
      <c r="C210" s="94">
        <v>1</v>
      </c>
      <c r="D210" s="97">
        <v>179311.05216890335</v>
      </c>
      <c r="E210" s="95"/>
      <c r="F210" s="95"/>
      <c r="G210" s="95"/>
      <c r="H210" s="95"/>
    </row>
    <row r="211" spans="1:8" s="75" customFormat="1" ht="21" customHeight="1" x14ac:dyDescent="0.25">
      <c r="A211" s="78">
        <v>35</v>
      </c>
      <c r="B211" s="89" t="s">
        <v>556</v>
      </c>
      <c r="C211" s="94">
        <v>1</v>
      </c>
      <c r="D211" s="97">
        <v>870925.85205166391</v>
      </c>
      <c r="E211" s="95"/>
      <c r="F211" s="95"/>
      <c r="G211" s="95"/>
      <c r="H211" s="95"/>
    </row>
    <row r="212" spans="1:8" s="75" customFormat="1" ht="21" customHeight="1" x14ac:dyDescent="0.25">
      <c r="A212" s="78">
        <v>36</v>
      </c>
      <c r="B212" s="89" t="s">
        <v>988</v>
      </c>
      <c r="C212" s="94">
        <v>1</v>
      </c>
      <c r="D212" s="97">
        <v>402693.54159113963</v>
      </c>
      <c r="E212" s="95"/>
      <c r="F212" s="95"/>
      <c r="G212" s="95"/>
      <c r="H212" s="95"/>
    </row>
    <row r="213" spans="1:8" s="75" customFormat="1" ht="21" customHeight="1" x14ac:dyDescent="0.25">
      <c r="A213" s="78">
        <v>36</v>
      </c>
      <c r="B213" s="89" t="s">
        <v>990</v>
      </c>
      <c r="C213" s="94">
        <v>1</v>
      </c>
      <c r="D213" s="97">
        <v>770178.09391129762</v>
      </c>
      <c r="E213" s="95"/>
      <c r="F213" s="95"/>
      <c r="G213" s="95"/>
      <c r="H213" s="95"/>
    </row>
    <row r="214" spans="1:8" s="75" customFormat="1" ht="21" customHeight="1" x14ac:dyDescent="0.25">
      <c r="A214" s="78">
        <v>37</v>
      </c>
      <c r="B214" s="89" t="s">
        <v>989</v>
      </c>
      <c r="C214" s="94">
        <v>1</v>
      </c>
      <c r="D214" s="97">
        <v>212879.05553821381</v>
      </c>
      <c r="E214" s="95"/>
      <c r="F214" s="95"/>
      <c r="G214" s="95"/>
      <c r="H214" s="95"/>
    </row>
    <row r="215" spans="1:8" s="75" customFormat="1" ht="21" customHeight="1" x14ac:dyDescent="0.25">
      <c r="A215" s="78">
        <v>38</v>
      </c>
      <c r="B215" s="89" t="s">
        <v>557</v>
      </c>
      <c r="C215" s="94">
        <v>1</v>
      </c>
      <c r="D215" s="97">
        <v>205554.18201622082</v>
      </c>
      <c r="E215" s="95"/>
      <c r="F215" s="95"/>
      <c r="G215" s="95"/>
      <c r="H215" s="95"/>
    </row>
    <row r="216" spans="1:8" s="75" customFormat="1" ht="21" customHeight="1" x14ac:dyDescent="0.25">
      <c r="A216" s="78">
        <v>39</v>
      </c>
      <c r="B216" s="89" t="s">
        <v>558</v>
      </c>
      <c r="C216" s="94">
        <v>1</v>
      </c>
      <c r="D216" s="97">
        <v>205554.18201622064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559</v>
      </c>
      <c r="C217" s="94">
        <v>1</v>
      </c>
      <c r="D217" s="97">
        <v>133709.21056927141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1031</v>
      </c>
      <c r="C218" s="94">
        <v>1</v>
      </c>
      <c r="D218" s="97">
        <v>3624578.809498596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1034</v>
      </c>
      <c r="C219" s="94">
        <v>1</v>
      </c>
      <c r="D219" s="97">
        <v>722041.96304184152</v>
      </c>
      <c r="E219" s="95"/>
      <c r="F219" s="95"/>
      <c r="G219" s="95"/>
      <c r="H219" s="95"/>
    </row>
    <row r="220" spans="1:8" s="75" customFormat="1" ht="21" customHeight="1" x14ac:dyDescent="0.25">
      <c r="A220" s="78">
        <v>40</v>
      </c>
      <c r="B220" s="89" t="s">
        <v>1141</v>
      </c>
      <c r="C220" s="94">
        <v>1</v>
      </c>
      <c r="D220" s="97">
        <v>722041.96304184152</v>
      </c>
      <c r="E220" s="95"/>
      <c r="F220" s="95"/>
      <c r="G220" s="95"/>
      <c r="H220" s="95"/>
    </row>
    <row r="221" spans="1:8" s="75" customFormat="1" ht="21" customHeight="1" x14ac:dyDescent="0.25">
      <c r="A221" s="78">
        <v>40</v>
      </c>
      <c r="B221" s="89" t="s">
        <v>1035</v>
      </c>
      <c r="C221" s="94">
        <v>1</v>
      </c>
      <c r="D221" s="97">
        <v>722041.96304184152</v>
      </c>
      <c r="E221" s="95"/>
      <c r="F221" s="95"/>
      <c r="G221" s="95"/>
      <c r="H221" s="95"/>
    </row>
    <row r="222" spans="1:8" s="75" customFormat="1" ht="21" customHeight="1" x14ac:dyDescent="0.25">
      <c r="A222" s="78">
        <v>40</v>
      </c>
      <c r="B222" s="89" t="s">
        <v>1241</v>
      </c>
      <c r="C222" s="94">
        <v>1</v>
      </c>
      <c r="D222" s="97">
        <v>44184.657439873874</v>
      </c>
      <c r="E222" s="95"/>
      <c r="F222" s="95"/>
      <c r="G222" s="95"/>
      <c r="H222" s="95"/>
    </row>
    <row r="223" spans="1:8" s="75" customFormat="1" ht="21" customHeight="1" x14ac:dyDescent="0.25">
      <c r="A223" s="77" t="s">
        <v>663</v>
      </c>
      <c r="B223" s="81" t="s">
        <v>560</v>
      </c>
      <c r="C223" s="96"/>
      <c r="D223" s="97"/>
      <c r="E223" s="96"/>
      <c r="F223" s="96"/>
      <c r="G223" s="95"/>
      <c r="H223" s="95"/>
    </row>
    <row r="224" spans="1:8" s="75" customFormat="1" ht="21" customHeight="1" x14ac:dyDescent="0.25">
      <c r="A224" s="78">
        <v>1</v>
      </c>
      <c r="B224" s="89" t="s">
        <v>561</v>
      </c>
      <c r="C224" s="94">
        <v>1</v>
      </c>
      <c r="D224" s="97">
        <v>441846.5743987388</v>
      </c>
      <c r="E224" s="95"/>
      <c r="F224" s="95"/>
      <c r="G224" s="95"/>
      <c r="H224" s="95"/>
    </row>
    <row r="225" spans="1:8" s="75" customFormat="1" ht="21" customHeight="1" x14ac:dyDescent="0.25">
      <c r="A225" s="78">
        <v>2</v>
      </c>
      <c r="B225" s="89" t="s">
        <v>562</v>
      </c>
      <c r="C225" s="94">
        <v>1</v>
      </c>
      <c r="D225" s="97">
        <v>634487.46535671153</v>
      </c>
      <c r="E225" s="95"/>
      <c r="F225" s="95"/>
      <c r="G225" s="95"/>
      <c r="H225" s="95"/>
    </row>
    <row r="226" spans="1:8" s="75" customFormat="1" ht="21" customHeight="1" x14ac:dyDescent="0.25">
      <c r="A226" s="78">
        <v>3</v>
      </c>
      <c r="B226" s="89" t="s">
        <v>563</v>
      </c>
      <c r="C226" s="94">
        <v>1</v>
      </c>
      <c r="D226" s="97">
        <v>3325446.0811539767</v>
      </c>
      <c r="E226" s="95"/>
      <c r="F226" s="95"/>
      <c r="G226" s="95"/>
      <c r="H226" s="95"/>
    </row>
    <row r="227" spans="1:8" s="75" customFormat="1" ht="21" customHeight="1" x14ac:dyDescent="0.25">
      <c r="A227" s="78">
        <v>4</v>
      </c>
      <c r="B227" s="89" t="s">
        <v>564</v>
      </c>
      <c r="C227" s="94">
        <v>1</v>
      </c>
      <c r="D227" s="97">
        <v>190693.08810938196</v>
      </c>
      <c r="E227" s="95"/>
      <c r="F227" s="95"/>
      <c r="G227" s="95"/>
      <c r="H227" s="95"/>
    </row>
    <row r="228" spans="1:8" s="75" customFormat="1" ht="21" customHeight="1" x14ac:dyDescent="0.25">
      <c r="A228" s="78">
        <v>5</v>
      </c>
      <c r="B228" s="89" t="s">
        <v>565</v>
      </c>
      <c r="C228" s="94">
        <v>1</v>
      </c>
      <c r="D228" s="97">
        <v>353683.41198697442</v>
      </c>
      <c r="E228" s="95"/>
      <c r="F228" s="95"/>
      <c r="G228" s="95"/>
      <c r="H228" s="95"/>
    </row>
    <row r="229" spans="1:8" s="75" customFormat="1" ht="21" customHeight="1" x14ac:dyDescent="0.25">
      <c r="A229" s="78">
        <v>6</v>
      </c>
      <c r="B229" s="89" t="s">
        <v>566</v>
      </c>
      <c r="C229" s="94">
        <v>1</v>
      </c>
      <c r="D229" s="97">
        <v>368292.47534865665</v>
      </c>
      <c r="E229" s="95"/>
      <c r="F229" s="95"/>
      <c r="G229" s="95"/>
      <c r="H229" s="95"/>
    </row>
    <row r="230" spans="1:8" s="75" customFormat="1" ht="21" customHeight="1" x14ac:dyDescent="0.25">
      <c r="A230" s="78">
        <v>7</v>
      </c>
      <c r="B230" s="89" t="s">
        <v>567</v>
      </c>
      <c r="C230" s="94">
        <v>1</v>
      </c>
      <c r="D230" s="97">
        <v>3125802.4898129217</v>
      </c>
      <c r="E230" s="95"/>
      <c r="F230" s="95"/>
      <c r="G230" s="95"/>
      <c r="H230" s="95"/>
    </row>
    <row r="231" spans="1:8" s="75" customFormat="1" ht="21" customHeight="1" x14ac:dyDescent="0.25">
      <c r="A231" s="78">
        <v>7</v>
      </c>
      <c r="B231" s="89" t="s">
        <v>991</v>
      </c>
      <c r="C231" s="94">
        <v>1</v>
      </c>
      <c r="D231" s="97">
        <v>307496.47779294342</v>
      </c>
      <c r="E231" s="95"/>
      <c r="F231" s="95"/>
      <c r="G231" s="95"/>
      <c r="H231" s="95"/>
    </row>
    <row r="232" spans="1:8" s="75" customFormat="1" ht="21" customHeight="1" x14ac:dyDescent="0.25">
      <c r="A232" s="77" t="s">
        <v>664</v>
      </c>
      <c r="B232" s="81" t="s">
        <v>568</v>
      </c>
      <c r="C232" s="96"/>
      <c r="D232" s="97"/>
      <c r="E232" s="96"/>
      <c r="F232" s="96"/>
      <c r="G232" s="95"/>
      <c r="H232" s="95"/>
    </row>
    <row r="233" spans="1:8" s="75" customFormat="1" ht="21" customHeight="1" x14ac:dyDescent="0.25">
      <c r="A233" s="78">
        <v>1</v>
      </c>
      <c r="B233" s="89" t="s">
        <v>992</v>
      </c>
      <c r="C233" s="94">
        <v>1</v>
      </c>
      <c r="D233" s="97">
        <v>154197.00011069205</v>
      </c>
      <c r="E233" s="95"/>
      <c r="F233" s="95"/>
      <c r="G233" s="95"/>
      <c r="H233" s="95"/>
    </row>
    <row r="234" spans="1:8" s="75" customFormat="1" ht="21" customHeight="1" x14ac:dyDescent="0.25">
      <c r="A234" s="78">
        <v>2</v>
      </c>
      <c r="B234" s="89" t="s">
        <v>569</v>
      </c>
      <c r="C234" s="94">
        <v>1</v>
      </c>
      <c r="D234" s="97">
        <v>158857.99575599152</v>
      </c>
      <c r="E234" s="95"/>
      <c r="F234" s="95"/>
      <c r="G234" s="95"/>
      <c r="H234" s="95"/>
    </row>
    <row r="235" spans="1:8" s="75" customFormat="1" ht="21" customHeight="1" x14ac:dyDescent="0.25">
      <c r="A235" s="77" t="s">
        <v>665</v>
      </c>
      <c r="B235" s="81" t="s">
        <v>570</v>
      </c>
      <c r="C235" s="96"/>
      <c r="D235" s="97"/>
      <c r="E235" s="96"/>
      <c r="F235" s="96"/>
      <c r="G235" s="95"/>
      <c r="H235" s="95"/>
    </row>
    <row r="236" spans="1:8" s="75" customFormat="1" ht="21" customHeight="1" x14ac:dyDescent="0.25">
      <c r="A236" s="78">
        <v>1</v>
      </c>
      <c r="B236" s="89" t="s">
        <v>571</v>
      </c>
      <c r="C236" s="94">
        <v>1</v>
      </c>
      <c r="D236" s="97">
        <v>953022.00275356288</v>
      </c>
      <c r="E236" s="95"/>
      <c r="F236" s="95"/>
      <c r="G236" s="95"/>
      <c r="H236" s="95"/>
    </row>
    <row r="237" spans="1:8" s="75" customFormat="1" ht="21" customHeight="1" x14ac:dyDescent="0.25">
      <c r="A237" s="78">
        <v>2</v>
      </c>
      <c r="B237" s="89" t="s">
        <v>572</v>
      </c>
      <c r="C237" s="94">
        <v>1</v>
      </c>
      <c r="D237" s="97">
        <v>901601.69601401209</v>
      </c>
      <c r="E237" s="95"/>
      <c r="F237" s="95"/>
      <c r="G237" s="95"/>
      <c r="H237" s="95"/>
    </row>
    <row r="238" spans="1:8" s="75" customFormat="1" ht="21" customHeight="1" x14ac:dyDescent="0.25">
      <c r="A238" s="78">
        <v>3</v>
      </c>
      <c r="B238" s="89" t="s">
        <v>573</v>
      </c>
      <c r="C238" s="94">
        <v>1</v>
      </c>
      <c r="D238" s="97">
        <v>378542.39600334701</v>
      </c>
      <c r="E238" s="95"/>
      <c r="F238" s="95"/>
      <c r="G238" s="95"/>
      <c r="H238" s="95"/>
    </row>
    <row r="239" spans="1:8" s="75" customFormat="1" ht="21" customHeight="1" x14ac:dyDescent="0.25">
      <c r="A239" s="78">
        <v>4</v>
      </c>
      <c r="B239" s="89" t="s">
        <v>574</v>
      </c>
      <c r="C239" s="94">
        <v>1</v>
      </c>
      <c r="D239" s="97">
        <v>236233.42334302806</v>
      </c>
      <c r="E239" s="95"/>
      <c r="F239" s="95"/>
      <c r="G239" s="95"/>
      <c r="H239" s="95"/>
    </row>
    <row r="240" spans="1:8" s="75" customFormat="1" ht="21" customHeight="1" x14ac:dyDescent="0.25">
      <c r="A240" s="78">
        <v>5</v>
      </c>
      <c r="B240" s="89" t="s">
        <v>993</v>
      </c>
      <c r="C240" s="94">
        <v>1</v>
      </c>
      <c r="D240" s="97">
        <v>2822123.704587305</v>
      </c>
      <c r="E240" s="95"/>
      <c r="F240" s="95"/>
      <c r="G240" s="95"/>
      <c r="H240" s="95"/>
    </row>
    <row r="241" spans="1:8" s="75" customFormat="1" ht="21" customHeight="1" x14ac:dyDescent="0.25">
      <c r="A241" s="78">
        <v>5</v>
      </c>
      <c r="B241" s="89" t="s">
        <v>994</v>
      </c>
      <c r="C241" s="94">
        <v>1</v>
      </c>
      <c r="D241" s="97">
        <v>486390.45669584739</v>
      </c>
      <c r="E241" s="95"/>
      <c r="F241" s="95"/>
      <c r="G241" s="95"/>
      <c r="H241" s="95"/>
    </row>
    <row r="242" spans="1:8" s="75" customFormat="1" ht="21" customHeight="1" x14ac:dyDescent="0.25">
      <c r="A242" s="78">
        <v>6</v>
      </c>
      <c r="B242" s="89" t="s">
        <v>575</v>
      </c>
      <c r="C242" s="94">
        <v>1</v>
      </c>
      <c r="D242" s="97">
        <v>631537.27708714223</v>
      </c>
      <c r="E242" s="95"/>
      <c r="F242" s="95"/>
      <c r="G242" s="95"/>
      <c r="H242" s="95"/>
    </row>
    <row r="243" spans="1:8" s="75" customFormat="1" ht="21" customHeight="1" x14ac:dyDescent="0.25">
      <c r="A243" s="78">
        <v>7</v>
      </c>
      <c r="B243" s="89" t="s">
        <v>576</v>
      </c>
      <c r="C243" s="94">
        <v>1</v>
      </c>
      <c r="D243" s="97">
        <v>535202.91768357088</v>
      </c>
      <c r="E243" s="95"/>
      <c r="F243" s="95"/>
      <c r="G243" s="95"/>
      <c r="H243" s="95"/>
    </row>
    <row r="244" spans="1:8" s="75" customFormat="1" ht="21" customHeight="1" x14ac:dyDescent="0.25">
      <c r="A244" s="78">
        <v>8</v>
      </c>
      <c r="B244" s="89" t="s">
        <v>577</v>
      </c>
      <c r="C244" s="94">
        <v>1</v>
      </c>
      <c r="D244" s="97">
        <v>326159.76209618396</v>
      </c>
      <c r="E244" s="95"/>
      <c r="F244" s="95"/>
      <c r="G244" s="95"/>
      <c r="H244" s="95"/>
    </row>
    <row r="245" spans="1:8" s="75" customFormat="1" ht="21" customHeight="1" x14ac:dyDescent="0.25">
      <c r="A245" s="78">
        <v>9</v>
      </c>
      <c r="B245" s="89" t="s">
        <v>578</v>
      </c>
      <c r="C245" s="94">
        <v>1</v>
      </c>
      <c r="D245" s="97">
        <v>326159.76209618396</v>
      </c>
      <c r="E245" s="95"/>
      <c r="F245" s="95"/>
      <c r="G245" s="95"/>
      <c r="H245" s="95"/>
    </row>
    <row r="246" spans="1:8" s="75" customFormat="1" ht="21" customHeight="1" x14ac:dyDescent="0.25">
      <c r="A246" s="78">
        <v>10</v>
      </c>
      <c r="B246" s="89" t="s">
        <v>1117</v>
      </c>
      <c r="C246" s="94">
        <v>1</v>
      </c>
      <c r="D246" s="97">
        <v>354647.07721970859</v>
      </c>
      <c r="E246" s="95"/>
      <c r="F246" s="95"/>
      <c r="G246" s="95"/>
      <c r="H246" s="95"/>
    </row>
    <row r="247" spans="1:8" s="75" customFormat="1" ht="21" customHeight="1" x14ac:dyDescent="0.25">
      <c r="A247" s="78">
        <v>11</v>
      </c>
      <c r="B247" s="89" t="s">
        <v>580</v>
      </c>
      <c r="C247" s="94">
        <v>1</v>
      </c>
      <c r="D247" s="97">
        <v>362082.2478196586</v>
      </c>
      <c r="E247" s="95"/>
      <c r="F247" s="95"/>
      <c r="G247" s="95"/>
      <c r="H247" s="95"/>
    </row>
    <row r="248" spans="1:8" s="75" customFormat="1" ht="21" customHeight="1" x14ac:dyDescent="0.25">
      <c r="A248" s="78">
        <v>12</v>
      </c>
      <c r="B248" s="89" t="s">
        <v>995</v>
      </c>
      <c r="C248" s="94">
        <v>1</v>
      </c>
      <c r="D248" s="97">
        <v>450760.9240597366</v>
      </c>
      <c r="E248" s="95"/>
      <c r="F248" s="95"/>
      <c r="G248" s="95"/>
      <c r="H248" s="95"/>
    </row>
    <row r="249" spans="1:8" s="75" customFormat="1" ht="21" customHeight="1" x14ac:dyDescent="0.25">
      <c r="A249" s="77" t="s">
        <v>666</v>
      </c>
      <c r="B249" s="81" t="s">
        <v>582</v>
      </c>
      <c r="C249" s="96"/>
      <c r="D249" s="97"/>
      <c r="E249" s="96"/>
      <c r="F249" s="96"/>
      <c r="G249" s="95"/>
      <c r="H249" s="95"/>
    </row>
    <row r="250" spans="1:8" s="75" customFormat="1" ht="21" customHeight="1" x14ac:dyDescent="0.25">
      <c r="A250" s="78">
        <v>1</v>
      </c>
      <c r="B250" s="89" t="s">
        <v>583</v>
      </c>
      <c r="C250" s="94">
        <v>1</v>
      </c>
      <c r="D250" s="97">
        <v>240952.1690141412</v>
      </c>
      <c r="E250" s="95"/>
      <c r="F250" s="95"/>
      <c r="G250" s="95"/>
      <c r="H250" s="95"/>
    </row>
    <row r="251" spans="1:8" s="75" customFormat="1" ht="21" customHeight="1" x14ac:dyDescent="0.25">
      <c r="A251" s="78">
        <v>2</v>
      </c>
      <c r="B251" s="89" t="s">
        <v>1005</v>
      </c>
      <c r="C251" s="94">
        <v>1</v>
      </c>
      <c r="D251" s="97">
        <v>335582.66900504369</v>
      </c>
      <c r="E251" s="95"/>
      <c r="F251" s="95"/>
      <c r="G251" s="95"/>
      <c r="H251" s="95"/>
    </row>
    <row r="252" spans="1:8" s="75" customFormat="1" ht="21" customHeight="1" x14ac:dyDescent="0.25">
      <c r="A252" s="78">
        <v>3</v>
      </c>
      <c r="B252" s="89" t="s">
        <v>584</v>
      </c>
      <c r="C252" s="94">
        <v>1</v>
      </c>
      <c r="D252" s="97">
        <v>529962.68713114876</v>
      </c>
      <c r="E252" s="95"/>
      <c r="F252" s="95"/>
      <c r="G252" s="95"/>
      <c r="H252" s="95"/>
    </row>
    <row r="253" spans="1:8" s="75" customFormat="1" ht="21" customHeight="1" x14ac:dyDescent="0.25">
      <c r="A253" s="78">
        <v>4</v>
      </c>
      <c r="B253" s="89" t="s">
        <v>700</v>
      </c>
      <c r="C253" s="94">
        <v>1</v>
      </c>
      <c r="D253" s="97">
        <v>687388.10901797563</v>
      </c>
      <c r="E253" s="95"/>
      <c r="F253" s="95"/>
      <c r="G253" s="95"/>
      <c r="H253" s="95"/>
    </row>
    <row r="254" spans="1:8" s="75" customFormat="1" ht="21" customHeight="1" x14ac:dyDescent="0.25">
      <c r="A254" s="78">
        <v>5</v>
      </c>
      <c r="B254" s="89" t="s">
        <v>1006</v>
      </c>
      <c r="C254" s="94">
        <v>1</v>
      </c>
      <c r="D254" s="97">
        <v>279056.059659858</v>
      </c>
      <c r="E254" s="95"/>
      <c r="F254" s="95"/>
      <c r="G254" s="95"/>
      <c r="H254" s="95"/>
    </row>
    <row r="255" spans="1:8" s="75" customFormat="1" ht="21" customHeight="1" x14ac:dyDescent="0.25">
      <c r="A255" s="78">
        <v>6</v>
      </c>
      <c r="B255" s="89" t="s">
        <v>1118</v>
      </c>
      <c r="C255" s="94">
        <v>1</v>
      </c>
      <c r="D255" s="97">
        <v>240483.47058648564</v>
      </c>
      <c r="E255" s="95"/>
      <c r="F255" s="95"/>
      <c r="G255" s="95"/>
      <c r="H255" s="95"/>
    </row>
    <row r="256" spans="1:8" s="75" customFormat="1" ht="21" customHeight="1" x14ac:dyDescent="0.25">
      <c r="A256" s="78">
        <v>5</v>
      </c>
      <c r="B256" s="89" t="s">
        <v>1008</v>
      </c>
      <c r="C256" s="94">
        <v>1</v>
      </c>
      <c r="D256" s="97">
        <v>237134.53066640274</v>
      </c>
      <c r="E256" s="95"/>
      <c r="F256" s="95"/>
      <c r="G256" s="95"/>
      <c r="H256" s="95"/>
    </row>
    <row r="257" spans="1:9" s="75" customFormat="1" ht="21" customHeight="1" x14ac:dyDescent="0.25">
      <c r="A257" s="78">
        <v>6</v>
      </c>
      <c r="B257" s="89" t="s">
        <v>1009</v>
      </c>
      <c r="C257" s="94">
        <v>1</v>
      </c>
      <c r="D257" s="97">
        <v>373953.07638137153</v>
      </c>
      <c r="E257" s="95"/>
      <c r="F257" s="95"/>
      <c r="G257" s="95"/>
      <c r="H257" s="95"/>
    </row>
    <row r="258" spans="1:9" s="75" customFormat="1" ht="21" customHeight="1" x14ac:dyDescent="0.25">
      <c r="A258" s="77" t="s">
        <v>667</v>
      </c>
      <c r="B258" s="81" t="s">
        <v>586</v>
      </c>
      <c r="C258" s="96"/>
      <c r="D258" s="97"/>
      <c r="E258" s="96"/>
      <c r="F258" s="96"/>
      <c r="G258" s="95"/>
      <c r="H258" s="95"/>
    </row>
    <row r="259" spans="1:9" s="75" customFormat="1" ht="21" customHeight="1" x14ac:dyDescent="0.25">
      <c r="A259" s="78">
        <v>1</v>
      </c>
      <c r="B259" s="89" t="s">
        <v>587</v>
      </c>
      <c r="C259" s="94">
        <v>1</v>
      </c>
      <c r="D259" s="97">
        <v>306439.72798954195</v>
      </c>
      <c r="E259" s="95"/>
      <c r="F259" s="95"/>
      <c r="G259" s="95"/>
      <c r="H259" s="95"/>
    </row>
    <row r="260" spans="1:9" s="75" customFormat="1" ht="21" customHeight="1" x14ac:dyDescent="0.25">
      <c r="A260" s="78">
        <v>2</v>
      </c>
      <c r="B260" s="89" t="s">
        <v>588</v>
      </c>
      <c r="C260" s="94">
        <v>1</v>
      </c>
      <c r="D260" s="97">
        <v>378284.69943649124</v>
      </c>
      <c r="E260" s="95"/>
      <c r="F260" s="95"/>
      <c r="G260" s="95"/>
      <c r="H260" s="95"/>
      <c r="I260" s="75" t="s">
        <v>1010</v>
      </c>
    </row>
    <row r="261" spans="1:9" s="75" customFormat="1" ht="21" customHeight="1" x14ac:dyDescent="0.25">
      <c r="A261" s="78">
        <v>3</v>
      </c>
      <c r="B261" s="89" t="s">
        <v>589</v>
      </c>
      <c r="C261" s="94">
        <v>1</v>
      </c>
      <c r="D261" s="97">
        <v>1281160.3156252205</v>
      </c>
      <c r="E261" s="95"/>
      <c r="F261" s="95"/>
      <c r="G261" s="95"/>
      <c r="H261" s="95"/>
    </row>
    <row r="262" spans="1:9" s="75" customFormat="1" ht="21" customHeight="1" x14ac:dyDescent="0.25">
      <c r="A262" s="77" t="s">
        <v>668</v>
      </c>
      <c r="B262" s="81" t="s">
        <v>1119</v>
      </c>
      <c r="C262" s="96"/>
      <c r="D262" s="97"/>
      <c r="E262" s="96"/>
      <c r="F262" s="96"/>
      <c r="G262" s="95"/>
      <c r="H262" s="95"/>
    </row>
    <row r="263" spans="1:9" s="75" customFormat="1" ht="21" customHeight="1" x14ac:dyDescent="0.25">
      <c r="A263" s="78">
        <v>1</v>
      </c>
      <c r="B263" s="89" t="s">
        <v>1012</v>
      </c>
      <c r="C263" s="94">
        <v>1</v>
      </c>
      <c r="D263" s="97">
        <v>1949325.096325031</v>
      </c>
      <c r="E263" s="95"/>
      <c r="F263" s="95"/>
      <c r="G263" s="95"/>
      <c r="H263" s="95"/>
    </row>
    <row r="264" spans="1:9" s="75" customFormat="1" ht="21" customHeight="1" x14ac:dyDescent="0.25">
      <c r="A264" s="78">
        <v>1</v>
      </c>
      <c r="B264" s="89" t="s">
        <v>1011</v>
      </c>
      <c r="C264" s="94">
        <v>1</v>
      </c>
      <c r="D264" s="97">
        <v>281306.43047648913</v>
      </c>
      <c r="E264" s="95"/>
      <c r="F264" s="95"/>
      <c r="G264" s="95"/>
      <c r="H264" s="95"/>
    </row>
    <row r="265" spans="1:9" s="75" customFormat="1" ht="21" customHeight="1" x14ac:dyDescent="0.25">
      <c r="A265" s="78">
        <v>2</v>
      </c>
      <c r="B265" s="89" t="s">
        <v>592</v>
      </c>
      <c r="C265" s="94">
        <v>1</v>
      </c>
      <c r="D265" s="97">
        <v>525584.21797900903</v>
      </c>
      <c r="E265" s="95"/>
      <c r="F265" s="95"/>
      <c r="G265" s="95"/>
      <c r="H265" s="95"/>
    </row>
    <row r="266" spans="1:9" s="75" customFormat="1" ht="21" customHeight="1" x14ac:dyDescent="0.25">
      <c r="A266" s="78">
        <v>3</v>
      </c>
      <c r="B266" s="89" t="s">
        <v>683</v>
      </c>
      <c r="C266" s="94">
        <v>1</v>
      </c>
      <c r="D266" s="97">
        <v>479286.6003057058</v>
      </c>
      <c r="E266" s="95"/>
      <c r="F266" s="95"/>
      <c r="G266" s="95"/>
      <c r="H266" s="95"/>
    </row>
    <row r="267" spans="1:9" s="75" customFormat="1" ht="21" customHeight="1" x14ac:dyDescent="0.25">
      <c r="A267" s="78">
        <v>4</v>
      </c>
      <c r="B267" s="89" t="s">
        <v>684</v>
      </c>
      <c r="C267" s="94">
        <v>1</v>
      </c>
      <c r="D267" s="97">
        <v>414884.04669150547</v>
      </c>
      <c r="E267" s="95"/>
      <c r="F267" s="95"/>
      <c r="G267" s="95"/>
      <c r="H267" s="95"/>
    </row>
    <row r="268" spans="1:9" s="75" customFormat="1" ht="21" customHeight="1" x14ac:dyDescent="0.25">
      <c r="A268" s="78">
        <v>5</v>
      </c>
      <c r="B268" s="89" t="s">
        <v>693</v>
      </c>
      <c r="C268" s="94">
        <v>1</v>
      </c>
      <c r="D268" s="97">
        <v>488269.50905920332</v>
      </c>
      <c r="E268" s="95"/>
      <c r="F268" s="95"/>
      <c r="G268" s="95"/>
      <c r="H268" s="95"/>
    </row>
    <row r="269" spans="1:9" s="75" customFormat="1" ht="21" customHeight="1" x14ac:dyDescent="0.25">
      <c r="A269" s="78">
        <v>6</v>
      </c>
      <c r="B269" s="89" t="s">
        <v>685</v>
      </c>
      <c r="C269" s="94">
        <v>1</v>
      </c>
      <c r="D269" s="97">
        <v>760672.77576573915</v>
      </c>
      <c r="E269" s="95"/>
      <c r="F269" s="95"/>
      <c r="G269" s="95"/>
      <c r="H269" s="95"/>
    </row>
    <row r="270" spans="1:9" s="75" customFormat="1" ht="21" customHeight="1" x14ac:dyDescent="0.25">
      <c r="A270" s="78">
        <v>7</v>
      </c>
      <c r="B270" s="89" t="s">
        <v>686</v>
      </c>
      <c r="C270" s="94">
        <v>1</v>
      </c>
      <c r="D270" s="97">
        <v>536938.36068982864</v>
      </c>
      <c r="E270" s="95"/>
      <c r="F270" s="95"/>
      <c r="G270" s="95"/>
      <c r="H270" s="95"/>
    </row>
    <row r="271" spans="1:9" s="75" customFormat="1" ht="21" customHeight="1" x14ac:dyDescent="0.25">
      <c r="A271" s="78">
        <v>8</v>
      </c>
      <c r="B271" s="89" t="s">
        <v>694</v>
      </c>
      <c r="C271" s="94">
        <v>1</v>
      </c>
      <c r="D271" s="97">
        <v>606876.38944558508</v>
      </c>
      <c r="E271" s="95"/>
      <c r="F271" s="95"/>
      <c r="G271" s="95"/>
      <c r="H271" s="95"/>
    </row>
    <row r="272" spans="1:9" s="75" customFormat="1" ht="21" customHeight="1" x14ac:dyDescent="0.25">
      <c r="A272" s="78">
        <v>9</v>
      </c>
      <c r="B272" s="89" t="s">
        <v>695</v>
      </c>
      <c r="C272" s="94">
        <v>1</v>
      </c>
      <c r="D272" s="97">
        <v>376893.5867511658</v>
      </c>
      <c r="E272" s="95"/>
      <c r="F272" s="95"/>
      <c r="G272" s="95"/>
      <c r="H272" s="95"/>
    </row>
    <row r="273" spans="1:8" s="75" customFormat="1" ht="21" customHeight="1" x14ac:dyDescent="0.25">
      <c r="A273" s="78">
        <v>10</v>
      </c>
      <c r="B273" s="89" t="s">
        <v>687</v>
      </c>
      <c r="C273" s="94">
        <v>1</v>
      </c>
      <c r="D273" s="97">
        <v>387066.86844331713</v>
      </c>
      <c r="E273" s="95"/>
      <c r="F273" s="95"/>
      <c r="G273" s="95"/>
      <c r="H273" s="95"/>
    </row>
    <row r="274" spans="1:8" s="75" customFormat="1" ht="21" customHeight="1" x14ac:dyDescent="0.25">
      <c r="A274" s="78">
        <v>11</v>
      </c>
      <c r="B274" s="89" t="s">
        <v>688</v>
      </c>
      <c r="C274" s="94">
        <v>1</v>
      </c>
      <c r="D274" s="97">
        <v>381973.85559920117</v>
      </c>
      <c r="E274" s="95"/>
      <c r="F274" s="95"/>
      <c r="G274" s="95"/>
      <c r="H274" s="95"/>
    </row>
    <row r="275" spans="1:8" s="75" customFormat="1" ht="21" customHeight="1" x14ac:dyDescent="0.25">
      <c r="A275" s="78">
        <v>12</v>
      </c>
      <c r="B275" s="89" t="s">
        <v>696</v>
      </c>
      <c r="C275" s="94">
        <v>1</v>
      </c>
      <c r="D275" s="97">
        <v>621834.46889408398</v>
      </c>
      <c r="E275" s="95"/>
      <c r="F275" s="95"/>
      <c r="G275" s="95"/>
      <c r="H275" s="95"/>
    </row>
    <row r="276" spans="1:8" s="75" customFormat="1" ht="21" customHeight="1" x14ac:dyDescent="0.25">
      <c r="A276" s="78">
        <v>13</v>
      </c>
      <c r="B276" s="89" t="s">
        <v>689</v>
      </c>
      <c r="C276" s="94">
        <v>1</v>
      </c>
      <c r="D276" s="97">
        <v>359176.2130467972</v>
      </c>
      <c r="E276" s="95"/>
      <c r="F276" s="95"/>
      <c r="G276" s="95"/>
      <c r="H276" s="95"/>
    </row>
    <row r="277" spans="1:8" s="75" customFormat="1" ht="21" customHeight="1" x14ac:dyDescent="0.25">
      <c r="A277" s="78">
        <v>14</v>
      </c>
      <c r="B277" s="89" t="s">
        <v>1137</v>
      </c>
      <c r="C277" s="94">
        <v>1</v>
      </c>
      <c r="D277" s="97">
        <v>238378.70522189714</v>
      </c>
      <c r="E277" s="95"/>
      <c r="F277" s="95"/>
      <c r="G277" s="95"/>
      <c r="H277" s="95"/>
    </row>
    <row r="278" spans="1:8" s="75" customFormat="1" ht="21" customHeight="1" x14ac:dyDescent="0.25">
      <c r="A278" s="78">
        <v>15</v>
      </c>
      <c r="B278" s="89" t="s">
        <v>697</v>
      </c>
      <c r="C278" s="94">
        <v>1</v>
      </c>
      <c r="D278" s="97">
        <v>2172359.1146352133</v>
      </c>
      <c r="E278" s="95"/>
      <c r="F278" s="95"/>
      <c r="G278" s="95"/>
      <c r="H278" s="95"/>
    </row>
    <row r="279" spans="1:8" s="75" customFormat="1" ht="21" customHeight="1" x14ac:dyDescent="0.25">
      <c r="A279" s="78">
        <v>16</v>
      </c>
      <c r="B279" s="89" t="s">
        <v>1022</v>
      </c>
      <c r="C279" s="94">
        <v>1</v>
      </c>
      <c r="D279" s="97">
        <v>728982.8561891953</v>
      </c>
      <c r="E279" s="95"/>
      <c r="F279" s="95"/>
      <c r="G279" s="95"/>
      <c r="H279" s="95"/>
    </row>
    <row r="280" spans="1:8" s="75" customFormat="1" ht="21" customHeight="1" x14ac:dyDescent="0.25">
      <c r="A280" s="78">
        <v>17</v>
      </c>
      <c r="B280" s="89" t="s">
        <v>698</v>
      </c>
      <c r="C280" s="94">
        <v>1</v>
      </c>
      <c r="D280" s="97">
        <v>631052.51838786877</v>
      </c>
      <c r="E280" s="95"/>
      <c r="F280" s="95"/>
      <c r="G280" s="95"/>
      <c r="H280" s="95"/>
    </row>
    <row r="281" spans="1:8" s="75" customFormat="1" ht="21" customHeight="1" x14ac:dyDescent="0.25">
      <c r="A281" s="78">
        <v>18</v>
      </c>
      <c r="B281" s="89" t="s">
        <v>704</v>
      </c>
      <c r="C281" s="94">
        <v>1</v>
      </c>
      <c r="D281" s="97">
        <v>1521647.9822149049</v>
      </c>
      <c r="E281" s="95"/>
      <c r="F281" s="95"/>
      <c r="G281" s="95"/>
      <c r="H281" s="95"/>
    </row>
    <row r="282" spans="1:8" s="75" customFormat="1" ht="21" customHeight="1" x14ac:dyDescent="0.25">
      <c r="A282" s="78">
        <v>5</v>
      </c>
      <c r="B282" s="89" t="s">
        <v>1020</v>
      </c>
      <c r="C282" s="94">
        <v>1</v>
      </c>
      <c r="D282" s="97">
        <v>736051.73247399647</v>
      </c>
      <c r="E282" s="95"/>
      <c r="F282" s="95"/>
      <c r="G282" s="95"/>
      <c r="H282" s="95"/>
    </row>
    <row r="283" spans="1:8" s="75" customFormat="1" ht="21" customHeight="1" x14ac:dyDescent="0.25">
      <c r="A283" s="77" t="s">
        <v>669</v>
      </c>
      <c r="B283" s="81" t="s">
        <v>594</v>
      </c>
      <c r="C283" s="96"/>
      <c r="D283" s="97"/>
      <c r="E283" s="96"/>
      <c r="F283" s="96"/>
      <c r="G283" s="95"/>
      <c r="H283" s="95"/>
    </row>
    <row r="284" spans="1:8" s="75" customFormat="1" ht="21" customHeight="1" x14ac:dyDescent="0.25">
      <c r="A284" s="78">
        <v>1</v>
      </c>
      <c r="B284" s="89" t="s">
        <v>1029</v>
      </c>
      <c r="C284" s="94">
        <v>1</v>
      </c>
      <c r="D284" s="97">
        <v>292834.95645224722</v>
      </c>
      <c r="E284" s="95"/>
      <c r="F284" s="95"/>
      <c r="G284" s="95"/>
      <c r="H284" s="95"/>
    </row>
    <row r="285" spans="1:8" s="75" customFormat="1" ht="21" customHeight="1" x14ac:dyDescent="0.25">
      <c r="A285" s="78">
        <v>1</v>
      </c>
      <c r="B285" s="89" t="s">
        <v>1030</v>
      </c>
      <c r="C285" s="94">
        <v>1</v>
      </c>
      <c r="D285" s="97">
        <v>1250102.5031769192</v>
      </c>
      <c r="E285" s="95"/>
      <c r="F285" s="95"/>
      <c r="G285" s="95"/>
      <c r="H285" s="95"/>
    </row>
    <row r="286" spans="1:8" s="75" customFormat="1" ht="21" customHeight="1" x14ac:dyDescent="0.25">
      <c r="A286" s="78">
        <v>2</v>
      </c>
      <c r="B286" s="89" t="s">
        <v>596</v>
      </c>
      <c r="C286" s="94">
        <v>1</v>
      </c>
      <c r="D286" s="97">
        <v>251247.78061824132</v>
      </c>
      <c r="E286" s="95"/>
      <c r="F286" s="95"/>
      <c r="G286" s="95"/>
      <c r="H286" s="95"/>
    </row>
    <row r="287" spans="1:8" s="75" customFormat="1" ht="21" customHeight="1" x14ac:dyDescent="0.25">
      <c r="A287" s="78">
        <v>3</v>
      </c>
      <c r="B287" s="89" t="s">
        <v>597</v>
      </c>
      <c r="C287" s="94">
        <v>1</v>
      </c>
      <c r="D287" s="97">
        <v>250367.17068777088</v>
      </c>
      <c r="E287" s="95"/>
      <c r="F287" s="95"/>
      <c r="G287" s="95"/>
      <c r="H287" s="95"/>
    </row>
    <row r="288" spans="1:8" s="75" customFormat="1" ht="21" customHeight="1" x14ac:dyDescent="0.25">
      <c r="A288" s="78">
        <v>4</v>
      </c>
      <c r="B288" s="89" t="s">
        <v>598</v>
      </c>
      <c r="C288" s="94">
        <v>1</v>
      </c>
      <c r="D288" s="97">
        <v>354318.32011717383</v>
      </c>
      <c r="E288" s="95"/>
      <c r="F288" s="95"/>
      <c r="G288" s="95"/>
      <c r="H288" s="95"/>
    </row>
    <row r="289" spans="1:8" s="75" customFormat="1" ht="21" customHeight="1" x14ac:dyDescent="0.25">
      <c r="A289" s="78">
        <v>5</v>
      </c>
      <c r="B289" s="89" t="s">
        <v>599</v>
      </c>
      <c r="C289" s="94">
        <v>1</v>
      </c>
      <c r="D289" s="97">
        <v>396149.92075891688</v>
      </c>
      <c r="E289" s="95"/>
      <c r="F289" s="95"/>
      <c r="G289" s="95"/>
      <c r="H289" s="95"/>
    </row>
    <row r="290" spans="1:8" s="75" customFormat="1" ht="21" customHeight="1" x14ac:dyDescent="0.25">
      <c r="A290" s="78">
        <v>6</v>
      </c>
      <c r="B290" s="89" t="s">
        <v>600</v>
      </c>
      <c r="C290" s="94">
        <v>1</v>
      </c>
      <c r="D290" s="97">
        <v>160774.84994952529</v>
      </c>
      <c r="E290" s="95"/>
      <c r="F290" s="95"/>
      <c r="G290" s="95"/>
      <c r="H290" s="95"/>
    </row>
    <row r="291" spans="1:8" s="75" customFormat="1" ht="21" customHeight="1" x14ac:dyDescent="0.25">
      <c r="A291" s="78">
        <v>7</v>
      </c>
      <c r="B291" s="89" t="s">
        <v>601</v>
      </c>
      <c r="C291" s="94">
        <v>1</v>
      </c>
      <c r="D291" s="97">
        <v>169540.11220753123</v>
      </c>
      <c r="E291" s="95"/>
      <c r="F291" s="95"/>
      <c r="G291" s="95"/>
      <c r="H291" s="95"/>
    </row>
    <row r="292" spans="1:8" s="75" customFormat="1" ht="21" customHeight="1" x14ac:dyDescent="0.25">
      <c r="A292" s="77" t="s">
        <v>670</v>
      </c>
      <c r="B292" s="81" t="s">
        <v>602</v>
      </c>
      <c r="C292" s="96"/>
      <c r="D292" s="97"/>
      <c r="E292" s="96"/>
      <c r="F292" s="96"/>
      <c r="G292" s="95"/>
      <c r="H292" s="95"/>
    </row>
    <row r="293" spans="1:8" s="75" customFormat="1" ht="21" customHeight="1" x14ac:dyDescent="0.25">
      <c r="A293" s="78">
        <v>1</v>
      </c>
      <c r="B293" s="89" t="s">
        <v>603</v>
      </c>
      <c r="C293" s="94">
        <v>1</v>
      </c>
      <c r="D293" s="97">
        <v>4342636.04494025</v>
      </c>
      <c r="E293" s="95"/>
      <c r="F293" s="95"/>
      <c r="G293" s="95"/>
      <c r="H293" s="95"/>
    </row>
    <row r="294" spans="1:8" s="75" customFormat="1" ht="21" customHeight="1" x14ac:dyDescent="0.25">
      <c r="A294" s="78">
        <v>2</v>
      </c>
      <c r="B294" s="89" t="s">
        <v>604</v>
      </c>
      <c r="C294" s="94">
        <v>1</v>
      </c>
      <c r="D294" s="97">
        <v>553989.81243573688</v>
      </c>
      <c r="E294" s="95"/>
      <c r="F294" s="95"/>
      <c r="G294" s="95"/>
      <c r="H294" s="95"/>
    </row>
    <row r="295" spans="1:8" s="75" customFormat="1" ht="21" customHeight="1" x14ac:dyDescent="0.25">
      <c r="A295" s="78">
        <v>3</v>
      </c>
      <c r="B295" s="89" t="s">
        <v>605</v>
      </c>
      <c r="C295" s="94">
        <v>1</v>
      </c>
      <c r="D295" s="97">
        <v>566340.52829221706</v>
      </c>
      <c r="E295" s="95"/>
      <c r="F295" s="95"/>
      <c r="G295" s="95"/>
      <c r="H295" s="95"/>
    </row>
    <row r="296" spans="1:8" s="75" customFormat="1" ht="21" customHeight="1" x14ac:dyDescent="0.25">
      <c r="A296" s="78">
        <v>4</v>
      </c>
      <c r="B296" s="89" t="s">
        <v>606</v>
      </c>
      <c r="C296" s="94">
        <v>1</v>
      </c>
      <c r="D296" s="97">
        <v>768886.989448993</v>
      </c>
      <c r="E296" s="95"/>
      <c r="F296" s="95"/>
      <c r="G296" s="95"/>
      <c r="H296" s="95"/>
    </row>
    <row r="297" spans="1:8" s="75" customFormat="1" ht="21" customHeight="1" x14ac:dyDescent="0.25">
      <c r="A297" s="78">
        <v>5</v>
      </c>
      <c r="B297" s="89" t="s">
        <v>996</v>
      </c>
      <c r="C297" s="94">
        <v>1</v>
      </c>
      <c r="D297" s="97">
        <v>870208.48897885974</v>
      </c>
      <c r="E297" s="95"/>
      <c r="F297" s="95"/>
      <c r="G297" s="95"/>
      <c r="H297" s="95"/>
    </row>
    <row r="298" spans="1:8" s="75" customFormat="1" ht="21" customHeight="1" x14ac:dyDescent="0.25">
      <c r="A298" s="78">
        <v>5</v>
      </c>
      <c r="B298" s="89" t="s">
        <v>1073</v>
      </c>
      <c r="C298" s="94">
        <v>1</v>
      </c>
      <c r="D298" s="97">
        <v>572963.64728942141</v>
      </c>
      <c r="E298" s="95"/>
      <c r="F298" s="95"/>
      <c r="G298" s="95"/>
      <c r="H298" s="95"/>
    </row>
    <row r="299" spans="1:8" s="75" customFormat="1" ht="21" customHeight="1" x14ac:dyDescent="0.25">
      <c r="A299" s="78">
        <v>6</v>
      </c>
      <c r="B299" s="89" t="s">
        <v>607</v>
      </c>
      <c r="C299" s="94">
        <v>1</v>
      </c>
      <c r="D299" s="97">
        <v>500004.28448399517</v>
      </c>
      <c r="E299" s="95"/>
      <c r="F299" s="95"/>
      <c r="G299" s="95"/>
      <c r="H299" s="95"/>
    </row>
    <row r="300" spans="1:8" s="75" customFormat="1" ht="21" customHeight="1" x14ac:dyDescent="0.25">
      <c r="A300" s="78">
        <v>6</v>
      </c>
      <c r="B300" s="89" t="s">
        <v>1032</v>
      </c>
      <c r="C300" s="94">
        <v>1</v>
      </c>
      <c r="D300" s="97">
        <v>869324.15450808767</v>
      </c>
      <c r="E300" s="95"/>
      <c r="F300" s="95"/>
      <c r="G300" s="95"/>
      <c r="H300" s="95"/>
    </row>
    <row r="301" spans="1:8" s="75" customFormat="1" ht="21" customHeight="1" x14ac:dyDescent="0.25">
      <c r="A301" s="78">
        <v>6</v>
      </c>
      <c r="B301" s="89" t="s">
        <v>1033</v>
      </c>
      <c r="C301" s="94">
        <v>1</v>
      </c>
      <c r="D301" s="97">
        <v>333360.6675138452</v>
      </c>
      <c r="E301" s="95"/>
      <c r="F301" s="95"/>
      <c r="G301" s="95"/>
      <c r="H301" s="95"/>
    </row>
    <row r="302" spans="1:8" s="75" customFormat="1" ht="21" customHeight="1" x14ac:dyDescent="0.25">
      <c r="A302" s="78">
        <v>7</v>
      </c>
      <c r="B302" s="89" t="s">
        <v>608</v>
      </c>
      <c r="C302" s="94">
        <v>1</v>
      </c>
      <c r="D302" s="97">
        <v>435898.33376431133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609</v>
      </c>
      <c r="C303" s="94">
        <v>1</v>
      </c>
      <c r="D303" s="97">
        <v>450506.95772848499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1084</v>
      </c>
      <c r="C304" s="94">
        <v>1</v>
      </c>
      <c r="D304" s="97">
        <v>522672.16727655684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1085</v>
      </c>
      <c r="C305" s="94">
        <v>1</v>
      </c>
      <c r="D305" s="97">
        <v>522672.16727655684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1087</v>
      </c>
      <c r="C306" s="94">
        <v>1</v>
      </c>
      <c r="D306" s="97">
        <v>522672.16727655684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1086</v>
      </c>
      <c r="C307" s="94">
        <v>1</v>
      </c>
      <c r="D307" s="97">
        <v>522672.16727655684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1088</v>
      </c>
      <c r="C308" s="94">
        <v>1</v>
      </c>
      <c r="D308" s="97">
        <v>522672.16727655684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1089</v>
      </c>
      <c r="C309" s="94">
        <v>1</v>
      </c>
      <c r="D309" s="97">
        <v>522672.16727655684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1090</v>
      </c>
      <c r="C310" s="94">
        <v>1</v>
      </c>
      <c r="D310" s="97">
        <v>522672.16727655684</v>
      </c>
      <c r="E310" s="95"/>
      <c r="F310" s="95"/>
      <c r="G310" s="95"/>
      <c r="H310" s="95"/>
    </row>
    <row r="311" spans="1:8" s="75" customFormat="1" ht="21" customHeight="1" x14ac:dyDescent="0.25">
      <c r="A311" s="78">
        <v>8</v>
      </c>
      <c r="B311" s="89" t="s">
        <v>1091</v>
      </c>
      <c r="C311" s="94">
        <v>1</v>
      </c>
      <c r="D311" s="97">
        <v>522672.16727655684</v>
      </c>
      <c r="E311" s="95"/>
      <c r="F311" s="95"/>
      <c r="G311" s="95"/>
      <c r="H311" s="95"/>
    </row>
    <row r="312" spans="1:8" s="75" customFormat="1" ht="21" customHeight="1" x14ac:dyDescent="0.25">
      <c r="A312" s="78">
        <v>8</v>
      </c>
      <c r="B312" s="89" t="s">
        <v>1092</v>
      </c>
      <c r="C312" s="94">
        <v>1</v>
      </c>
      <c r="D312" s="97">
        <v>522672.16727655684</v>
      </c>
      <c r="E312" s="95"/>
      <c r="F312" s="95"/>
      <c r="G312" s="95"/>
      <c r="H312" s="95"/>
    </row>
    <row r="313" spans="1:8" s="75" customFormat="1" ht="21" customHeight="1" x14ac:dyDescent="0.25">
      <c r="A313" s="78">
        <v>8</v>
      </c>
      <c r="B313" s="89" t="s">
        <v>1093</v>
      </c>
      <c r="C313" s="94">
        <v>1</v>
      </c>
      <c r="D313" s="97">
        <v>386166.72152735293</v>
      </c>
      <c r="E313" s="95"/>
      <c r="F313" s="95"/>
      <c r="G313" s="95"/>
      <c r="H313" s="95"/>
    </row>
    <row r="314" spans="1:8" s="75" customFormat="1" ht="21" customHeight="1" x14ac:dyDescent="0.25">
      <c r="A314" s="78">
        <v>9</v>
      </c>
      <c r="B314" s="89" t="s">
        <v>997</v>
      </c>
      <c r="C314" s="94">
        <v>1</v>
      </c>
      <c r="D314" s="97">
        <v>438208.09098980331</v>
      </c>
      <c r="E314" s="95"/>
      <c r="F314" s="95"/>
      <c r="G314" s="95"/>
      <c r="H314" s="95"/>
    </row>
    <row r="315" spans="1:8" s="75" customFormat="1" ht="21" customHeight="1" x14ac:dyDescent="0.25">
      <c r="A315" s="78">
        <v>9</v>
      </c>
      <c r="B315" s="89" t="s">
        <v>1142</v>
      </c>
      <c r="C315" s="94">
        <v>1</v>
      </c>
      <c r="D315" s="97">
        <v>587332.64157881134</v>
      </c>
      <c r="E315" s="95"/>
      <c r="F315" s="95"/>
      <c r="G315" s="95"/>
      <c r="H315" s="95"/>
    </row>
    <row r="316" spans="1:8" s="75" customFormat="1" ht="21" customHeight="1" x14ac:dyDescent="0.25">
      <c r="A316" s="78">
        <v>9</v>
      </c>
      <c r="B316" s="89" t="s">
        <v>1138</v>
      </c>
      <c r="C316" s="94">
        <v>1</v>
      </c>
      <c r="D316" s="97">
        <v>612478.38158524362</v>
      </c>
      <c r="E316" s="95"/>
      <c r="F316" s="95"/>
      <c r="G316" s="95"/>
      <c r="H316" s="95"/>
    </row>
    <row r="317" spans="1:8" s="75" customFormat="1" ht="21" customHeight="1" x14ac:dyDescent="0.25">
      <c r="A317" s="78">
        <v>11</v>
      </c>
      <c r="B317" s="89" t="s">
        <v>610</v>
      </c>
      <c r="C317" s="94">
        <v>1</v>
      </c>
      <c r="D317" s="97">
        <v>205618.09615694988</v>
      </c>
      <c r="E317" s="95"/>
      <c r="F317" s="95"/>
      <c r="G317" s="95"/>
      <c r="H317" s="95"/>
    </row>
    <row r="318" spans="1:8" s="75" customFormat="1" ht="21" customHeight="1" x14ac:dyDescent="0.25">
      <c r="A318" s="77" t="s">
        <v>671</v>
      </c>
      <c r="B318" s="81" t="s">
        <v>611</v>
      </c>
      <c r="C318" s="96"/>
      <c r="D318" s="97"/>
      <c r="E318" s="96"/>
      <c r="F318" s="96"/>
      <c r="G318" s="95"/>
      <c r="H318" s="95"/>
    </row>
    <row r="319" spans="1:8" s="75" customFormat="1" ht="21" customHeight="1" x14ac:dyDescent="0.25">
      <c r="A319" s="78">
        <v>1</v>
      </c>
      <c r="B319" s="89" t="s">
        <v>612</v>
      </c>
      <c r="C319" s="94">
        <v>1</v>
      </c>
      <c r="D319" s="97">
        <v>723698.95509188226</v>
      </c>
      <c r="E319" s="95"/>
      <c r="F319" s="95"/>
      <c r="G319" s="95"/>
      <c r="H319" s="95"/>
    </row>
    <row r="320" spans="1:8" s="75" customFormat="1" ht="21" customHeight="1" x14ac:dyDescent="0.25">
      <c r="A320" s="78">
        <v>2</v>
      </c>
      <c r="B320" s="89" t="s">
        <v>1038</v>
      </c>
      <c r="C320" s="94">
        <v>1</v>
      </c>
      <c r="D320" s="97">
        <v>766065.35922853346</v>
      </c>
      <c r="E320" s="95"/>
      <c r="F320" s="95"/>
      <c r="G320" s="95"/>
      <c r="H320" s="95"/>
    </row>
    <row r="321" spans="1:8" s="75" customFormat="1" ht="21" customHeight="1" x14ac:dyDescent="0.25">
      <c r="A321" s="78">
        <v>3</v>
      </c>
      <c r="B321" s="89" t="s">
        <v>1039</v>
      </c>
      <c r="C321" s="94">
        <v>1</v>
      </c>
      <c r="D321" s="97">
        <v>266884.520790749</v>
      </c>
      <c r="E321" s="95"/>
      <c r="F321" s="95"/>
      <c r="G321" s="95"/>
      <c r="H321" s="95"/>
    </row>
    <row r="322" spans="1:8" s="75" customFormat="1" ht="21" customHeight="1" x14ac:dyDescent="0.25">
      <c r="A322" s="78">
        <v>4</v>
      </c>
      <c r="B322" s="89" t="s">
        <v>1040</v>
      </c>
      <c r="C322" s="94">
        <v>1</v>
      </c>
      <c r="D322" s="97">
        <v>198837.34630424005</v>
      </c>
      <c r="E322" s="95"/>
      <c r="F322" s="95"/>
      <c r="G322" s="95"/>
      <c r="H322" s="95"/>
    </row>
    <row r="323" spans="1:8" s="75" customFormat="1" ht="21" customHeight="1" x14ac:dyDescent="0.25">
      <c r="A323" s="78">
        <v>5</v>
      </c>
      <c r="B323" s="89" t="s">
        <v>1041</v>
      </c>
      <c r="C323" s="94">
        <v>1</v>
      </c>
      <c r="D323" s="97">
        <v>168127.90698242257</v>
      </c>
      <c r="E323" s="95"/>
      <c r="F323" s="95"/>
      <c r="G323" s="95"/>
      <c r="H323" s="95"/>
    </row>
    <row r="324" spans="1:8" s="75" customFormat="1" ht="21" customHeight="1" x14ac:dyDescent="0.25">
      <c r="A324" s="78">
        <v>6</v>
      </c>
      <c r="B324" s="89" t="s">
        <v>1042</v>
      </c>
      <c r="C324" s="94">
        <v>1</v>
      </c>
      <c r="D324" s="97">
        <v>168127.90698242257</v>
      </c>
      <c r="E324" s="95"/>
      <c r="F324" s="95"/>
      <c r="G324" s="95"/>
      <c r="H324" s="95"/>
    </row>
    <row r="325" spans="1:8" s="75" customFormat="1" ht="21" customHeight="1" x14ac:dyDescent="0.25">
      <c r="A325" s="78">
        <v>7</v>
      </c>
      <c r="B325" s="89" t="s">
        <v>613</v>
      </c>
      <c r="C325" s="94">
        <v>1</v>
      </c>
      <c r="D325" s="97">
        <v>460015.71880561183</v>
      </c>
      <c r="E325" s="95"/>
      <c r="F325" s="95"/>
      <c r="G325" s="95"/>
      <c r="H325" s="95"/>
    </row>
    <row r="326" spans="1:8" s="75" customFormat="1" ht="21" customHeight="1" x14ac:dyDescent="0.25">
      <c r="A326" s="78">
        <v>8</v>
      </c>
      <c r="B326" s="89" t="s">
        <v>614</v>
      </c>
      <c r="C326" s="94">
        <v>1</v>
      </c>
      <c r="D326" s="97">
        <v>464944.92701559688</v>
      </c>
      <c r="E326" s="95"/>
      <c r="F326" s="95"/>
      <c r="G326" s="95"/>
      <c r="H326" s="95"/>
    </row>
    <row r="327" spans="1:8" s="75" customFormat="1" ht="21" customHeight="1" x14ac:dyDescent="0.25">
      <c r="A327" s="78">
        <v>9</v>
      </c>
      <c r="B327" s="89" t="s">
        <v>1043</v>
      </c>
      <c r="C327" s="94">
        <v>1</v>
      </c>
      <c r="D327" s="97">
        <v>294929.99561453483</v>
      </c>
      <c r="E327" s="95"/>
      <c r="F327" s="95"/>
      <c r="G327" s="95"/>
      <c r="H327" s="95"/>
    </row>
    <row r="328" spans="1:8" s="75" customFormat="1" ht="21" customHeight="1" x14ac:dyDescent="0.25">
      <c r="A328" s="78">
        <v>10</v>
      </c>
      <c r="B328" s="89" t="s">
        <v>615</v>
      </c>
      <c r="C328" s="94">
        <v>1</v>
      </c>
      <c r="D328" s="97">
        <v>1189355.6879956692</v>
      </c>
      <c r="E328" s="95"/>
      <c r="F328" s="95"/>
      <c r="G328" s="95"/>
      <c r="H328" s="95"/>
    </row>
    <row r="329" spans="1:8" s="75" customFormat="1" ht="21" customHeight="1" x14ac:dyDescent="0.25">
      <c r="A329" s="78">
        <v>11</v>
      </c>
      <c r="B329" s="89" t="s">
        <v>616</v>
      </c>
      <c r="C329" s="94">
        <v>1</v>
      </c>
      <c r="D329" s="97">
        <v>1240974.5390573102</v>
      </c>
      <c r="E329" s="95"/>
      <c r="F329" s="95"/>
      <c r="G329" s="95"/>
      <c r="H329" s="95"/>
    </row>
    <row r="330" spans="1:8" s="75" customFormat="1" ht="21" customHeight="1" x14ac:dyDescent="0.25">
      <c r="A330" s="78">
        <v>12</v>
      </c>
      <c r="B330" s="89" t="s">
        <v>617</v>
      </c>
      <c r="C330" s="94">
        <v>1</v>
      </c>
      <c r="D330" s="97">
        <v>296125.634473518</v>
      </c>
      <c r="E330" s="95"/>
      <c r="F330" s="95"/>
      <c r="G330" s="95"/>
      <c r="H330" s="95"/>
    </row>
    <row r="331" spans="1:8" s="75" customFormat="1" ht="21" customHeight="1" x14ac:dyDescent="0.25">
      <c r="A331" s="78">
        <v>13</v>
      </c>
      <c r="B331" s="89" t="s">
        <v>618</v>
      </c>
      <c r="C331" s="94">
        <v>1</v>
      </c>
      <c r="D331" s="97">
        <v>298073.42170890729</v>
      </c>
      <c r="E331" s="95"/>
      <c r="F331" s="95"/>
      <c r="G331" s="95"/>
      <c r="H331" s="95"/>
    </row>
    <row r="332" spans="1:8" s="75" customFormat="1" ht="21" customHeight="1" x14ac:dyDescent="0.25">
      <c r="A332" s="78">
        <v>14</v>
      </c>
      <c r="B332" s="89" t="s">
        <v>619</v>
      </c>
      <c r="C332" s="94">
        <v>1</v>
      </c>
      <c r="D332" s="97">
        <v>251971.357832168</v>
      </c>
      <c r="E332" s="95"/>
      <c r="F332" s="95"/>
      <c r="G332" s="95"/>
      <c r="H332" s="95"/>
    </row>
    <row r="333" spans="1:8" s="75" customFormat="1" ht="21" customHeight="1" x14ac:dyDescent="0.25">
      <c r="A333" s="78">
        <v>15</v>
      </c>
      <c r="B333" s="89" t="s">
        <v>620</v>
      </c>
      <c r="C333" s="94">
        <v>1</v>
      </c>
      <c r="D333" s="97">
        <v>243693.28024114581</v>
      </c>
      <c r="E333" s="95"/>
      <c r="F333" s="95"/>
      <c r="G333" s="95"/>
      <c r="H333" s="95"/>
    </row>
    <row r="334" spans="1:8" s="75" customFormat="1" ht="21" customHeight="1" x14ac:dyDescent="0.25">
      <c r="A334" s="78">
        <v>16</v>
      </c>
      <c r="B334" s="89" t="s">
        <v>621</v>
      </c>
      <c r="C334" s="94">
        <v>1</v>
      </c>
      <c r="D334" s="97">
        <v>792172.41228773375</v>
      </c>
      <c r="E334" s="95"/>
      <c r="F334" s="95"/>
      <c r="G334" s="95"/>
      <c r="H334" s="95"/>
    </row>
    <row r="335" spans="1:8" s="75" customFormat="1" ht="21" customHeight="1" x14ac:dyDescent="0.25">
      <c r="A335" s="78">
        <v>17</v>
      </c>
      <c r="B335" s="89" t="s">
        <v>622</v>
      </c>
      <c r="C335" s="94">
        <v>1</v>
      </c>
      <c r="D335" s="97">
        <v>958490.83518995682</v>
      </c>
      <c r="E335" s="95"/>
      <c r="F335" s="95"/>
      <c r="G335" s="95"/>
      <c r="H335" s="95"/>
    </row>
    <row r="336" spans="1:8" s="75" customFormat="1" ht="21" customHeight="1" x14ac:dyDescent="0.25">
      <c r="A336" s="78">
        <v>18</v>
      </c>
      <c r="B336" s="89" t="s">
        <v>623</v>
      </c>
      <c r="C336" s="94">
        <v>1</v>
      </c>
      <c r="D336" s="97">
        <v>687143.11978863936</v>
      </c>
      <c r="E336" s="95"/>
      <c r="F336" s="95"/>
      <c r="G336" s="95"/>
      <c r="H336" s="95"/>
    </row>
    <row r="337" spans="1:8" s="75" customFormat="1" ht="21" customHeight="1" x14ac:dyDescent="0.25">
      <c r="A337" s="77" t="s">
        <v>672</v>
      </c>
      <c r="B337" s="81" t="s">
        <v>1051</v>
      </c>
      <c r="C337" s="96"/>
      <c r="D337" s="97"/>
      <c r="E337" s="96"/>
      <c r="F337" s="96"/>
      <c r="G337" s="95"/>
      <c r="H337" s="95"/>
    </row>
    <row r="338" spans="1:8" s="75" customFormat="1" ht="21" customHeight="1" x14ac:dyDescent="0.25">
      <c r="A338" s="78">
        <v>1</v>
      </c>
      <c r="B338" s="89" t="s">
        <v>1046</v>
      </c>
      <c r="C338" s="94">
        <v>1</v>
      </c>
      <c r="D338" s="97">
        <v>829630.66788105713</v>
      </c>
      <c r="E338" s="95"/>
      <c r="F338" s="95"/>
      <c r="G338" s="95"/>
      <c r="H338" s="95"/>
    </row>
    <row r="339" spans="1:8" s="75" customFormat="1" ht="21" customHeight="1" x14ac:dyDescent="0.25">
      <c r="A339" s="78">
        <v>2</v>
      </c>
      <c r="B339" s="89" t="s">
        <v>624</v>
      </c>
      <c r="C339" s="94">
        <v>1</v>
      </c>
      <c r="D339" s="97">
        <v>379447.76333052327</v>
      </c>
      <c r="E339" s="95"/>
      <c r="F339" s="95"/>
      <c r="G339" s="95"/>
      <c r="H339" s="95"/>
    </row>
    <row r="340" spans="1:8" s="75" customFormat="1" ht="21" customHeight="1" x14ac:dyDescent="0.25">
      <c r="A340" s="78">
        <v>3</v>
      </c>
      <c r="B340" s="89" t="s">
        <v>1044</v>
      </c>
      <c r="C340" s="94">
        <v>1</v>
      </c>
      <c r="D340" s="97">
        <v>830826.65998966643</v>
      </c>
      <c r="E340" s="95"/>
      <c r="F340" s="95"/>
      <c r="G340" s="95"/>
      <c r="H340" s="95"/>
    </row>
    <row r="341" spans="1:8" s="75" customFormat="1" ht="21" customHeight="1" x14ac:dyDescent="0.25">
      <c r="A341" s="78">
        <v>3</v>
      </c>
      <c r="B341" s="89" t="s">
        <v>1135</v>
      </c>
      <c r="C341" s="94">
        <v>1</v>
      </c>
      <c r="D341" s="97">
        <v>432865.95296787011</v>
      </c>
      <c r="E341" s="95"/>
      <c r="F341" s="95"/>
      <c r="G341" s="95"/>
      <c r="H341" s="95"/>
    </row>
    <row r="342" spans="1:8" s="75" customFormat="1" ht="21" customHeight="1" x14ac:dyDescent="0.25">
      <c r="A342" s="78">
        <v>4</v>
      </c>
      <c r="B342" s="89" t="s">
        <v>625</v>
      </c>
      <c r="C342" s="94">
        <v>1</v>
      </c>
      <c r="D342" s="97">
        <v>495749.00156719936</v>
      </c>
      <c r="E342" s="95"/>
      <c r="F342" s="95"/>
      <c r="G342" s="95"/>
      <c r="H342" s="95"/>
    </row>
    <row r="343" spans="1:8" s="75" customFormat="1" ht="21" customHeight="1" x14ac:dyDescent="0.25">
      <c r="A343" s="78">
        <v>5</v>
      </c>
      <c r="B343" s="89" t="s">
        <v>1045</v>
      </c>
      <c r="C343" s="94">
        <v>1</v>
      </c>
      <c r="D343" s="97">
        <v>365066.27876850194</v>
      </c>
      <c r="E343" s="95"/>
      <c r="F343" s="95"/>
      <c r="G343" s="95"/>
      <c r="H343" s="95"/>
    </row>
    <row r="344" spans="1:8" s="75" customFormat="1" ht="21" customHeight="1" x14ac:dyDescent="0.25">
      <c r="A344" s="78">
        <v>6</v>
      </c>
      <c r="B344" s="89" t="s">
        <v>626</v>
      </c>
      <c r="C344" s="94">
        <v>1</v>
      </c>
      <c r="D344" s="97">
        <v>255208.23997049616</v>
      </c>
      <c r="E344" s="95"/>
      <c r="F344" s="95"/>
      <c r="G344" s="95"/>
      <c r="H344" s="95"/>
    </row>
    <row r="345" spans="1:8" s="75" customFormat="1" ht="21" customHeight="1" x14ac:dyDescent="0.25">
      <c r="A345" s="78">
        <v>7</v>
      </c>
      <c r="B345" s="89" t="s">
        <v>627</v>
      </c>
      <c r="C345" s="94">
        <v>1</v>
      </c>
      <c r="D345" s="97">
        <v>194809.74063851178</v>
      </c>
      <c r="E345" s="95"/>
      <c r="F345" s="95"/>
      <c r="G345" s="95"/>
      <c r="H345" s="95"/>
    </row>
    <row r="346" spans="1:8" s="75" customFormat="1" ht="21" customHeight="1" x14ac:dyDescent="0.25">
      <c r="A346" s="78">
        <v>1</v>
      </c>
      <c r="B346" s="89" t="s">
        <v>1120</v>
      </c>
      <c r="C346" s="94"/>
      <c r="D346" s="97">
        <v>350962.68551834783</v>
      </c>
      <c r="E346" s="95"/>
      <c r="F346" s="95"/>
      <c r="G346" s="95"/>
      <c r="H346" s="95"/>
    </row>
    <row r="347" spans="1:8" s="75" customFormat="1" ht="21" customHeight="1" x14ac:dyDescent="0.25">
      <c r="A347" s="78">
        <v>8</v>
      </c>
      <c r="B347" s="89" t="s">
        <v>1047</v>
      </c>
      <c r="C347" s="94">
        <v>1</v>
      </c>
      <c r="D347" s="97">
        <v>710675.43298947345</v>
      </c>
      <c r="E347" s="95"/>
      <c r="F347" s="95"/>
      <c r="G347" s="95"/>
      <c r="H347" s="95"/>
    </row>
    <row r="348" spans="1:8" s="75" customFormat="1" ht="21" customHeight="1" x14ac:dyDescent="0.25">
      <c r="A348" s="78">
        <v>9</v>
      </c>
      <c r="B348" s="89" t="s">
        <v>928</v>
      </c>
      <c r="C348" s="94">
        <v>1</v>
      </c>
      <c r="D348" s="97">
        <v>216247.54059122439</v>
      </c>
      <c r="E348" s="95"/>
      <c r="F348" s="95"/>
      <c r="G348" s="95"/>
      <c r="H348" s="95"/>
    </row>
    <row r="349" spans="1:8" s="75" customFormat="1" ht="21" customHeight="1" x14ac:dyDescent="0.25">
      <c r="A349" s="78">
        <v>10</v>
      </c>
      <c r="B349" s="89" t="s">
        <v>1048</v>
      </c>
      <c r="C349" s="94">
        <v>1</v>
      </c>
      <c r="D349" s="97">
        <v>676045.19619485666</v>
      </c>
      <c r="E349" s="95"/>
      <c r="F349" s="95"/>
      <c r="G349" s="95"/>
      <c r="H349" s="95"/>
    </row>
    <row r="350" spans="1:8" s="75" customFormat="1" ht="21" customHeight="1" x14ac:dyDescent="0.25">
      <c r="A350" s="78">
        <v>11</v>
      </c>
      <c r="B350" s="89" t="s">
        <v>1049</v>
      </c>
      <c r="C350" s="94">
        <v>1</v>
      </c>
      <c r="D350" s="97">
        <v>685041.80274666252</v>
      </c>
      <c r="E350" s="95"/>
      <c r="F350" s="95"/>
      <c r="G350" s="95"/>
      <c r="H350" s="95"/>
    </row>
    <row r="351" spans="1:8" s="75" customFormat="1" ht="21" customHeight="1" x14ac:dyDescent="0.25">
      <c r="A351" s="78">
        <v>11</v>
      </c>
      <c r="B351" s="89" t="s">
        <v>630</v>
      </c>
      <c r="C351" s="94">
        <v>1</v>
      </c>
      <c r="D351" s="97">
        <v>372493.62905195559</v>
      </c>
      <c r="E351" s="95"/>
      <c r="F351" s="95"/>
      <c r="G351" s="95"/>
      <c r="H351" s="95"/>
    </row>
    <row r="352" spans="1:8" s="75" customFormat="1" ht="21" customHeight="1" x14ac:dyDescent="0.25">
      <c r="A352" s="78">
        <v>12</v>
      </c>
      <c r="B352" s="89" t="s">
        <v>631</v>
      </c>
      <c r="C352" s="94">
        <v>1</v>
      </c>
      <c r="D352" s="97">
        <v>249589.33262006578</v>
      </c>
      <c r="E352" s="95"/>
      <c r="F352" s="95"/>
      <c r="G352" s="95"/>
      <c r="H352" s="95"/>
    </row>
    <row r="353" spans="1:8" s="75" customFormat="1" ht="21" customHeight="1" x14ac:dyDescent="0.25">
      <c r="A353" s="78">
        <v>13</v>
      </c>
      <c r="B353" s="89" t="s">
        <v>632</v>
      </c>
      <c r="C353" s="94">
        <v>1</v>
      </c>
      <c r="D353" s="97">
        <v>141715.16104528841</v>
      </c>
      <c r="E353" s="95"/>
      <c r="F353" s="95"/>
      <c r="G353" s="95"/>
      <c r="H353" s="95"/>
    </row>
    <row r="354" spans="1:8" s="75" customFormat="1" ht="21" customHeight="1" x14ac:dyDescent="0.25">
      <c r="A354" s="78">
        <v>14</v>
      </c>
      <c r="B354" s="89" t="s">
        <v>633</v>
      </c>
      <c r="C354" s="94">
        <v>1</v>
      </c>
      <c r="D354" s="97">
        <v>129760.22903438199</v>
      </c>
      <c r="E354" s="95"/>
      <c r="F354" s="95"/>
      <c r="G354" s="95"/>
      <c r="H354" s="95"/>
    </row>
    <row r="355" spans="1:8" s="75" customFormat="1" ht="21" customHeight="1" x14ac:dyDescent="0.25">
      <c r="A355" s="78">
        <v>15</v>
      </c>
      <c r="B355" s="89" t="s">
        <v>1136</v>
      </c>
      <c r="C355" s="94">
        <v>1</v>
      </c>
      <c r="D355" s="97">
        <v>1396888.9241907126</v>
      </c>
      <c r="E355" s="95"/>
      <c r="F355" s="95"/>
      <c r="G355" s="95"/>
      <c r="H355" s="95"/>
    </row>
    <row r="356" spans="1:8" s="75" customFormat="1" ht="21" customHeight="1" x14ac:dyDescent="0.25">
      <c r="A356" s="77" t="s">
        <v>673</v>
      </c>
      <c r="B356" s="81" t="s">
        <v>634</v>
      </c>
      <c r="C356" s="96"/>
      <c r="D356" s="97"/>
      <c r="E356" s="96"/>
      <c r="F356" s="96"/>
      <c r="G356" s="95"/>
      <c r="H356" s="95"/>
    </row>
    <row r="357" spans="1:8" s="75" customFormat="1" ht="21" customHeight="1" x14ac:dyDescent="0.25">
      <c r="A357" s="78">
        <v>1</v>
      </c>
      <c r="B357" s="89" t="s">
        <v>635</v>
      </c>
      <c r="C357" s="94">
        <v>1</v>
      </c>
      <c r="D357" s="97">
        <v>701379.47969918081</v>
      </c>
      <c r="E357" s="95"/>
      <c r="F357" s="95"/>
      <c r="G357" s="95"/>
      <c r="H357" s="95"/>
    </row>
    <row r="358" spans="1:8" s="75" customFormat="1" ht="21" customHeight="1" x14ac:dyDescent="0.25">
      <c r="A358" s="78">
        <v>2</v>
      </c>
      <c r="B358" s="89" t="s">
        <v>998</v>
      </c>
      <c r="C358" s="94">
        <v>1</v>
      </c>
      <c r="D358" s="97">
        <v>953329.0456177945</v>
      </c>
      <c r="E358" s="95"/>
      <c r="F358" s="95"/>
      <c r="G358" s="95"/>
      <c r="H358" s="95"/>
    </row>
    <row r="359" spans="1:8" s="75" customFormat="1" ht="21" customHeight="1" x14ac:dyDescent="0.25">
      <c r="A359" s="78">
        <v>3</v>
      </c>
      <c r="B359" s="89" t="s">
        <v>999</v>
      </c>
      <c r="C359" s="94">
        <v>1</v>
      </c>
      <c r="D359" s="97">
        <v>953329.0456177945</v>
      </c>
      <c r="E359" s="95"/>
      <c r="F359" s="95"/>
      <c r="G359" s="95"/>
      <c r="H359" s="95"/>
    </row>
    <row r="360" spans="1:8" s="75" customFormat="1" ht="21" customHeight="1" x14ac:dyDescent="0.25">
      <c r="A360" s="78">
        <v>4</v>
      </c>
      <c r="B360" s="89" t="s">
        <v>638</v>
      </c>
      <c r="C360" s="94">
        <v>1</v>
      </c>
      <c r="D360" s="97">
        <v>1596378.922946549</v>
      </c>
      <c r="E360" s="95"/>
      <c r="F360" s="95"/>
      <c r="G360" s="95"/>
      <c r="H360" s="95"/>
    </row>
    <row r="361" spans="1:8" s="75" customFormat="1" ht="21" customHeight="1" x14ac:dyDescent="0.25">
      <c r="A361" s="78">
        <v>5</v>
      </c>
      <c r="B361" s="89" t="s">
        <v>639</v>
      </c>
      <c r="C361" s="94">
        <v>1</v>
      </c>
      <c r="D361" s="97">
        <v>753063.70818128088</v>
      </c>
      <c r="E361" s="95"/>
      <c r="F361" s="95"/>
      <c r="G361" s="95"/>
      <c r="H361" s="95"/>
    </row>
    <row r="362" spans="1:8" s="75" customFormat="1" ht="21" customHeight="1" x14ac:dyDescent="0.25">
      <c r="A362" s="78">
        <v>6</v>
      </c>
      <c r="B362" s="89" t="s">
        <v>640</v>
      </c>
      <c r="C362" s="94">
        <v>1</v>
      </c>
      <c r="D362" s="97">
        <v>721215.51739869581</v>
      </c>
      <c r="E362" s="95"/>
      <c r="F362" s="95"/>
      <c r="G362" s="95"/>
      <c r="H362" s="95"/>
    </row>
    <row r="363" spans="1:8" s="75" customFormat="1" ht="21" customHeight="1" x14ac:dyDescent="0.25">
      <c r="A363" s="78">
        <v>7</v>
      </c>
      <c r="B363" s="89" t="s">
        <v>641</v>
      </c>
      <c r="C363" s="94">
        <v>1</v>
      </c>
      <c r="D363" s="97">
        <v>517963.207817027</v>
      </c>
      <c r="E363" s="95"/>
      <c r="F363" s="95"/>
      <c r="G363" s="95"/>
      <c r="H363" s="95"/>
    </row>
    <row r="364" spans="1:8" s="75" customFormat="1" ht="21" customHeight="1" x14ac:dyDescent="0.25">
      <c r="A364" s="78">
        <v>8</v>
      </c>
      <c r="B364" s="89" t="s">
        <v>1000</v>
      </c>
      <c r="C364" s="94">
        <v>1</v>
      </c>
      <c r="D364" s="97">
        <v>220268.23260376218</v>
      </c>
      <c r="E364" s="95"/>
      <c r="F364" s="95"/>
      <c r="G364" s="95"/>
      <c r="H364" s="95"/>
    </row>
    <row r="365" spans="1:8" s="75" customFormat="1" ht="21" customHeight="1" x14ac:dyDescent="0.25">
      <c r="A365" s="78">
        <v>9</v>
      </c>
      <c r="B365" s="89" t="s">
        <v>1001</v>
      </c>
      <c r="C365" s="94">
        <v>1</v>
      </c>
      <c r="D365" s="97">
        <v>1115786.7438753338</v>
      </c>
      <c r="E365" s="95"/>
      <c r="F365" s="95"/>
      <c r="G365" s="95"/>
      <c r="H365" s="95"/>
    </row>
    <row r="366" spans="1:8" s="75" customFormat="1" ht="21" customHeight="1" x14ac:dyDescent="0.25">
      <c r="A366" s="78">
        <v>10</v>
      </c>
      <c r="B366" s="89" t="s">
        <v>1052</v>
      </c>
      <c r="C366" s="94">
        <v>1</v>
      </c>
      <c r="D366" s="97">
        <v>533405.60682394204</v>
      </c>
      <c r="E366" s="95"/>
      <c r="F366" s="95"/>
      <c r="G366" s="95"/>
      <c r="H366" s="95"/>
    </row>
    <row r="367" spans="1:8" s="75" customFormat="1" ht="21" customHeight="1" x14ac:dyDescent="0.25">
      <c r="A367" s="78">
        <v>10</v>
      </c>
      <c r="B367" s="89" t="s">
        <v>1002</v>
      </c>
      <c r="C367" s="94">
        <v>1</v>
      </c>
      <c r="D367" s="97">
        <v>582763.05896172393</v>
      </c>
      <c r="E367" s="95"/>
      <c r="F367" s="95"/>
      <c r="G367" s="95"/>
      <c r="H367" s="95"/>
    </row>
    <row r="368" spans="1:8" s="75" customFormat="1" ht="21" customHeight="1" x14ac:dyDescent="0.25">
      <c r="A368" s="78">
        <v>10</v>
      </c>
      <c r="B368" s="89" t="s">
        <v>1003</v>
      </c>
      <c r="C368" s="94">
        <v>1</v>
      </c>
      <c r="D368" s="97">
        <v>582763.05896172393</v>
      </c>
      <c r="E368" s="95"/>
      <c r="F368" s="95"/>
      <c r="G368" s="95"/>
      <c r="H368" s="95"/>
    </row>
    <row r="369" spans="1:8" s="75" customFormat="1" ht="21" customHeight="1" x14ac:dyDescent="0.25">
      <c r="A369" s="78">
        <v>11</v>
      </c>
      <c r="B369" s="89" t="s">
        <v>1053</v>
      </c>
      <c r="C369" s="94">
        <v>1</v>
      </c>
      <c r="D369" s="97">
        <v>208611.43299654458</v>
      </c>
      <c r="E369" s="95"/>
      <c r="F369" s="95"/>
      <c r="G369" s="95"/>
      <c r="H369" s="95"/>
    </row>
    <row r="370" spans="1:8" s="75" customFormat="1" ht="21" customHeight="1" x14ac:dyDescent="0.25">
      <c r="A370" s="78">
        <v>12</v>
      </c>
      <c r="B370" s="89" t="s">
        <v>1054</v>
      </c>
      <c r="C370" s="94">
        <v>1</v>
      </c>
      <c r="D370" s="97">
        <v>338470.32012197247</v>
      </c>
      <c r="E370" s="95"/>
      <c r="F370" s="95"/>
      <c r="G370" s="95"/>
      <c r="H370" s="95"/>
    </row>
    <row r="371" spans="1:8" s="75" customFormat="1" ht="21" customHeight="1" x14ac:dyDescent="0.25">
      <c r="A371" s="78">
        <v>12</v>
      </c>
      <c r="B371" s="89" t="s">
        <v>1055</v>
      </c>
      <c r="C371" s="94">
        <v>1</v>
      </c>
      <c r="D371" s="97">
        <v>756041.34844842437</v>
      </c>
      <c r="E371" s="95"/>
      <c r="F371" s="95"/>
      <c r="G371" s="95"/>
      <c r="H371" s="95"/>
    </row>
    <row r="372" spans="1:8" s="75" customFormat="1" ht="21" customHeight="1" x14ac:dyDescent="0.25">
      <c r="A372" s="78">
        <v>12</v>
      </c>
      <c r="B372" s="89" t="s">
        <v>878</v>
      </c>
      <c r="C372" s="94">
        <v>1</v>
      </c>
      <c r="D372" s="97">
        <v>756041.34844842437</v>
      </c>
      <c r="E372" s="95"/>
      <c r="F372" s="95"/>
      <c r="G372" s="95"/>
      <c r="H372" s="95"/>
    </row>
    <row r="373" spans="1:8" s="75" customFormat="1" ht="21" customHeight="1" x14ac:dyDescent="0.25">
      <c r="A373" s="78">
        <v>13</v>
      </c>
      <c r="B373" s="89" t="s">
        <v>1056</v>
      </c>
      <c r="C373" s="94">
        <v>1</v>
      </c>
      <c r="D373" s="97">
        <v>472227.61487444089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674</v>
      </c>
      <c r="B374" s="81" t="s">
        <v>645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9" t="s">
        <v>1057</v>
      </c>
      <c r="C375" s="94">
        <v>1</v>
      </c>
      <c r="D375" s="97">
        <v>431127.36037743482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646</v>
      </c>
      <c r="C376" s="94">
        <v>1</v>
      </c>
      <c r="D376" s="97">
        <v>262091.29112555992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647</v>
      </c>
      <c r="C377" s="94">
        <v>1</v>
      </c>
      <c r="D377" s="97">
        <v>343864.3737655459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648</v>
      </c>
      <c r="C378" s="94">
        <v>1</v>
      </c>
      <c r="D378" s="97">
        <v>226430.41316276012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1058</v>
      </c>
      <c r="C379" s="94">
        <v>1</v>
      </c>
      <c r="D379" s="97">
        <v>108127.68878762201</v>
      </c>
      <c r="E379" s="95"/>
      <c r="F379" s="95"/>
      <c r="G379" s="95"/>
      <c r="H379" s="95"/>
    </row>
    <row r="380" spans="1:8" s="75" customFormat="1" ht="21" customHeight="1" x14ac:dyDescent="0.25">
      <c r="A380" s="77" t="s">
        <v>675</v>
      </c>
      <c r="B380" s="81" t="s">
        <v>649</v>
      </c>
      <c r="C380" s="96"/>
      <c r="D380" s="97"/>
      <c r="E380" s="96"/>
      <c r="F380" s="96"/>
      <c r="G380" s="95"/>
      <c r="H380" s="95"/>
    </row>
    <row r="381" spans="1:8" s="75" customFormat="1" ht="21" customHeight="1" x14ac:dyDescent="0.25">
      <c r="A381" s="78">
        <v>1</v>
      </c>
      <c r="B381" s="89" t="s">
        <v>1059</v>
      </c>
      <c r="C381" s="94">
        <v>1</v>
      </c>
      <c r="D381" s="97">
        <v>155808.9327395912</v>
      </c>
      <c r="E381" s="95"/>
      <c r="F381" s="95"/>
      <c r="G381" s="95"/>
      <c r="H381" s="95"/>
    </row>
    <row r="382" spans="1:8" s="75" customFormat="1" ht="21" customHeight="1" x14ac:dyDescent="0.25">
      <c r="A382" s="78">
        <v>2</v>
      </c>
      <c r="B382" s="89" t="s">
        <v>1060</v>
      </c>
      <c r="C382" s="94">
        <v>1</v>
      </c>
      <c r="D382" s="97">
        <v>135729.67174778361</v>
      </c>
      <c r="E382" s="95"/>
      <c r="F382" s="95"/>
      <c r="G382" s="95"/>
      <c r="H382" s="95"/>
    </row>
    <row r="383" spans="1:8" s="75" customFormat="1" ht="21" customHeight="1" x14ac:dyDescent="0.25">
      <c r="A383" s="78">
        <v>3</v>
      </c>
      <c r="B383" s="89" t="s">
        <v>650</v>
      </c>
      <c r="C383" s="94">
        <v>1</v>
      </c>
      <c r="D383" s="97">
        <v>134260.91691188855</v>
      </c>
      <c r="E383" s="95"/>
      <c r="F383" s="95"/>
      <c r="G383" s="95"/>
      <c r="H383" s="95"/>
    </row>
    <row r="384" spans="1:8" s="75" customFormat="1" ht="21" customHeight="1" x14ac:dyDescent="0.25">
      <c r="A384" s="78">
        <v>4</v>
      </c>
      <c r="B384" s="89" t="s">
        <v>651</v>
      </c>
      <c r="C384" s="94">
        <v>1</v>
      </c>
      <c r="D384" s="97">
        <v>143776.56711712835</v>
      </c>
      <c r="E384" s="95"/>
      <c r="F384" s="95"/>
      <c r="G384" s="95"/>
      <c r="H384" s="95"/>
    </row>
    <row r="385" spans="1:8" s="75" customFormat="1" ht="21" customHeight="1" x14ac:dyDescent="0.25">
      <c r="A385" s="78">
        <v>5</v>
      </c>
      <c r="B385" s="89" t="s">
        <v>652</v>
      </c>
      <c r="C385" s="94">
        <v>1</v>
      </c>
      <c r="D385" s="97">
        <v>353057.08103117032</v>
      </c>
      <c r="E385" s="95"/>
      <c r="F385" s="95"/>
      <c r="G385" s="95"/>
      <c r="H385" s="95"/>
    </row>
    <row r="386" spans="1:8" s="75" customFormat="1" ht="21" customHeight="1" x14ac:dyDescent="0.25">
      <c r="A386" s="78">
        <v>6</v>
      </c>
      <c r="B386" s="89" t="s">
        <v>1061</v>
      </c>
      <c r="C386" s="94">
        <v>1</v>
      </c>
      <c r="D386" s="97">
        <v>100456.35326480902</v>
      </c>
      <c r="E386" s="95"/>
      <c r="F386" s="95"/>
      <c r="G386" s="95"/>
      <c r="H386" s="95"/>
    </row>
    <row r="387" spans="1:8" s="75" customFormat="1" ht="21" customHeight="1" x14ac:dyDescent="0.25">
      <c r="A387" s="78">
        <v>6</v>
      </c>
      <c r="B387" s="89" t="s">
        <v>1063</v>
      </c>
      <c r="C387" s="94">
        <v>1</v>
      </c>
      <c r="D387" s="97">
        <v>71197.221245932611</v>
      </c>
      <c r="E387" s="95"/>
      <c r="F387" s="95"/>
      <c r="G387" s="95"/>
      <c r="H387" s="95"/>
    </row>
    <row r="388" spans="1:8" s="75" customFormat="1" ht="21" customHeight="1" x14ac:dyDescent="0.25">
      <c r="A388" s="78">
        <v>7</v>
      </c>
      <c r="B388" s="89" t="s">
        <v>1062</v>
      </c>
      <c r="C388" s="94">
        <v>1</v>
      </c>
      <c r="D388" s="97">
        <v>196584.28114490333</v>
      </c>
      <c r="E388" s="95"/>
      <c r="F388" s="95"/>
      <c r="G388" s="95"/>
      <c r="H388" s="95"/>
    </row>
    <row r="389" spans="1:8" s="75" customFormat="1" ht="21" customHeight="1" x14ac:dyDescent="0.25">
      <c r="A389" s="78">
        <v>8</v>
      </c>
      <c r="B389" s="89" t="s">
        <v>654</v>
      </c>
      <c r="C389" s="94">
        <v>1</v>
      </c>
      <c r="D389" s="97">
        <v>371418.17186657549</v>
      </c>
      <c r="E389" s="95"/>
      <c r="F389" s="95"/>
      <c r="G389" s="95"/>
      <c r="H389" s="95"/>
    </row>
    <row r="390" spans="1:8" s="75" customFormat="1" ht="21" customHeight="1" x14ac:dyDescent="0.25">
      <c r="A390" s="78">
        <v>9</v>
      </c>
      <c r="B390" s="89" t="s">
        <v>655</v>
      </c>
      <c r="C390" s="94">
        <v>1</v>
      </c>
      <c r="D390" s="97">
        <v>510003.83526805782</v>
      </c>
      <c r="E390" s="95"/>
      <c r="F390" s="95"/>
      <c r="G390" s="95"/>
      <c r="H390" s="95"/>
    </row>
  </sheetData>
  <autoFilter ref="A4:F390" xr:uid="{00000000-0009-0000-0000-00000C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47F43-1B7C-4ECE-B187-4A3002051E62}">
  <sheetPr>
    <tabColor rgb="FF002060"/>
  </sheetPr>
  <dimension ref="A1:I387"/>
  <sheetViews>
    <sheetView workbookViewId="0">
      <selection activeCell="D5" sqref="D5:D387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4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2" t="s">
        <v>428</v>
      </c>
      <c r="C5" s="94">
        <v>1</v>
      </c>
      <c r="D5" s="97">
        <v>255820.01073072077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255820.01073072077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174421.84459372703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127911.05459316514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119263.0851369724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191103.71599070326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193395.87890670326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194541.96036470323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253459.17538701618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255820.01073072077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2" t="s">
        <v>431</v>
      </c>
      <c r="C15" s="94">
        <v>1</v>
      </c>
      <c r="D15" s="97">
        <v>151165.40036564128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2" t="s">
        <v>432</v>
      </c>
      <c r="C16" s="94">
        <v>1</v>
      </c>
      <c r="D16" s="97">
        <v>151165.40036564128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2" t="s">
        <v>433</v>
      </c>
      <c r="C17" s="94">
        <v>1</v>
      </c>
      <c r="D17" s="97">
        <v>46512.888456171393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2" t="s">
        <v>434</v>
      </c>
      <c r="C18" s="94">
        <v>1</v>
      </c>
      <c r="D18" s="97">
        <v>34884.055003434696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2" t="s">
        <v>435</v>
      </c>
      <c r="C19" s="94">
        <v>1</v>
      </c>
      <c r="D19" s="97">
        <v>255820.01073072077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2" t="s">
        <v>436</v>
      </c>
      <c r="C20" s="94">
        <v>1</v>
      </c>
      <c r="D20" s="97">
        <v>255820.01073072077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2" t="s">
        <v>437</v>
      </c>
      <c r="C21" s="94">
        <v>1</v>
      </c>
      <c r="D21" s="97">
        <v>255820.01073072077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2" t="s">
        <v>438</v>
      </c>
      <c r="C22" s="94">
        <v>1</v>
      </c>
      <c r="D22" s="97">
        <v>69769.332684257068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2" t="s">
        <v>439</v>
      </c>
      <c r="C23" s="94">
        <v>1</v>
      </c>
      <c r="D23" s="97">
        <v>69769.332684257068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2" t="s">
        <v>440</v>
      </c>
      <c r="C24" s="94">
        <v>1</v>
      </c>
      <c r="D24" s="97">
        <v>372103.45454853686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2" t="s">
        <v>441</v>
      </c>
      <c r="C25" s="94">
        <v>1</v>
      </c>
      <c r="D25" s="97">
        <v>372103.45454853686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2" t="s">
        <v>442</v>
      </c>
      <c r="C26" s="94">
        <v>1</v>
      </c>
      <c r="D26" s="97">
        <v>139539.88804590184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2" t="s">
        <v>443</v>
      </c>
      <c r="C27" s="94">
        <v>1</v>
      </c>
      <c r="D27" s="97">
        <v>127911.05459316514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2" t="s">
        <v>444</v>
      </c>
      <c r="C28" s="94">
        <v>1</v>
      </c>
      <c r="D28" s="97">
        <v>127911.05459316514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2" t="s">
        <v>445</v>
      </c>
      <c r="C29" s="94">
        <v>1</v>
      </c>
      <c r="D29" s="97">
        <v>58141.72190890809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2" t="s">
        <v>446</v>
      </c>
      <c r="C30" s="94">
        <v>1</v>
      </c>
      <c r="D30" s="97">
        <v>151165.40036564128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2" t="s">
        <v>447</v>
      </c>
      <c r="C31" s="94">
        <v>1</v>
      </c>
      <c r="D31" s="97">
        <v>151165.40036564128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2" t="s">
        <v>448</v>
      </c>
      <c r="C32" s="94">
        <v>1</v>
      </c>
      <c r="D32" s="97">
        <v>151165.40036564128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2" t="s">
        <v>449</v>
      </c>
      <c r="C33" s="94">
        <v>1</v>
      </c>
      <c r="D33" s="97">
        <v>190702.8062743246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255820.01073072077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151165.40036564128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372103.45454853686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395361.12145401037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255820.01073072077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395361.12145401037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140466.3837264762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58141.72190890809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232071.26295604333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313292.4093193693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2" t="s">
        <v>1098</v>
      </c>
      <c r="C44" s="94">
        <v>1</v>
      </c>
      <c r="D44" s="97">
        <v>406988.73222935927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2" t="s">
        <v>459</v>
      </c>
      <c r="C46" s="94">
        <v>1</v>
      </c>
      <c r="D46" s="97">
        <v>372103.45454853686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2" t="s">
        <v>923</v>
      </c>
      <c r="C47" s="94">
        <v>1</v>
      </c>
      <c r="D47" s="97">
        <v>339544.85232033872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366832.57395291206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197849.48579002527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1273194.6336710271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436756.87108667078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359437.71948158729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348381.9997248014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465128.35568265786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1488414.1650933132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337219.39954510238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333498.91498291609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122282.93549373587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122282.93549373587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122282.93549373587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122282.93549373587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260473.36163596943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423267.59545434755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474432.61213837966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583581.95681775338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386058.96345389786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292737.93648500403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457261.06050591421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1910440.9007198871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455928.49156351865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482130.37485864986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908487.05431537016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1668336.8395573574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324872.63344522601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315626.25581768167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198281.45336145069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151012.20336329372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225595.900793251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1117859.8151122946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1117859.8151122946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546162.0076106583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500013.63336348021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433966.40771578433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373809.82394755405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197214.50090355059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411330.26954130584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265122.1687308331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209744.84992053092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302334.12186427985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835682.70566367346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214174.90165987969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305935.86440098245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133443.29477749043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506625.5310989116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506625.5310989116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144129.93500664941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256942.78928736952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256942.78928736952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538274.7504308339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255820.01073072077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2186974.6712515098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227913.53673038358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502183.79068075959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651181.13218473096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586063.92772833491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562807.48350024933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534897.6883669151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632574.71772889677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627924.68795664539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613970.40172867198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511641.24413882912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348321.08898215671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348321.08898215671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486837.79379883193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1275921.6661693782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418508.9818217163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1049761.1568813077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2" t="s">
        <v>496</v>
      </c>
      <c r="C119" s="94">
        <v>1</v>
      </c>
      <c r="D119" s="97">
        <v>188220.8353637429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180360.31033551251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297269.03436011728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187459.66207060515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288673.42342511727</v>
      </c>
      <c r="E123" s="95"/>
      <c r="F123" s="95"/>
      <c r="G123" s="95"/>
      <c r="H123" s="95"/>
    </row>
    <row r="124" spans="1:8" s="75" customFormat="1" ht="21" customHeight="1" x14ac:dyDescent="0.25">
      <c r="A124" s="78">
        <v>4</v>
      </c>
      <c r="B124" s="89" t="s">
        <v>1110</v>
      </c>
      <c r="C124" s="94">
        <v>1</v>
      </c>
      <c r="D124" s="97">
        <v>294403.83071511728</v>
      </c>
      <c r="E124" s="95"/>
      <c r="F124" s="95"/>
      <c r="G124" s="95"/>
      <c r="H124" s="95"/>
    </row>
    <row r="125" spans="1:8" s="75" customFormat="1" ht="21" customHeight="1" x14ac:dyDescent="0.25">
      <c r="A125" s="77" t="s">
        <v>659</v>
      </c>
      <c r="B125" s="81" t="s">
        <v>498</v>
      </c>
      <c r="C125" s="96"/>
      <c r="D125" s="97">
        <v>174160.54449107836</v>
      </c>
      <c r="E125" s="96"/>
      <c r="F125" s="96"/>
      <c r="G125" s="95"/>
      <c r="H125" s="95"/>
    </row>
    <row r="126" spans="1:8" s="75" customFormat="1" ht="21" customHeight="1" x14ac:dyDescent="0.25">
      <c r="A126" s="78">
        <v>1</v>
      </c>
      <c r="B126" s="82" t="s">
        <v>499</v>
      </c>
      <c r="C126" s="94">
        <v>1</v>
      </c>
      <c r="D126" s="97"/>
      <c r="E126" s="95"/>
      <c r="F126" s="95"/>
      <c r="G126" s="95"/>
      <c r="H126" s="95"/>
    </row>
    <row r="127" spans="1:8" s="75" customFormat="1" ht="21" customHeight="1" x14ac:dyDescent="0.25">
      <c r="A127" s="78">
        <v>2</v>
      </c>
      <c r="B127" s="82" t="s">
        <v>500</v>
      </c>
      <c r="C127" s="94">
        <v>1</v>
      </c>
      <c r="D127" s="97">
        <v>1032897.6825484612</v>
      </c>
      <c r="E127" s="95"/>
      <c r="F127" s="95"/>
      <c r="G127" s="95"/>
      <c r="H127" s="95"/>
    </row>
    <row r="128" spans="1:8" s="75" customFormat="1" ht="21" customHeight="1" x14ac:dyDescent="0.25">
      <c r="A128" s="78">
        <v>3</v>
      </c>
      <c r="B128" s="82" t="s">
        <v>501</v>
      </c>
      <c r="C128" s="94">
        <v>1</v>
      </c>
      <c r="D128" s="97">
        <v>427299.41762860108</v>
      </c>
      <c r="E128" s="95"/>
      <c r="F128" s="95"/>
      <c r="G128" s="95"/>
      <c r="H128" s="95"/>
    </row>
    <row r="129" spans="1:8" s="75" customFormat="1" ht="21" customHeight="1" x14ac:dyDescent="0.25">
      <c r="A129" s="78">
        <v>4</v>
      </c>
      <c r="B129" s="82" t="s">
        <v>502</v>
      </c>
      <c r="C129" s="94">
        <v>1</v>
      </c>
      <c r="D129" s="97">
        <v>292875.44572882267</v>
      </c>
      <c r="E129" s="95"/>
      <c r="F129" s="95"/>
      <c r="G129" s="95"/>
      <c r="H129" s="95"/>
    </row>
    <row r="130" spans="1:8" s="75" customFormat="1" ht="21" customHeight="1" x14ac:dyDescent="0.25">
      <c r="A130" s="78">
        <v>5</v>
      </c>
      <c r="B130" s="82" t="s">
        <v>503</v>
      </c>
      <c r="C130" s="94">
        <v>1</v>
      </c>
      <c r="D130" s="97">
        <v>1064838.0771786612</v>
      </c>
      <c r="E130" s="95"/>
      <c r="F130" s="95"/>
      <c r="G130" s="95"/>
      <c r="H130" s="95"/>
    </row>
    <row r="131" spans="1:8" s="75" customFormat="1" ht="21" customHeight="1" x14ac:dyDescent="0.25">
      <c r="A131" s="78">
        <v>6</v>
      </c>
      <c r="B131" s="89" t="s">
        <v>1111</v>
      </c>
      <c r="C131" s="94">
        <v>1</v>
      </c>
      <c r="D131" s="97">
        <v>437221.88168232067</v>
      </c>
      <c r="E131" s="95"/>
      <c r="F131" s="95"/>
      <c r="G131" s="95"/>
      <c r="H131" s="95"/>
    </row>
    <row r="132" spans="1:8" s="75" customFormat="1" ht="21" customHeight="1" x14ac:dyDescent="0.25">
      <c r="A132" s="78">
        <v>7</v>
      </c>
      <c r="B132" s="89" t="s">
        <v>969</v>
      </c>
      <c r="C132" s="94">
        <v>1</v>
      </c>
      <c r="D132" s="97">
        <v>608700.06590281066</v>
      </c>
      <c r="E132" s="95"/>
      <c r="F132" s="95"/>
      <c r="G132" s="95"/>
      <c r="H132" s="95"/>
    </row>
    <row r="133" spans="1:8" s="75" customFormat="1" ht="21" customHeight="1" x14ac:dyDescent="0.25">
      <c r="A133" s="78">
        <v>8</v>
      </c>
      <c r="B133" s="89" t="s">
        <v>970</v>
      </c>
      <c r="C133" s="94">
        <v>1</v>
      </c>
      <c r="D133" s="97">
        <v>187459.66207060515</v>
      </c>
      <c r="E133" s="95"/>
      <c r="F133" s="95"/>
      <c r="G133" s="95"/>
      <c r="H133" s="95"/>
    </row>
    <row r="134" spans="1:8" s="75" customFormat="1" ht="21" customHeight="1" x14ac:dyDescent="0.25">
      <c r="A134" s="78">
        <v>9</v>
      </c>
      <c r="B134" s="89" t="s">
        <v>1113</v>
      </c>
      <c r="C134" s="94">
        <v>1</v>
      </c>
      <c r="D134" s="97">
        <v>569782.96604773728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504</v>
      </c>
      <c r="C135" s="94">
        <v>1</v>
      </c>
      <c r="D135" s="97">
        <v>227594.87765192694</v>
      </c>
      <c r="E135" s="95"/>
      <c r="F135" s="95"/>
      <c r="G135" s="95"/>
      <c r="H135" s="95"/>
    </row>
    <row r="136" spans="1:8" s="75" customFormat="1" ht="21" customHeight="1" x14ac:dyDescent="0.25">
      <c r="A136" s="78">
        <v>11</v>
      </c>
      <c r="B136" s="89" t="s">
        <v>506</v>
      </c>
      <c r="C136" s="94">
        <v>1</v>
      </c>
      <c r="D136" s="97">
        <v>250476.59915217571</v>
      </c>
      <c r="E136" s="95"/>
      <c r="F136" s="95"/>
      <c r="G136" s="95"/>
      <c r="H136" s="95"/>
    </row>
    <row r="137" spans="1:8" s="75" customFormat="1" ht="21" customHeight="1" x14ac:dyDescent="0.25">
      <c r="A137" s="78">
        <v>12</v>
      </c>
      <c r="B137" s="89" t="s">
        <v>507</v>
      </c>
      <c r="C137" s="94">
        <v>1</v>
      </c>
      <c r="D137" s="97">
        <v>509317.88981920201</v>
      </c>
      <c r="E137" s="95"/>
      <c r="F137" s="95"/>
      <c r="G137" s="95"/>
      <c r="H137" s="95"/>
    </row>
    <row r="138" spans="1:8" s="75" customFormat="1" ht="21" customHeight="1" x14ac:dyDescent="0.25">
      <c r="A138" s="78">
        <v>13</v>
      </c>
      <c r="B138" s="89" t="s">
        <v>508</v>
      </c>
      <c r="C138" s="94">
        <v>1</v>
      </c>
      <c r="D138" s="97">
        <v>618622.52995653299</v>
      </c>
      <c r="E138" s="95"/>
      <c r="F138" s="95"/>
      <c r="G138" s="95"/>
      <c r="H138" s="95"/>
    </row>
    <row r="139" spans="1:8" s="75" customFormat="1" ht="21" customHeight="1" x14ac:dyDescent="0.25">
      <c r="A139" s="78">
        <v>14</v>
      </c>
      <c r="B139" s="89" t="s">
        <v>509</v>
      </c>
      <c r="C139" s="94">
        <v>1</v>
      </c>
      <c r="D139" s="97">
        <v>2412241.5994849014</v>
      </c>
      <c r="E139" s="95"/>
      <c r="F139" s="95"/>
      <c r="G139" s="95"/>
      <c r="H139" s="95"/>
    </row>
    <row r="140" spans="1:8" s="75" customFormat="1" ht="21" customHeight="1" x14ac:dyDescent="0.25">
      <c r="A140" s="78">
        <v>15</v>
      </c>
      <c r="B140" s="89" t="s">
        <v>510</v>
      </c>
      <c r="C140" s="94">
        <v>1</v>
      </c>
      <c r="D140" s="97">
        <v>288379.83563630655</v>
      </c>
      <c r="E140" s="95"/>
      <c r="F140" s="95"/>
      <c r="G140" s="95"/>
      <c r="H140" s="95"/>
    </row>
    <row r="141" spans="1:8" s="75" customFormat="1" ht="21" customHeight="1" x14ac:dyDescent="0.25">
      <c r="A141" s="78">
        <v>16</v>
      </c>
      <c r="B141" s="89" t="s">
        <v>918</v>
      </c>
      <c r="C141" s="94">
        <v>1</v>
      </c>
      <c r="D141" s="97">
        <v>260473.36163596943</v>
      </c>
      <c r="E141" s="95"/>
      <c r="F141" s="95"/>
      <c r="G141" s="95"/>
      <c r="H141" s="95"/>
    </row>
    <row r="142" spans="1:8" s="75" customFormat="1" ht="21" customHeight="1" x14ac:dyDescent="0.25">
      <c r="A142" s="78">
        <v>17</v>
      </c>
      <c r="B142" s="89" t="s">
        <v>919</v>
      </c>
      <c r="C142" s="94">
        <v>1</v>
      </c>
      <c r="D142" s="97">
        <v>223261.40850252268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1004</v>
      </c>
      <c r="C143" s="94">
        <v>1</v>
      </c>
      <c r="D143" s="97">
        <v>239542.37018312031</v>
      </c>
      <c r="E143" s="95"/>
      <c r="F143" s="95"/>
      <c r="G143" s="95"/>
      <c r="H143" s="95"/>
    </row>
    <row r="144" spans="1:8" s="75" customFormat="1" ht="21" customHeight="1" x14ac:dyDescent="0.25">
      <c r="A144" s="77" t="s">
        <v>660</v>
      </c>
      <c r="B144" s="81" t="s">
        <v>511</v>
      </c>
      <c r="C144" s="96"/>
      <c r="D144" s="97">
        <v>164526.13139157189</v>
      </c>
      <c r="E144" s="96"/>
      <c r="F144" s="96"/>
      <c r="G144" s="95"/>
      <c r="H144" s="95"/>
    </row>
    <row r="145" spans="1:8" s="75" customFormat="1" ht="21" customHeight="1" x14ac:dyDescent="0.25">
      <c r="A145" s="78">
        <v>1</v>
      </c>
      <c r="B145" s="89" t="s">
        <v>971</v>
      </c>
      <c r="C145" s="94">
        <v>1</v>
      </c>
      <c r="D145" s="97"/>
      <c r="E145" s="95"/>
      <c r="F145" s="95"/>
      <c r="G145" s="95"/>
      <c r="H145" s="95"/>
    </row>
    <row r="146" spans="1:8" s="75" customFormat="1" ht="21" customHeight="1" x14ac:dyDescent="0.25">
      <c r="A146" s="78">
        <v>2</v>
      </c>
      <c r="B146" s="89" t="s">
        <v>512</v>
      </c>
      <c r="C146" s="94">
        <v>1</v>
      </c>
      <c r="D146" s="97">
        <v>332257.55617954861</v>
      </c>
      <c r="E146" s="95"/>
      <c r="F146" s="95"/>
      <c r="G146" s="95"/>
      <c r="H146" s="95"/>
    </row>
    <row r="147" spans="1:8" s="75" customFormat="1" ht="21" customHeight="1" x14ac:dyDescent="0.25">
      <c r="A147" s="78">
        <v>3</v>
      </c>
      <c r="B147" s="89" t="s">
        <v>513</v>
      </c>
      <c r="C147" s="94">
        <v>1</v>
      </c>
      <c r="D147" s="97">
        <v>413190.71172089269</v>
      </c>
      <c r="E147" s="95"/>
      <c r="F147" s="95"/>
      <c r="G147" s="95"/>
      <c r="H147" s="95"/>
    </row>
    <row r="148" spans="1:8" s="75" customFormat="1" ht="21" customHeight="1" x14ac:dyDescent="0.25">
      <c r="A148" s="78">
        <v>4</v>
      </c>
      <c r="B148" s="89" t="s">
        <v>514</v>
      </c>
      <c r="C148" s="94">
        <v>1</v>
      </c>
      <c r="D148" s="97">
        <v>923283.32727343729</v>
      </c>
      <c r="E148" s="95"/>
      <c r="F148" s="95"/>
      <c r="G148" s="95"/>
      <c r="H148" s="95"/>
    </row>
    <row r="149" spans="1:8" s="75" customFormat="1" ht="21" customHeight="1" x14ac:dyDescent="0.25">
      <c r="A149" s="78">
        <v>5</v>
      </c>
      <c r="B149" s="89" t="s">
        <v>515</v>
      </c>
      <c r="C149" s="94">
        <v>1</v>
      </c>
      <c r="D149" s="97">
        <v>686066.40986555349</v>
      </c>
      <c r="E149" s="95"/>
      <c r="F149" s="95"/>
      <c r="G149" s="95"/>
      <c r="H149" s="95"/>
    </row>
    <row r="150" spans="1:8" s="75" customFormat="1" ht="21" customHeight="1" x14ac:dyDescent="0.25">
      <c r="A150" s="78">
        <v>6</v>
      </c>
      <c r="B150" s="89" t="s">
        <v>1129</v>
      </c>
      <c r="C150" s="94">
        <v>1</v>
      </c>
      <c r="D150" s="97">
        <v>300007.44641165552</v>
      </c>
      <c r="E150" s="95"/>
      <c r="F150" s="95"/>
      <c r="G150" s="95"/>
      <c r="H150" s="95"/>
    </row>
    <row r="151" spans="1:8" s="75" customFormat="1" ht="21" customHeight="1" x14ac:dyDescent="0.25">
      <c r="A151" s="78">
        <v>7</v>
      </c>
      <c r="B151" s="89" t="s">
        <v>517</v>
      </c>
      <c r="C151" s="94">
        <v>1</v>
      </c>
      <c r="D151" s="97">
        <v>222690.96464230155</v>
      </c>
      <c r="E151" s="95"/>
      <c r="F151" s="95"/>
      <c r="G151" s="95"/>
      <c r="H151" s="95"/>
    </row>
    <row r="152" spans="1:8" s="75" customFormat="1" ht="21" customHeight="1" x14ac:dyDescent="0.25">
      <c r="A152" s="78">
        <v>8</v>
      </c>
      <c r="B152" s="89" t="s">
        <v>518</v>
      </c>
      <c r="C152" s="94">
        <v>1</v>
      </c>
      <c r="D152" s="97">
        <v>227913.53673038358</v>
      </c>
      <c r="E152" s="95"/>
      <c r="F152" s="95"/>
      <c r="G152" s="95"/>
      <c r="H152" s="95"/>
    </row>
    <row r="153" spans="1:8" s="75" customFormat="1" ht="21" customHeight="1" x14ac:dyDescent="0.25">
      <c r="A153" s="78">
        <v>9</v>
      </c>
      <c r="B153" s="89" t="s">
        <v>519</v>
      </c>
      <c r="C153" s="94">
        <v>1</v>
      </c>
      <c r="D153" s="97">
        <v>155817.5285935023</v>
      </c>
      <c r="E153" s="95"/>
      <c r="F153" s="95"/>
      <c r="G153" s="95"/>
      <c r="H153" s="95"/>
    </row>
    <row r="154" spans="1:8" s="75" customFormat="1" ht="21" customHeight="1" x14ac:dyDescent="0.25">
      <c r="A154" s="78">
        <v>10</v>
      </c>
      <c r="B154" s="89" t="s">
        <v>520</v>
      </c>
      <c r="C154" s="94">
        <v>1</v>
      </c>
      <c r="D154" s="97">
        <v>209307.12227454933</v>
      </c>
      <c r="E154" s="95"/>
      <c r="F154" s="95"/>
      <c r="G154" s="95"/>
      <c r="H154" s="95"/>
    </row>
    <row r="155" spans="1:8" s="75" customFormat="1" ht="21" customHeight="1" x14ac:dyDescent="0.25">
      <c r="A155" s="77" t="s">
        <v>661</v>
      </c>
      <c r="B155" s="81" t="s">
        <v>521</v>
      </c>
      <c r="C155" s="96"/>
      <c r="D155" s="97">
        <v>151165.40036564128</v>
      </c>
      <c r="E155" s="96"/>
      <c r="F155" s="96"/>
      <c r="G155" s="95"/>
      <c r="H155" s="95"/>
    </row>
    <row r="156" spans="1:8" s="75" customFormat="1" ht="21" customHeight="1" x14ac:dyDescent="0.25">
      <c r="A156" s="78">
        <v>1</v>
      </c>
      <c r="B156" s="89" t="s">
        <v>1130</v>
      </c>
      <c r="C156" s="94">
        <v>1</v>
      </c>
      <c r="D156" s="97"/>
      <c r="E156" s="95"/>
      <c r="F156" s="95"/>
      <c r="G156" s="95"/>
      <c r="H156" s="95"/>
    </row>
    <row r="157" spans="1:8" s="75" customFormat="1" ht="21" customHeight="1" x14ac:dyDescent="0.25">
      <c r="A157" s="78">
        <v>1</v>
      </c>
      <c r="B157" s="89" t="s">
        <v>1132</v>
      </c>
      <c r="C157" s="94">
        <v>1</v>
      </c>
      <c r="D157" s="97">
        <v>179671.96736414189</v>
      </c>
      <c r="E157" s="95"/>
      <c r="F157" s="95"/>
      <c r="G157" s="95"/>
      <c r="H157" s="95"/>
    </row>
    <row r="158" spans="1:8" s="75" customFormat="1" ht="21" customHeight="1" x14ac:dyDescent="0.25">
      <c r="A158" s="78">
        <v>2</v>
      </c>
      <c r="B158" s="89" t="s">
        <v>523</v>
      </c>
      <c r="C158" s="94">
        <v>1</v>
      </c>
      <c r="D158" s="97">
        <v>282335.20450769586</v>
      </c>
      <c r="E158" s="95"/>
      <c r="F158" s="95"/>
      <c r="G158" s="95"/>
      <c r="H158" s="95"/>
    </row>
    <row r="159" spans="1:8" s="75" customFormat="1" ht="21" customHeight="1" x14ac:dyDescent="0.25">
      <c r="A159" s="78">
        <v>3</v>
      </c>
      <c r="B159" s="89" t="s">
        <v>524</v>
      </c>
      <c r="C159" s="94">
        <v>1</v>
      </c>
      <c r="D159" s="97">
        <v>176350.2250213314</v>
      </c>
      <c r="E159" s="95"/>
      <c r="F159" s="95"/>
      <c r="G159" s="95"/>
      <c r="H159" s="95"/>
    </row>
    <row r="160" spans="1:8" s="75" customFormat="1" ht="21" customHeight="1" x14ac:dyDescent="0.25">
      <c r="A160" s="78">
        <v>4</v>
      </c>
      <c r="B160" s="89" t="s">
        <v>525</v>
      </c>
      <c r="C160" s="94">
        <v>1</v>
      </c>
      <c r="D160" s="97">
        <v>639553.521409382</v>
      </c>
      <c r="E160" s="95"/>
      <c r="F160" s="95"/>
      <c r="G160" s="95"/>
      <c r="H160" s="95"/>
    </row>
    <row r="161" spans="1:8" s="75" customFormat="1" ht="21" customHeight="1" x14ac:dyDescent="0.25">
      <c r="A161" s="78">
        <v>5</v>
      </c>
      <c r="B161" s="89" t="s">
        <v>1131</v>
      </c>
      <c r="C161" s="94">
        <v>1</v>
      </c>
      <c r="D161" s="97">
        <v>453499.52222992096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1133</v>
      </c>
      <c r="C162" s="94">
        <v>1</v>
      </c>
      <c r="D162" s="97">
        <v>276132.79458557232</v>
      </c>
      <c r="E162" s="95"/>
      <c r="F162" s="95"/>
      <c r="G162" s="95"/>
      <c r="H162" s="95"/>
    </row>
    <row r="163" spans="1:8" s="75" customFormat="1" ht="21" customHeight="1" x14ac:dyDescent="0.25">
      <c r="A163" s="78">
        <v>7</v>
      </c>
      <c r="B163" s="89" t="s">
        <v>972</v>
      </c>
      <c r="C163" s="94">
        <v>1</v>
      </c>
      <c r="D163" s="97">
        <v>498830.81769596797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974</v>
      </c>
      <c r="C164" s="94">
        <v>1</v>
      </c>
      <c r="D164" s="97">
        <v>497533.76090850821</v>
      </c>
      <c r="E164" s="95"/>
      <c r="F164" s="95"/>
      <c r="G164" s="95"/>
      <c r="H164" s="95"/>
    </row>
    <row r="165" spans="1:8" s="75" customFormat="1" ht="21" customHeight="1" x14ac:dyDescent="0.25">
      <c r="A165" s="78">
        <v>9</v>
      </c>
      <c r="B165" s="89" t="s">
        <v>976</v>
      </c>
      <c r="C165" s="94">
        <v>1</v>
      </c>
      <c r="D165" s="97">
        <v>1011933.917154604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528</v>
      </c>
      <c r="C166" s="94">
        <v>1</v>
      </c>
      <c r="D166" s="97">
        <v>366848.80648120766</v>
      </c>
      <c r="E166" s="95"/>
      <c r="F166" s="95"/>
      <c r="G166" s="95"/>
      <c r="H166" s="95"/>
    </row>
    <row r="167" spans="1:8" s="75" customFormat="1" ht="21" customHeight="1" x14ac:dyDescent="0.25">
      <c r="A167" s="78">
        <v>11</v>
      </c>
      <c r="B167" s="89" t="s">
        <v>530</v>
      </c>
      <c r="C167" s="94">
        <v>1</v>
      </c>
      <c r="D167" s="97">
        <v>276751.00218356983</v>
      </c>
      <c r="E167" s="95"/>
      <c r="F167" s="95"/>
      <c r="G167" s="95"/>
      <c r="H167" s="95"/>
    </row>
    <row r="168" spans="1:8" s="75" customFormat="1" ht="21" customHeight="1" x14ac:dyDescent="0.25">
      <c r="A168" s="78">
        <v>12</v>
      </c>
      <c r="B168" s="89" t="s">
        <v>679</v>
      </c>
      <c r="C168" s="94">
        <v>1</v>
      </c>
      <c r="D168" s="97">
        <v>157834.48890843388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692</v>
      </c>
      <c r="C169" s="94">
        <v>1</v>
      </c>
      <c r="D169" s="97">
        <v>356006.06973370165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>
        <v>116283.44381781618</v>
      </c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/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690407.94717749907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255820.01073072077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276751.00218356983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876770.43881726579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69769.332684257068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482352.56404750771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223820.8038134852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232021.95740581135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69614.037226299552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144189.91781815328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106669.47222440131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315358.38690095366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1357972.897319342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2" t="s">
        <v>538</v>
      </c>
      <c r="C185" s="94">
        <v>1</v>
      </c>
      <c r="D185" s="97">
        <v>1489441.9252205344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2" t="s">
        <v>539</v>
      </c>
      <c r="C186" s="94">
        <v>1</v>
      </c>
      <c r="D186" s="97">
        <v>420940.92000172311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2" t="s">
        <v>540</v>
      </c>
      <c r="C187" s="94">
        <v>1</v>
      </c>
      <c r="D187" s="97">
        <v>229773.10313174833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2" t="s">
        <v>541</v>
      </c>
      <c r="C188" s="94">
        <v>1</v>
      </c>
      <c r="D188" s="97">
        <v>225431.56581980217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2" t="s">
        <v>678</v>
      </c>
      <c r="C189" s="94">
        <v>1</v>
      </c>
      <c r="D189" s="97">
        <v>229928.39858970587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46512.888456171393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94001.39643780599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338912.03654485825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338322.48605929594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416669.8801419019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759503.16494580288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560325.51258966629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758898.37036126456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340910.0019825364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150856.90790533621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183570.80559149184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227602.94581446925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180935.63767856237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396754.45458233781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393562.56634622795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440633.39780296403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209153.92527220154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146360.07513543259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406988.73222935927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216129.4078196896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569171.48157084337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140050.58510357907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2" t="s">
        <v>558</v>
      </c>
      <c r="C212" s="94">
        <v>1</v>
      </c>
      <c r="D212" s="97">
        <v>151165.40036564128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2" t="s">
        <v>559</v>
      </c>
      <c r="C213" s="94">
        <v>1</v>
      </c>
      <c r="D213" s="97">
        <v>151165.40036564111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1139</v>
      </c>
      <c r="C214" s="94">
        <v>1</v>
      </c>
      <c r="D214" s="97">
        <v>239181.53932316595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2378958.9268781343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1140</v>
      </c>
      <c r="C216" s="94">
        <v>1</v>
      </c>
      <c r="D216" s="97">
        <v>555831.52497152681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1241</v>
      </c>
      <c r="C217" s="94">
        <v>1</v>
      </c>
      <c r="D217" s="97">
        <v>555831.52497152681</v>
      </c>
      <c r="E217" s="95"/>
      <c r="F217" s="95"/>
      <c r="G217" s="95"/>
      <c r="H217" s="95"/>
    </row>
    <row r="218" spans="1:8" s="75" customFormat="1" ht="21" customHeight="1" x14ac:dyDescent="0.25">
      <c r="A218" s="77" t="s">
        <v>663</v>
      </c>
      <c r="B218" s="81" t="s">
        <v>560</v>
      </c>
      <c r="C218" s="96"/>
      <c r="D218" s="97">
        <v>555831.52497152681</v>
      </c>
      <c r="E218" s="96"/>
      <c r="F218" s="96"/>
      <c r="G218" s="95"/>
      <c r="H218" s="95"/>
    </row>
    <row r="219" spans="1:8" s="75" customFormat="1" ht="21" customHeight="1" x14ac:dyDescent="0.25">
      <c r="A219" s="78">
        <v>1</v>
      </c>
      <c r="B219" s="82" t="s">
        <v>561</v>
      </c>
      <c r="C219" s="94">
        <v>1</v>
      </c>
      <c r="D219" s="97">
        <v>30385.45669844346</v>
      </c>
      <c r="E219" s="95"/>
      <c r="F219" s="95"/>
      <c r="G219" s="95"/>
      <c r="H219" s="95"/>
    </row>
    <row r="220" spans="1:8" s="75" customFormat="1" ht="21" customHeight="1" x14ac:dyDescent="0.25">
      <c r="A220" s="78">
        <v>2</v>
      </c>
      <c r="B220" s="82" t="s">
        <v>562</v>
      </c>
      <c r="C220" s="94">
        <v>1</v>
      </c>
      <c r="D220" s="97"/>
      <c r="E220" s="95"/>
      <c r="F220" s="95"/>
      <c r="G220" s="95"/>
      <c r="H220" s="95"/>
    </row>
    <row r="221" spans="1:8" s="75" customFormat="1" ht="21" customHeight="1" x14ac:dyDescent="0.25">
      <c r="A221" s="78">
        <v>3</v>
      </c>
      <c r="B221" s="82" t="s">
        <v>563</v>
      </c>
      <c r="C221" s="94">
        <v>1</v>
      </c>
      <c r="D221" s="97">
        <v>452076.3069768417</v>
      </c>
      <c r="E221" s="95"/>
      <c r="F221" s="95"/>
      <c r="G221" s="95"/>
      <c r="H221" s="95"/>
    </row>
    <row r="222" spans="1:8" s="75" customFormat="1" ht="21" customHeight="1" x14ac:dyDescent="0.25">
      <c r="A222" s="78">
        <v>4</v>
      </c>
      <c r="B222" s="82" t="s">
        <v>564</v>
      </c>
      <c r="C222" s="94">
        <v>1</v>
      </c>
      <c r="D222" s="97">
        <v>2112159.7948918017</v>
      </c>
      <c r="E222" s="95"/>
      <c r="F222" s="95"/>
      <c r="G222" s="95"/>
      <c r="H222" s="95"/>
    </row>
    <row r="223" spans="1:8" s="75" customFormat="1" ht="21" customHeight="1" x14ac:dyDescent="0.25">
      <c r="A223" s="78">
        <v>5</v>
      </c>
      <c r="B223" s="82" t="s">
        <v>565</v>
      </c>
      <c r="C223" s="94">
        <v>1</v>
      </c>
      <c r="D223" s="97">
        <v>2190044.9866330712</v>
      </c>
      <c r="E223" s="95"/>
      <c r="F223" s="95"/>
      <c r="G223" s="95"/>
      <c r="H223" s="95"/>
    </row>
    <row r="224" spans="1:8" s="75" customFormat="1" ht="21" customHeight="1" x14ac:dyDescent="0.25">
      <c r="A224" s="78">
        <v>6</v>
      </c>
      <c r="B224" s="82" t="s">
        <v>566</v>
      </c>
      <c r="C224" s="94">
        <v>1</v>
      </c>
      <c r="D224" s="97">
        <v>172145.68263175635</v>
      </c>
      <c r="E224" s="95"/>
      <c r="F224" s="95"/>
      <c r="G224" s="95"/>
      <c r="H224" s="95"/>
    </row>
    <row r="225" spans="1:8" s="75" customFormat="1" ht="21" customHeight="1" x14ac:dyDescent="0.25">
      <c r="A225" s="78">
        <v>7</v>
      </c>
      <c r="B225" s="82" t="s">
        <v>567</v>
      </c>
      <c r="C225" s="94">
        <v>1</v>
      </c>
      <c r="D225" s="97">
        <v>374259.89348082792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991</v>
      </c>
      <c r="C226" s="94">
        <v>1</v>
      </c>
      <c r="D226" s="97">
        <v>344615.54548234656</v>
      </c>
      <c r="E226" s="95"/>
      <c r="F226" s="95"/>
      <c r="G226" s="95"/>
      <c r="H226" s="95"/>
    </row>
    <row r="227" spans="1:8" s="75" customFormat="1" ht="21" customHeight="1" x14ac:dyDescent="0.25">
      <c r="A227" s="77" t="s">
        <v>664</v>
      </c>
      <c r="B227" s="81" t="s">
        <v>568</v>
      </c>
      <c r="C227" s="96"/>
      <c r="D227" s="97">
        <v>5171456.5083350837</v>
      </c>
      <c r="E227" s="96"/>
      <c r="F227" s="96"/>
      <c r="G227" s="95"/>
      <c r="H227" s="95"/>
    </row>
    <row r="228" spans="1:8" s="75" customFormat="1" ht="21" customHeight="1" x14ac:dyDescent="0.25">
      <c r="A228" s="78">
        <v>1</v>
      </c>
      <c r="B228" s="89" t="s">
        <v>992</v>
      </c>
      <c r="C228" s="94">
        <v>1</v>
      </c>
      <c r="D228" s="97">
        <v>260870.26238663652</v>
      </c>
      <c r="E228" s="95"/>
      <c r="F228" s="95"/>
      <c r="G228" s="95"/>
      <c r="H228" s="95"/>
    </row>
    <row r="229" spans="1:8" s="75" customFormat="1" ht="21" customHeight="1" x14ac:dyDescent="0.25">
      <c r="A229" s="78">
        <v>2</v>
      </c>
      <c r="B229" s="82" t="s">
        <v>569</v>
      </c>
      <c r="C229" s="94">
        <v>1</v>
      </c>
      <c r="D229" s="97"/>
      <c r="E229" s="95"/>
      <c r="F229" s="95"/>
      <c r="G229" s="95"/>
      <c r="H229" s="95"/>
    </row>
    <row r="230" spans="1:8" s="75" customFormat="1" ht="21" customHeight="1" x14ac:dyDescent="0.25">
      <c r="A230" s="77" t="s">
        <v>665</v>
      </c>
      <c r="B230" s="81" t="s">
        <v>570</v>
      </c>
      <c r="C230" s="96"/>
      <c r="D230" s="97">
        <v>130081.2119104447</v>
      </c>
      <c r="E230" s="96"/>
      <c r="F230" s="96"/>
      <c r="G230" s="95"/>
      <c r="H230" s="95"/>
    </row>
    <row r="231" spans="1:8" s="75" customFormat="1" ht="21" customHeight="1" x14ac:dyDescent="0.25">
      <c r="A231" s="78">
        <v>1</v>
      </c>
      <c r="B231" s="82" t="s">
        <v>571</v>
      </c>
      <c r="C231" s="94">
        <v>1</v>
      </c>
      <c r="D231" s="97">
        <v>136444.95425510439</v>
      </c>
      <c r="E231" s="95"/>
      <c r="F231" s="95"/>
      <c r="G231" s="95"/>
      <c r="H231" s="95"/>
    </row>
    <row r="232" spans="1:8" s="75" customFormat="1" ht="21" customHeight="1" x14ac:dyDescent="0.25">
      <c r="A232" s="78">
        <v>2</v>
      </c>
      <c r="B232" s="82" t="s">
        <v>572</v>
      </c>
      <c r="C232" s="94">
        <v>1</v>
      </c>
      <c r="D232" s="97"/>
      <c r="E232" s="95"/>
      <c r="F232" s="95"/>
      <c r="G232" s="95"/>
      <c r="H232" s="95"/>
    </row>
    <row r="233" spans="1:8" s="75" customFormat="1" ht="21" customHeight="1" x14ac:dyDescent="0.25">
      <c r="A233" s="78">
        <v>3</v>
      </c>
      <c r="B233" s="82" t="s">
        <v>573</v>
      </c>
      <c r="C233" s="94">
        <v>1</v>
      </c>
      <c r="D233" s="97">
        <v>674438.79909020453</v>
      </c>
      <c r="E233" s="95"/>
      <c r="F233" s="95"/>
      <c r="G233" s="95"/>
      <c r="H233" s="95"/>
    </row>
    <row r="234" spans="1:8" s="75" customFormat="1" ht="21" customHeight="1" x14ac:dyDescent="0.25">
      <c r="A234" s="78">
        <v>4</v>
      </c>
      <c r="B234" s="82" t="s">
        <v>574</v>
      </c>
      <c r="C234" s="94">
        <v>1</v>
      </c>
      <c r="D234" s="97">
        <v>604668.2437285597</v>
      </c>
      <c r="E234" s="95"/>
      <c r="F234" s="95"/>
      <c r="G234" s="95"/>
      <c r="H234" s="95"/>
    </row>
    <row r="235" spans="1:8" s="75" customFormat="1" ht="21" customHeight="1" x14ac:dyDescent="0.25">
      <c r="A235" s="78">
        <v>5</v>
      </c>
      <c r="B235" s="89" t="s">
        <v>993</v>
      </c>
      <c r="C235" s="94">
        <v>1</v>
      </c>
      <c r="D235" s="97">
        <v>255820.01073072077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994</v>
      </c>
      <c r="C236" s="94">
        <v>1</v>
      </c>
      <c r="D236" s="97">
        <v>151165.40036564128</v>
      </c>
      <c r="E236" s="95"/>
      <c r="F236" s="95"/>
      <c r="G236" s="95"/>
      <c r="H236" s="95"/>
    </row>
    <row r="237" spans="1:8" s="75" customFormat="1" ht="21" customHeight="1" x14ac:dyDescent="0.25">
      <c r="A237" s="78">
        <v>6</v>
      </c>
      <c r="B237" s="89" t="s">
        <v>575</v>
      </c>
      <c r="C237" s="94">
        <v>1</v>
      </c>
      <c r="D237" s="97">
        <v>2019396.7698327508</v>
      </c>
      <c r="E237" s="95"/>
      <c r="F237" s="95"/>
      <c r="G237" s="95"/>
      <c r="H237" s="95"/>
    </row>
    <row r="238" spans="1:8" s="75" customFormat="1" ht="21" customHeight="1" x14ac:dyDescent="0.25">
      <c r="A238" s="78">
        <v>7</v>
      </c>
      <c r="B238" s="89" t="s">
        <v>576</v>
      </c>
      <c r="C238" s="94">
        <v>1</v>
      </c>
      <c r="D238" s="97">
        <v>383894.30658033438</v>
      </c>
      <c r="E238" s="95"/>
      <c r="F238" s="95"/>
      <c r="G238" s="95"/>
      <c r="H238" s="95"/>
    </row>
    <row r="239" spans="1:8" s="75" customFormat="1" ht="21" customHeight="1" x14ac:dyDescent="0.25">
      <c r="A239" s="78">
        <v>8</v>
      </c>
      <c r="B239" s="89" t="s">
        <v>577</v>
      </c>
      <c r="C239" s="94">
        <v>1</v>
      </c>
      <c r="D239" s="97">
        <v>441874.00991018163</v>
      </c>
      <c r="E239" s="95"/>
      <c r="F239" s="95"/>
      <c r="G239" s="95"/>
      <c r="H239" s="95"/>
    </row>
    <row r="240" spans="1:8" s="75" customFormat="1" ht="21" customHeight="1" x14ac:dyDescent="0.25">
      <c r="A240" s="78">
        <v>9</v>
      </c>
      <c r="B240" s="89" t="s">
        <v>578</v>
      </c>
      <c r="C240" s="94">
        <v>1</v>
      </c>
      <c r="D240" s="97">
        <v>372103.45454853686</v>
      </c>
      <c r="E240" s="95"/>
      <c r="F240" s="95"/>
      <c r="G240" s="95"/>
      <c r="H240" s="95"/>
    </row>
    <row r="241" spans="1:9" s="75" customFormat="1" ht="21" customHeight="1" x14ac:dyDescent="0.25">
      <c r="A241" s="78">
        <v>10</v>
      </c>
      <c r="B241" s="89" t="s">
        <v>1117</v>
      </c>
      <c r="C241" s="94">
        <v>1</v>
      </c>
      <c r="D241" s="97">
        <v>171866.59631496874</v>
      </c>
      <c r="E241" s="95"/>
      <c r="F241" s="95"/>
      <c r="G241" s="95"/>
      <c r="H241" s="95"/>
    </row>
    <row r="242" spans="1:9" s="75" customFormat="1" ht="21" customHeight="1" x14ac:dyDescent="0.25">
      <c r="A242" s="78">
        <v>11</v>
      </c>
      <c r="B242" s="89" t="s">
        <v>580</v>
      </c>
      <c r="C242" s="94">
        <v>1</v>
      </c>
      <c r="D242" s="97">
        <v>171866.59631496874</v>
      </c>
      <c r="E242" s="95"/>
      <c r="F242" s="95"/>
      <c r="G242" s="95"/>
      <c r="H242" s="95"/>
    </row>
    <row r="243" spans="1:9" s="75" customFormat="1" ht="21" customHeight="1" x14ac:dyDescent="0.25">
      <c r="A243" s="78">
        <v>12</v>
      </c>
      <c r="B243" s="89" t="s">
        <v>995</v>
      </c>
      <c r="C243" s="94">
        <v>1</v>
      </c>
      <c r="D243" s="97">
        <v>191457.10873024943</v>
      </c>
      <c r="E243" s="95"/>
      <c r="F243" s="95"/>
      <c r="G243" s="95"/>
      <c r="H243" s="95"/>
    </row>
    <row r="244" spans="1:9" s="75" customFormat="1" ht="21" customHeight="1" x14ac:dyDescent="0.25">
      <c r="A244" s="77" t="s">
        <v>666</v>
      </c>
      <c r="B244" s="81" t="s">
        <v>582</v>
      </c>
      <c r="C244" s="96"/>
      <c r="D244" s="97">
        <v>171866.59631496874</v>
      </c>
      <c r="E244" s="96"/>
      <c r="F244" s="96"/>
      <c r="G244" s="95"/>
      <c r="H244" s="95"/>
    </row>
    <row r="245" spans="1:9" s="75" customFormat="1" ht="21" customHeight="1" x14ac:dyDescent="0.25">
      <c r="A245" s="78">
        <v>1</v>
      </c>
      <c r="B245" s="82" t="s">
        <v>583</v>
      </c>
      <c r="C245" s="94">
        <v>1</v>
      </c>
      <c r="D245" s="97">
        <v>337840.65435456554</v>
      </c>
      <c r="E245" s="95"/>
      <c r="F245" s="95"/>
      <c r="G245" s="95"/>
      <c r="H245" s="95"/>
    </row>
    <row r="246" spans="1:9" s="75" customFormat="1" ht="21" customHeight="1" x14ac:dyDescent="0.25">
      <c r="A246" s="78">
        <v>2</v>
      </c>
      <c r="B246" s="82" t="s">
        <v>1005</v>
      </c>
      <c r="C246" s="94">
        <v>1</v>
      </c>
      <c r="D246" s="97"/>
      <c r="E246" s="95"/>
      <c r="F246" s="95"/>
      <c r="G246" s="95"/>
      <c r="H246" s="95"/>
    </row>
    <row r="247" spans="1:9" s="75" customFormat="1" ht="21" customHeight="1" x14ac:dyDescent="0.25">
      <c r="A247" s="78">
        <v>3</v>
      </c>
      <c r="B247" s="82" t="s">
        <v>584</v>
      </c>
      <c r="C247" s="94">
        <v>1</v>
      </c>
      <c r="D247" s="97">
        <v>162484.51868068537</v>
      </c>
      <c r="E247" s="95"/>
      <c r="F247" s="95"/>
      <c r="G247" s="95"/>
      <c r="H247" s="95"/>
    </row>
    <row r="248" spans="1:9" s="75" customFormat="1" ht="21" customHeight="1" x14ac:dyDescent="0.25">
      <c r="A248" s="78">
        <v>4</v>
      </c>
      <c r="B248" s="89" t="s">
        <v>700</v>
      </c>
      <c r="C248" s="94">
        <v>1</v>
      </c>
      <c r="D248" s="97">
        <v>193029.48172694893</v>
      </c>
      <c r="E248" s="95"/>
      <c r="F248" s="95"/>
      <c r="G248" s="95"/>
      <c r="H248" s="95"/>
    </row>
    <row r="249" spans="1:9" s="75" customFormat="1" ht="21" customHeight="1" x14ac:dyDescent="0.25">
      <c r="A249" s="78">
        <v>5</v>
      </c>
      <c r="B249" s="89" t="s">
        <v>1006</v>
      </c>
      <c r="C249" s="94">
        <v>1</v>
      </c>
      <c r="D249" s="97">
        <v>227913.53673038358</v>
      </c>
      <c r="E249" s="95"/>
      <c r="F249" s="95"/>
      <c r="G249" s="95"/>
      <c r="H249" s="95"/>
    </row>
    <row r="250" spans="1:9" s="75" customFormat="1" ht="21" customHeight="1" x14ac:dyDescent="0.25">
      <c r="A250" s="78">
        <v>6</v>
      </c>
      <c r="B250" s="89" t="s">
        <v>1118</v>
      </c>
      <c r="C250" s="94">
        <v>1</v>
      </c>
      <c r="D250" s="97">
        <v>504198.81473882531</v>
      </c>
      <c r="E250" s="95"/>
      <c r="F250" s="95"/>
      <c r="G250" s="95"/>
      <c r="H250" s="95"/>
    </row>
    <row r="251" spans="1:9" s="75" customFormat="1" ht="21" customHeight="1" x14ac:dyDescent="0.25">
      <c r="A251" s="78">
        <v>5</v>
      </c>
      <c r="B251" s="89" t="s">
        <v>1008</v>
      </c>
      <c r="C251" s="94">
        <v>1</v>
      </c>
      <c r="D251" s="97">
        <v>284371.54612378799</v>
      </c>
      <c r="E251" s="95"/>
      <c r="F251" s="95"/>
      <c r="G251" s="95"/>
      <c r="H251" s="95"/>
    </row>
    <row r="252" spans="1:9" s="75" customFormat="1" ht="21" customHeight="1" x14ac:dyDescent="0.25">
      <c r="A252" s="78">
        <v>6</v>
      </c>
      <c r="B252" s="89" t="s">
        <v>1009</v>
      </c>
      <c r="C252" s="94">
        <v>1</v>
      </c>
      <c r="D252" s="97">
        <v>178825.09702890273</v>
      </c>
      <c r="E252" s="95"/>
      <c r="F252" s="95"/>
      <c r="G252" s="95"/>
      <c r="H252" s="95"/>
    </row>
    <row r="253" spans="1:9" s="75" customFormat="1" ht="21" customHeight="1" x14ac:dyDescent="0.25">
      <c r="A253" s="77" t="s">
        <v>667</v>
      </c>
      <c r="B253" s="81" t="s">
        <v>586</v>
      </c>
      <c r="C253" s="96"/>
      <c r="D253" s="97">
        <v>183611.08728506978</v>
      </c>
      <c r="E253" s="96"/>
      <c r="F253" s="96"/>
      <c r="G253" s="95"/>
      <c r="H253" s="95"/>
    </row>
    <row r="254" spans="1:9" s="75" customFormat="1" ht="21" customHeight="1" x14ac:dyDescent="0.25">
      <c r="A254" s="78">
        <v>1</v>
      </c>
      <c r="B254" s="82" t="s">
        <v>587</v>
      </c>
      <c r="C254" s="94">
        <v>1</v>
      </c>
      <c r="D254" s="97">
        <v>356473.28468173917</v>
      </c>
      <c r="E254" s="95"/>
      <c r="F254" s="95"/>
      <c r="G254" s="95"/>
      <c r="H254" s="95"/>
    </row>
    <row r="255" spans="1:9" s="75" customFormat="1" ht="21" customHeight="1" x14ac:dyDescent="0.25">
      <c r="A255" s="78">
        <v>2</v>
      </c>
      <c r="B255" s="82" t="s">
        <v>588</v>
      </c>
      <c r="C255" s="94">
        <v>1</v>
      </c>
      <c r="D255" s="97"/>
      <c r="E255" s="95"/>
      <c r="F255" s="95"/>
      <c r="G255" s="95"/>
      <c r="H255" s="95"/>
      <c r="I255" s="75" t="s">
        <v>1010</v>
      </c>
    </row>
    <row r="256" spans="1:9" s="75" customFormat="1" ht="21" customHeight="1" x14ac:dyDescent="0.25">
      <c r="A256" s="78">
        <v>3</v>
      </c>
      <c r="B256" s="82" t="s">
        <v>589</v>
      </c>
      <c r="C256" s="94">
        <v>1</v>
      </c>
      <c r="D256" s="97">
        <v>338924.54626673169</v>
      </c>
      <c r="E256" s="95"/>
      <c r="F256" s="95"/>
      <c r="G256" s="95"/>
      <c r="H256" s="95"/>
    </row>
    <row r="257" spans="1:8" s="75" customFormat="1" ht="21" customHeight="1" x14ac:dyDescent="0.25">
      <c r="A257" s="77" t="s">
        <v>668</v>
      </c>
      <c r="B257" s="81" t="s">
        <v>1119</v>
      </c>
      <c r="C257" s="96"/>
      <c r="D257" s="97">
        <v>264813.67627052811</v>
      </c>
      <c r="E257" s="96"/>
      <c r="F257" s="96"/>
      <c r="G257" s="95"/>
      <c r="H257" s="95"/>
    </row>
    <row r="258" spans="1:8" s="75" customFormat="1" ht="21" customHeight="1" x14ac:dyDescent="0.25">
      <c r="A258" s="78">
        <v>1</v>
      </c>
      <c r="B258" s="89" t="s">
        <v>1012</v>
      </c>
      <c r="C258" s="94">
        <v>1</v>
      </c>
      <c r="D258" s="97">
        <v>735840.04300826183</v>
      </c>
      <c r="E258" s="95"/>
      <c r="F258" s="95"/>
      <c r="G258" s="95"/>
      <c r="H258" s="95"/>
    </row>
    <row r="259" spans="1:8" s="75" customFormat="1" ht="21" customHeight="1" x14ac:dyDescent="0.25">
      <c r="A259" s="78">
        <v>1</v>
      </c>
      <c r="B259" s="89" t="s">
        <v>1011</v>
      </c>
      <c r="C259" s="94">
        <v>1</v>
      </c>
      <c r="D259" s="97"/>
      <c r="E259" s="95"/>
      <c r="F259" s="95"/>
      <c r="G259" s="95"/>
      <c r="H259" s="95"/>
    </row>
    <row r="260" spans="1:8" s="75" customFormat="1" ht="21" customHeight="1" x14ac:dyDescent="0.25">
      <c r="A260" s="78">
        <v>2</v>
      </c>
      <c r="B260" s="89" t="s">
        <v>592</v>
      </c>
      <c r="C260" s="94">
        <v>1</v>
      </c>
      <c r="D260" s="97">
        <v>1427099.4071910374</v>
      </c>
      <c r="E260" s="95"/>
      <c r="F260" s="95"/>
      <c r="G260" s="95"/>
      <c r="H260" s="95"/>
    </row>
    <row r="261" spans="1:8" s="75" customFormat="1" ht="21" customHeight="1" x14ac:dyDescent="0.25">
      <c r="A261" s="78">
        <v>3</v>
      </c>
      <c r="B261" s="82" t="s">
        <v>683</v>
      </c>
      <c r="C261" s="94">
        <v>1</v>
      </c>
      <c r="D261" s="97">
        <v>307560.11048424477</v>
      </c>
      <c r="E261" s="95"/>
      <c r="F261" s="95"/>
      <c r="G261" s="95"/>
      <c r="H261" s="95"/>
    </row>
    <row r="262" spans="1:8" s="75" customFormat="1" ht="21" customHeight="1" x14ac:dyDescent="0.25">
      <c r="A262" s="78">
        <v>4</v>
      </c>
      <c r="B262" s="82" t="s">
        <v>684</v>
      </c>
      <c r="C262" s="94">
        <v>1</v>
      </c>
      <c r="D262" s="97">
        <v>227602.94581446925</v>
      </c>
      <c r="E262" s="95"/>
      <c r="F262" s="95"/>
      <c r="G262" s="95"/>
      <c r="H262" s="95"/>
    </row>
    <row r="263" spans="1:8" s="75" customFormat="1" ht="21" customHeight="1" x14ac:dyDescent="0.25">
      <c r="A263" s="78">
        <v>5</v>
      </c>
      <c r="B263" s="82" t="s">
        <v>693</v>
      </c>
      <c r="C263" s="94">
        <v>1</v>
      </c>
      <c r="D263" s="97">
        <v>239230.55658981798</v>
      </c>
      <c r="E263" s="95"/>
      <c r="F263" s="95"/>
      <c r="G263" s="95"/>
      <c r="H263" s="95"/>
    </row>
    <row r="264" spans="1:8" s="75" customFormat="1" ht="21" customHeight="1" x14ac:dyDescent="0.25">
      <c r="A264" s="78">
        <v>6</v>
      </c>
      <c r="B264" s="82" t="s">
        <v>685</v>
      </c>
      <c r="C264" s="94">
        <v>1</v>
      </c>
      <c r="D264" s="97">
        <v>250394.37944690508</v>
      </c>
      <c r="E264" s="95"/>
      <c r="F264" s="95"/>
      <c r="G264" s="95"/>
      <c r="H264" s="95"/>
    </row>
    <row r="265" spans="1:8" s="75" customFormat="1" ht="21" customHeight="1" x14ac:dyDescent="0.25">
      <c r="A265" s="78">
        <v>7</v>
      </c>
      <c r="B265" s="82" t="s">
        <v>686</v>
      </c>
      <c r="C265" s="94">
        <v>1</v>
      </c>
      <c r="D265" s="97">
        <v>392104.42481008626</v>
      </c>
      <c r="E265" s="95"/>
      <c r="F265" s="95"/>
      <c r="G265" s="95"/>
      <c r="H265" s="95"/>
    </row>
    <row r="266" spans="1:8" s="75" customFormat="1" ht="21" customHeight="1" x14ac:dyDescent="0.25">
      <c r="A266" s="78">
        <v>8</v>
      </c>
      <c r="B266" s="82" t="s">
        <v>694</v>
      </c>
      <c r="C266" s="94">
        <v>1</v>
      </c>
      <c r="D266" s="97">
        <v>462493.18776972865</v>
      </c>
      <c r="E266" s="95"/>
      <c r="F266" s="95"/>
      <c r="G266" s="95"/>
      <c r="H266" s="95"/>
    </row>
    <row r="267" spans="1:8" s="75" customFormat="1" ht="21" customHeight="1" x14ac:dyDescent="0.25">
      <c r="A267" s="78">
        <v>9</v>
      </c>
      <c r="B267" s="82" t="s">
        <v>695</v>
      </c>
      <c r="C267" s="94">
        <v>1</v>
      </c>
      <c r="D267" s="97">
        <v>375671.48880452849</v>
      </c>
      <c r="E267" s="95"/>
      <c r="F267" s="95"/>
      <c r="G267" s="95"/>
      <c r="H267" s="95"/>
    </row>
    <row r="268" spans="1:8" s="75" customFormat="1" ht="21" customHeight="1" x14ac:dyDescent="0.25">
      <c r="A268" s="78">
        <v>10</v>
      </c>
      <c r="B268" s="82" t="s">
        <v>687</v>
      </c>
      <c r="C268" s="94">
        <v>1</v>
      </c>
      <c r="D268" s="97">
        <v>350088.36912381847</v>
      </c>
      <c r="E268" s="95"/>
      <c r="F268" s="95"/>
      <c r="G268" s="95"/>
      <c r="H268" s="95"/>
    </row>
    <row r="269" spans="1:8" s="75" customFormat="1" ht="21" customHeight="1" x14ac:dyDescent="0.25">
      <c r="A269" s="78">
        <v>11</v>
      </c>
      <c r="B269" s="82" t="s">
        <v>688</v>
      </c>
      <c r="C269" s="94">
        <v>1</v>
      </c>
      <c r="D269" s="97">
        <v>208998.62981424446</v>
      </c>
      <c r="E269" s="95"/>
      <c r="F269" s="95"/>
      <c r="G269" s="95"/>
      <c r="H269" s="95"/>
    </row>
    <row r="270" spans="1:8" s="75" customFormat="1" ht="21" customHeight="1" x14ac:dyDescent="0.25">
      <c r="A270" s="78">
        <v>12</v>
      </c>
      <c r="B270" s="82" t="s">
        <v>696</v>
      </c>
      <c r="C270" s="94">
        <v>1</v>
      </c>
      <c r="D270" s="97">
        <v>248224.22212962568</v>
      </c>
      <c r="E270" s="95"/>
      <c r="F270" s="95"/>
      <c r="G270" s="95"/>
      <c r="H270" s="95"/>
    </row>
    <row r="271" spans="1:8" s="75" customFormat="1" ht="21" customHeight="1" x14ac:dyDescent="0.25">
      <c r="A271" s="78">
        <v>13</v>
      </c>
      <c r="B271" s="82" t="s">
        <v>689</v>
      </c>
      <c r="C271" s="94">
        <v>1</v>
      </c>
      <c r="D271" s="97">
        <v>192564.4711312991</v>
      </c>
      <c r="E271" s="95"/>
      <c r="F271" s="95"/>
      <c r="G271" s="95"/>
      <c r="H271" s="95"/>
    </row>
    <row r="272" spans="1:8" s="75" customFormat="1" ht="21" customHeight="1" x14ac:dyDescent="0.25">
      <c r="A272" s="78">
        <v>14</v>
      </c>
      <c r="B272" s="82" t="s">
        <v>1137</v>
      </c>
      <c r="C272" s="94">
        <v>1</v>
      </c>
      <c r="D272" s="97">
        <v>253184.84281779133</v>
      </c>
      <c r="E272" s="95"/>
      <c r="F272" s="95"/>
      <c r="G272" s="95"/>
      <c r="H272" s="95"/>
    </row>
    <row r="273" spans="1:8" s="75" customFormat="1" ht="21" customHeight="1" x14ac:dyDescent="0.25">
      <c r="A273" s="78">
        <v>15</v>
      </c>
      <c r="B273" s="82" t="s">
        <v>697</v>
      </c>
      <c r="C273" s="94">
        <v>1</v>
      </c>
      <c r="D273" s="97">
        <v>176438.80490865873</v>
      </c>
      <c r="E273" s="95"/>
      <c r="F273" s="95"/>
      <c r="G273" s="95"/>
      <c r="H273" s="95"/>
    </row>
    <row r="274" spans="1:8" s="75" customFormat="1" ht="21" customHeight="1" x14ac:dyDescent="0.25">
      <c r="A274" s="78">
        <v>16</v>
      </c>
      <c r="B274" s="82" t="s">
        <v>1022</v>
      </c>
      <c r="C274" s="94">
        <v>1</v>
      </c>
      <c r="D274" s="97">
        <v>201259.90373371006</v>
      </c>
      <c r="E274" s="95"/>
      <c r="F274" s="95"/>
      <c r="G274" s="95"/>
      <c r="H274" s="95"/>
    </row>
    <row r="275" spans="1:8" s="75" customFormat="1" ht="21" customHeight="1" x14ac:dyDescent="0.25">
      <c r="A275" s="78">
        <v>17</v>
      </c>
      <c r="B275" s="82" t="s">
        <v>698</v>
      </c>
      <c r="C275" s="94">
        <v>1</v>
      </c>
      <c r="D275" s="97">
        <v>1197708.8766817697</v>
      </c>
      <c r="E275" s="95"/>
      <c r="F275" s="95"/>
      <c r="G275" s="95"/>
      <c r="H275" s="95"/>
    </row>
    <row r="276" spans="1:8" s="75" customFormat="1" ht="21" customHeight="1" x14ac:dyDescent="0.25">
      <c r="A276" s="78">
        <v>18</v>
      </c>
      <c r="B276" s="82" t="s">
        <v>704</v>
      </c>
      <c r="C276" s="94">
        <v>1</v>
      </c>
      <c r="D276" s="97">
        <v>460013.31531475671</v>
      </c>
      <c r="E276" s="95"/>
      <c r="F276" s="95"/>
      <c r="G276" s="95"/>
      <c r="H276" s="95"/>
    </row>
    <row r="277" spans="1:8" s="75" customFormat="1" ht="21" customHeight="1" x14ac:dyDescent="0.25">
      <c r="A277" s="77" t="s">
        <v>669</v>
      </c>
      <c r="B277" s="81" t="s">
        <v>594</v>
      </c>
      <c r="C277" s="96"/>
      <c r="D277" s="97">
        <v>225588.08395514704</v>
      </c>
      <c r="E277" s="96"/>
      <c r="F277" s="96"/>
      <c r="G277" s="95"/>
      <c r="H277" s="95"/>
    </row>
    <row r="278" spans="1:8" s="75" customFormat="1" ht="21" customHeight="1" x14ac:dyDescent="0.25">
      <c r="A278" s="78">
        <v>1</v>
      </c>
      <c r="B278" s="89" t="s">
        <v>1029</v>
      </c>
      <c r="C278" s="94">
        <v>1</v>
      </c>
      <c r="D278" s="97">
        <v>684052.29470238183</v>
      </c>
      <c r="E278" s="95"/>
      <c r="F278" s="95"/>
      <c r="G278" s="95"/>
      <c r="H278" s="95"/>
    </row>
    <row r="279" spans="1:8" s="75" customFormat="1" ht="21" customHeight="1" x14ac:dyDescent="0.25">
      <c r="A279" s="78">
        <v>1</v>
      </c>
      <c r="B279" s="89" t="s">
        <v>1030</v>
      </c>
      <c r="C279" s="94">
        <v>1</v>
      </c>
      <c r="D279" s="97">
        <v>604003.59046905907</v>
      </c>
      <c r="E279" s="95"/>
      <c r="F279" s="95"/>
      <c r="G279" s="95"/>
      <c r="H279" s="95"/>
    </row>
    <row r="280" spans="1:8" s="75" customFormat="1" ht="21" customHeight="1" x14ac:dyDescent="0.25">
      <c r="A280" s="78">
        <v>2</v>
      </c>
      <c r="B280" s="82" t="s">
        <v>596</v>
      </c>
      <c r="C280" s="94">
        <v>1</v>
      </c>
      <c r="D280" s="97"/>
      <c r="E280" s="95"/>
      <c r="F280" s="95"/>
      <c r="G280" s="95"/>
      <c r="H280" s="95"/>
    </row>
    <row r="281" spans="1:8" s="75" customFormat="1" ht="21" customHeight="1" x14ac:dyDescent="0.25">
      <c r="A281" s="78">
        <v>3</v>
      </c>
      <c r="B281" s="82" t="s">
        <v>597</v>
      </c>
      <c r="C281" s="94">
        <v>1</v>
      </c>
      <c r="D281" s="97">
        <v>270504.67548614304</v>
      </c>
      <c r="E281" s="95"/>
      <c r="F281" s="95"/>
      <c r="G281" s="95"/>
      <c r="H281" s="95"/>
    </row>
    <row r="282" spans="1:8" s="75" customFormat="1" ht="21" customHeight="1" x14ac:dyDescent="0.25">
      <c r="A282" s="78">
        <v>4</v>
      </c>
      <c r="B282" s="82" t="s">
        <v>598</v>
      </c>
      <c r="C282" s="94">
        <v>1</v>
      </c>
      <c r="D282" s="97">
        <v>498473.11168014072</v>
      </c>
      <c r="E282" s="95"/>
      <c r="F282" s="95"/>
      <c r="G282" s="95"/>
      <c r="H282" s="95"/>
    </row>
    <row r="283" spans="1:8" s="75" customFormat="1" ht="21" customHeight="1" x14ac:dyDescent="0.25">
      <c r="A283" s="78">
        <v>5</v>
      </c>
      <c r="B283" s="82" t="s">
        <v>599</v>
      </c>
      <c r="C283" s="94">
        <v>1</v>
      </c>
      <c r="D283" s="97">
        <v>202021.92458936883</v>
      </c>
      <c r="E283" s="95"/>
      <c r="F283" s="95"/>
      <c r="G283" s="95"/>
      <c r="H283" s="95"/>
    </row>
    <row r="284" spans="1:8" s="75" customFormat="1" ht="21" customHeight="1" x14ac:dyDescent="0.25">
      <c r="A284" s="78">
        <v>6</v>
      </c>
      <c r="B284" s="82" t="s">
        <v>600</v>
      </c>
      <c r="C284" s="94">
        <v>1</v>
      </c>
      <c r="D284" s="97">
        <v>139228.0744525998</v>
      </c>
      <c r="E284" s="95"/>
      <c r="F284" s="95"/>
      <c r="G284" s="95"/>
      <c r="H284" s="95"/>
    </row>
    <row r="285" spans="1:8" s="75" customFormat="1" ht="21" customHeight="1" x14ac:dyDescent="0.25">
      <c r="A285" s="78">
        <v>7</v>
      </c>
      <c r="B285" s="82" t="s">
        <v>601</v>
      </c>
      <c r="C285" s="94">
        <v>1</v>
      </c>
      <c r="D285" s="97">
        <v>167136.64690854651</v>
      </c>
      <c r="E285" s="95"/>
      <c r="F285" s="95"/>
      <c r="G285" s="95"/>
      <c r="H285" s="95"/>
    </row>
    <row r="286" spans="1:8" s="75" customFormat="1" ht="21" customHeight="1" x14ac:dyDescent="0.25">
      <c r="A286" s="77" t="s">
        <v>670</v>
      </c>
      <c r="B286" s="81" t="s">
        <v>602</v>
      </c>
      <c r="C286" s="96"/>
      <c r="D286" s="97">
        <v>241400.71390709747</v>
      </c>
      <c r="E286" s="96"/>
      <c r="F286" s="96"/>
      <c r="G286" s="95"/>
      <c r="H286" s="95"/>
    </row>
    <row r="287" spans="1:8" s="75" customFormat="1" ht="21" customHeight="1" x14ac:dyDescent="0.25">
      <c r="A287" s="78">
        <v>1</v>
      </c>
      <c r="B287" s="82" t="s">
        <v>603</v>
      </c>
      <c r="C287" s="94">
        <v>1</v>
      </c>
      <c r="D287" s="97">
        <v>132714.19532067963</v>
      </c>
      <c r="E287" s="95"/>
      <c r="F287" s="95"/>
      <c r="G287" s="95"/>
      <c r="H287" s="95"/>
    </row>
    <row r="288" spans="1:8" s="75" customFormat="1" ht="21" customHeight="1" x14ac:dyDescent="0.25">
      <c r="A288" s="78">
        <v>2</v>
      </c>
      <c r="B288" s="82" t="s">
        <v>604</v>
      </c>
      <c r="C288" s="94">
        <v>1</v>
      </c>
      <c r="D288" s="97">
        <v>148259.21253136228</v>
      </c>
      <c r="E288" s="95"/>
      <c r="F288" s="95"/>
      <c r="G288" s="95"/>
      <c r="H288" s="95"/>
    </row>
    <row r="289" spans="1:8" s="75" customFormat="1" ht="21" customHeight="1" x14ac:dyDescent="0.25">
      <c r="A289" s="78">
        <v>3</v>
      </c>
      <c r="B289" s="82" t="s">
        <v>605</v>
      </c>
      <c r="C289" s="94">
        <v>1</v>
      </c>
      <c r="D289" s="97"/>
      <c r="E289" s="95"/>
      <c r="F289" s="95"/>
      <c r="G289" s="95"/>
      <c r="H289" s="95"/>
    </row>
    <row r="290" spans="1:8" s="75" customFormat="1" ht="21" customHeight="1" x14ac:dyDescent="0.25">
      <c r="A290" s="78">
        <v>4</v>
      </c>
      <c r="B290" s="82" t="s">
        <v>606</v>
      </c>
      <c r="C290" s="94">
        <v>1</v>
      </c>
      <c r="D290" s="97">
        <v>1959291.4969743169</v>
      </c>
      <c r="E290" s="95"/>
      <c r="F290" s="95"/>
      <c r="G290" s="95"/>
      <c r="H290" s="95"/>
    </row>
    <row r="291" spans="1:8" s="75" customFormat="1" ht="21" customHeight="1" x14ac:dyDescent="0.25">
      <c r="A291" s="78">
        <v>5</v>
      </c>
      <c r="B291" s="89" t="s">
        <v>996</v>
      </c>
      <c r="C291" s="94">
        <v>1</v>
      </c>
      <c r="D291" s="97">
        <v>371483.14849492989</v>
      </c>
      <c r="E291" s="95"/>
      <c r="F291" s="95"/>
      <c r="G291" s="95"/>
      <c r="H291" s="95"/>
    </row>
    <row r="292" spans="1:8" s="75" customFormat="1" ht="21" customHeight="1" x14ac:dyDescent="0.25">
      <c r="A292" s="78">
        <v>5</v>
      </c>
      <c r="B292" s="89" t="s">
        <v>1073</v>
      </c>
      <c r="C292" s="94">
        <v>1</v>
      </c>
      <c r="D292" s="97">
        <v>351017.16763773048</v>
      </c>
      <c r="E292" s="95"/>
      <c r="F292" s="95"/>
      <c r="G292" s="95"/>
      <c r="H292" s="95"/>
    </row>
    <row r="293" spans="1:8" s="75" customFormat="1" ht="21" customHeight="1" x14ac:dyDescent="0.25">
      <c r="A293" s="78">
        <v>6</v>
      </c>
      <c r="B293" s="89" t="s">
        <v>607</v>
      </c>
      <c r="C293" s="94">
        <v>1</v>
      </c>
      <c r="D293" s="97">
        <v>511641.24413882912</v>
      </c>
      <c r="E293" s="95"/>
      <c r="F293" s="95"/>
      <c r="G293" s="95"/>
      <c r="H293" s="95"/>
    </row>
    <row r="294" spans="1:8" s="75" customFormat="1" ht="21" customHeight="1" x14ac:dyDescent="0.25">
      <c r="A294" s="78">
        <v>6</v>
      </c>
      <c r="B294" s="89" t="s">
        <v>1032</v>
      </c>
      <c r="C294" s="94">
        <v>1</v>
      </c>
      <c r="D294" s="97">
        <v>609546.19858280779</v>
      </c>
      <c r="E294" s="95"/>
      <c r="F294" s="95"/>
      <c r="G294" s="95"/>
      <c r="H294" s="95"/>
    </row>
    <row r="295" spans="1:8" s="75" customFormat="1" ht="21" customHeight="1" x14ac:dyDescent="0.25">
      <c r="A295" s="78">
        <v>6</v>
      </c>
      <c r="B295" s="89" t="s">
        <v>1033</v>
      </c>
      <c r="C295" s="94">
        <v>1</v>
      </c>
      <c r="D295" s="97">
        <v>433548.58947779081</v>
      </c>
      <c r="E295" s="95"/>
      <c r="F295" s="95"/>
      <c r="G295" s="95"/>
      <c r="H295" s="95"/>
    </row>
    <row r="296" spans="1:8" s="75" customFormat="1" ht="21" customHeight="1" x14ac:dyDescent="0.25">
      <c r="A296" s="78">
        <v>7</v>
      </c>
      <c r="B296" s="89" t="s">
        <v>608</v>
      </c>
      <c r="C296" s="94">
        <v>1</v>
      </c>
      <c r="D296" s="97">
        <v>472634.02937966591</v>
      </c>
      <c r="E296" s="95"/>
      <c r="F296" s="95"/>
      <c r="G296" s="95"/>
      <c r="H296" s="95"/>
    </row>
    <row r="297" spans="1:8" s="75" customFormat="1" ht="21" customHeight="1" x14ac:dyDescent="0.25">
      <c r="A297" s="78">
        <v>8</v>
      </c>
      <c r="B297" s="89" t="s">
        <v>609</v>
      </c>
      <c r="C297" s="94">
        <v>1</v>
      </c>
      <c r="D297" s="97">
        <v>844863.91795672057</v>
      </c>
      <c r="E297" s="95"/>
      <c r="F297" s="95"/>
      <c r="G297" s="95"/>
      <c r="H297" s="95"/>
    </row>
    <row r="298" spans="1:8" s="75" customFormat="1" ht="21" customHeight="1" x14ac:dyDescent="0.25">
      <c r="A298" s="78">
        <v>8</v>
      </c>
      <c r="B298" s="89" t="s">
        <v>1084</v>
      </c>
      <c r="C298" s="94">
        <v>1</v>
      </c>
      <c r="D298" s="97">
        <v>286067.95818534569</v>
      </c>
      <c r="E298" s="95"/>
      <c r="F298" s="95"/>
      <c r="G298" s="95"/>
      <c r="H298" s="95"/>
    </row>
    <row r="299" spans="1:8" s="75" customFormat="1" ht="21" customHeight="1" x14ac:dyDescent="0.25">
      <c r="A299" s="78">
        <v>8</v>
      </c>
      <c r="B299" s="89" t="s">
        <v>1085</v>
      </c>
      <c r="C299" s="94">
        <v>1</v>
      </c>
      <c r="D299" s="97">
        <v>246209.36027030332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1087</v>
      </c>
      <c r="C300" s="94">
        <v>1</v>
      </c>
      <c r="D300" s="97">
        <v>260008.35104031957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1086</v>
      </c>
      <c r="C301" s="94">
        <v>1</v>
      </c>
      <c r="D301" s="97">
        <v>359437.71948158729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1088</v>
      </c>
      <c r="C302" s="94">
        <v>1</v>
      </c>
      <c r="D302" s="97">
        <v>359437.71948158729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1089</v>
      </c>
      <c r="C303" s="94">
        <v>1</v>
      </c>
      <c r="D303" s="97">
        <v>359437.71948158729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1090</v>
      </c>
      <c r="C304" s="94">
        <v>1</v>
      </c>
      <c r="D304" s="97">
        <v>359437.71948158729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1091</v>
      </c>
      <c r="C305" s="94">
        <v>1</v>
      </c>
      <c r="D305" s="97">
        <v>359437.71948158729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1092</v>
      </c>
      <c r="C306" s="94">
        <v>1</v>
      </c>
      <c r="D306" s="97">
        <v>359437.71948158729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1093</v>
      </c>
      <c r="C307" s="94">
        <v>1</v>
      </c>
      <c r="D307" s="97">
        <v>359437.71948158729</v>
      </c>
      <c r="E307" s="95"/>
      <c r="F307" s="95"/>
      <c r="G307" s="95"/>
      <c r="H307" s="95"/>
    </row>
    <row r="308" spans="1:8" s="75" customFormat="1" ht="21" customHeight="1" x14ac:dyDescent="0.25">
      <c r="A308" s="78">
        <v>9</v>
      </c>
      <c r="B308" s="89" t="s">
        <v>997</v>
      </c>
      <c r="C308" s="94">
        <v>1</v>
      </c>
      <c r="D308" s="97">
        <v>359437.71948158729</v>
      </c>
      <c r="E308" s="95"/>
      <c r="F308" s="95"/>
      <c r="G308" s="95"/>
      <c r="H308" s="95"/>
    </row>
    <row r="309" spans="1:8" s="75" customFormat="1" ht="21" customHeight="1" x14ac:dyDescent="0.25">
      <c r="A309" s="78">
        <v>9</v>
      </c>
      <c r="B309" s="89" t="s">
        <v>1138</v>
      </c>
      <c r="C309" s="94">
        <v>1</v>
      </c>
      <c r="D309" s="97">
        <v>359437.71948158729</v>
      </c>
      <c r="E309" s="95"/>
      <c r="F309" s="95"/>
      <c r="G309" s="95"/>
      <c r="H309" s="95"/>
    </row>
    <row r="310" spans="1:8" s="75" customFormat="1" ht="21" customHeight="1" x14ac:dyDescent="0.25">
      <c r="A310" s="78">
        <v>11</v>
      </c>
      <c r="B310" s="89" t="s">
        <v>610</v>
      </c>
      <c r="C310" s="94">
        <v>1</v>
      </c>
      <c r="D310" s="97">
        <v>463192.93747627223</v>
      </c>
      <c r="E310" s="95"/>
      <c r="F310" s="95"/>
      <c r="G310" s="95"/>
      <c r="H310" s="95"/>
    </row>
    <row r="311" spans="1:8" s="75" customFormat="1" ht="21" customHeight="1" x14ac:dyDescent="0.25">
      <c r="A311" s="77" t="s">
        <v>671</v>
      </c>
      <c r="B311" s="81" t="s">
        <v>611</v>
      </c>
      <c r="C311" s="96"/>
      <c r="D311" s="97">
        <v>252054.4689427639</v>
      </c>
      <c r="E311" s="96"/>
      <c r="F311" s="96"/>
      <c r="G311" s="95"/>
      <c r="H311" s="95"/>
    </row>
    <row r="312" spans="1:8" s="75" customFormat="1" ht="21" customHeight="1" x14ac:dyDescent="0.25">
      <c r="A312" s="78">
        <v>1</v>
      </c>
      <c r="B312" s="89" t="s">
        <v>612</v>
      </c>
      <c r="C312" s="94">
        <v>1</v>
      </c>
      <c r="D312" s="97">
        <v>280568.88840278215</v>
      </c>
      <c r="E312" s="95"/>
      <c r="F312" s="95"/>
      <c r="G312" s="95"/>
      <c r="H312" s="95"/>
    </row>
    <row r="313" spans="1:8" s="75" customFormat="1" ht="21" customHeight="1" x14ac:dyDescent="0.25">
      <c r="A313" s="78">
        <v>2</v>
      </c>
      <c r="B313" s="89" t="s">
        <v>1038</v>
      </c>
      <c r="C313" s="94">
        <v>1</v>
      </c>
      <c r="D313" s="97">
        <v>466898.48097608244</v>
      </c>
      <c r="E313" s="95"/>
      <c r="F313" s="95"/>
      <c r="G313" s="95"/>
      <c r="H313" s="95"/>
    </row>
    <row r="314" spans="1:8" s="75" customFormat="1" ht="21" customHeight="1" x14ac:dyDescent="0.25">
      <c r="A314" s="78">
        <v>3</v>
      </c>
      <c r="B314" s="89" t="s">
        <v>1039</v>
      </c>
      <c r="C314" s="94">
        <v>1</v>
      </c>
      <c r="D314" s="97">
        <v>95197.156907010023</v>
      </c>
      <c r="E314" s="95"/>
      <c r="F314" s="95"/>
      <c r="G314" s="95"/>
      <c r="H314" s="95"/>
    </row>
    <row r="315" spans="1:8" s="75" customFormat="1" ht="21" customHeight="1" x14ac:dyDescent="0.25">
      <c r="A315" s="78">
        <v>4</v>
      </c>
      <c r="B315" s="89" t="s">
        <v>1040</v>
      </c>
      <c r="C315" s="94">
        <v>1</v>
      </c>
      <c r="D315" s="97"/>
      <c r="E315" s="95"/>
      <c r="F315" s="95"/>
      <c r="G315" s="95"/>
      <c r="H315" s="95"/>
    </row>
    <row r="316" spans="1:8" s="75" customFormat="1" ht="21" customHeight="1" x14ac:dyDescent="0.25">
      <c r="A316" s="78">
        <v>5</v>
      </c>
      <c r="B316" s="89" t="s">
        <v>1041</v>
      </c>
      <c r="C316" s="94">
        <v>1</v>
      </c>
      <c r="D316" s="97">
        <v>613970.40172867198</v>
      </c>
      <c r="E316" s="95"/>
      <c r="F316" s="95"/>
      <c r="G316" s="95"/>
      <c r="H316" s="95"/>
    </row>
    <row r="317" spans="1:8" s="75" customFormat="1" ht="21" customHeight="1" x14ac:dyDescent="0.25">
      <c r="A317" s="78">
        <v>6</v>
      </c>
      <c r="B317" s="89" t="s">
        <v>1042</v>
      </c>
      <c r="C317" s="94">
        <v>1</v>
      </c>
      <c r="D317" s="97">
        <v>690716.43963780487</v>
      </c>
      <c r="E317" s="95"/>
      <c r="F317" s="95"/>
      <c r="G317" s="95"/>
      <c r="H317" s="95"/>
    </row>
    <row r="318" spans="1:8" s="75" customFormat="1" ht="21" customHeight="1" x14ac:dyDescent="0.25">
      <c r="A318" s="78">
        <v>7</v>
      </c>
      <c r="B318" s="89" t="s">
        <v>613</v>
      </c>
      <c r="C318" s="94">
        <v>1</v>
      </c>
      <c r="D318" s="97">
        <v>169881.61714652646</v>
      </c>
      <c r="E318" s="95"/>
      <c r="F318" s="95"/>
      <c r="G318" s="95"/>
      <c r="H318" s="95"/>
    </row>
    <row r="319" spans="1:8" s="75" customFormat="1" ht="21" customHeight="1" x14ac:dyDescent="0.25">
      <c r="A319" s="78">
        <v>8</v>
      </c>
      <c r="B319" s="89" t="s">
        <v>614</v>
      </c>
      <c r="C319" s="94">
        <v>1</v>
      </c>
      <c r="D319" s="97">
        <v>180045.23946691444</v>
      </c>
      <c r="E319" s="95"/>
      <c r="F319" s="95"/>
      <c r="G319" s="95"/>
      <c r="H319" s="95"/>
    </row>
    <row r="320" spans="1:8" s="75" customFormat="1" ht="21" customHeight="1" x14ac:dyDescent="0.25">
      <c r="A320" s="78">
        <v>9</v>
      </c>
      <c r="B320" s="89" t="s">
        <v>1043</v>
      </c>
      <c r="C320" s="94">
        <v>1</v>
      </c>
      <c r="D320" s="97">
        <v>162343.17516784291</v>
      </c>
      <c r="E320" s="95"/>
      <c r="F320" s="95"/>
      <c r="G320" s="95"/>
      <c r="H320" s="95"/>
    </row>
    <row r="321" spans="1:8" s="75" customFormat="1" ht="21" customHeight="1" x14ac:dyDescent="0.25">
      <c r="A321" s="78">
        <v>10</v>
      </c>
      <c r="B321" s="89" t="s">
        <v>615</v>
      </c>
      <c r="C321" s="94">
        <v>1</v>
      </c>
      <c r="D321" s="97">
        <v>162343.17516784291</v>
      </c>
      <c r="E321" s="95"/>
      <c r="F321" s="95"/>
      <c r="G321" s="95"/>
      <c r="H321" s="95"/>
    </row>
    <row r="322" spans="1:8" s="75" customFormat="1" ht="21" customHeight="1" x14ac:dyDescent="0.25">
      <c r="A322" s="78">
        <v>11</v>
      </c>
      <c r="B322" s="82" t="s">
        <v>616</v>
      </c>
      <c r="C322" s="94">
        <v>1</v>
      </c>
      <c r="D322" s="97">
        <v>308380.80589785596</v>
      </c>
      <c r="E322" s="95"/>
      <c r="F322" s="95"/>
      <c r="G322" s="95"/>
      <c r="H322" s="95"/>
    </row>
    <row r="323" spans="1:8" s="75" customFormat="1" ht="21" customHeight="1" x14ac:dyDescent="0.25">
      <c r="A323" s="78">
        <v>12</v>
      </c>
      <c r="B323" s="82" t="s">
        <v>617</v>
      </c>
      <c r="C323" s="94">
        <v>1</v>
      </c>
      <c r="D323" s="97">
        <v>301560.61880832497</v>
      </c>
      <c r="E323" s="95"/>
      <c r="F323" s="95"/>
      <c r="G323" s="95"/>
      <c r="H323" s="95"/>
    </row>
    <row r="324" spans="1:8" s="75" customFormat="1" ht="21" customHeight="1" x14ac:dyDescent="0.25">
      <c r="A324" s="78">
        <v>13</v>
      </c>
      <c r="B324" s="82" t="s">
        <v>618</v>
      </c>
      <c r="C324" s="94">
        <v>1</v>
      </c>
      <c r="D324" s="97">
        <v>210120.23464531798</v>
      </c>
      <c r="E324" s="95"/>
      <c r="F324" s="95"/>
      <c r="G324" s="95"/>
      <c r="H324" s="95"/>
    </row>
    <row r="325" spans="1:8" s="75" customFormat="1" ht="21" customHeight="1" x14ac:dyDescent="0.25">
      <c r="A325" s="78">
        <v>14</v>
      </c>
      <c r="B325" s="82" t="s">
        <v>619</v>
      </c>
      <c r="C325" s="94">
        <v>1</v>
      </c>
      <c r="D325" s="97">
        <v>889946.27838191227</v>
      </c>
      <c r="E325" s="95"/>
      <c r="F325" s="95"/>
      <c r="G325" s="95"/>
      <c r="H325" s="95"/>
    </row>
    <row r="326" spans="1:8" s="75" customFormat="1" ht="21" customHeight="1" x14ac:dyDescent="0.25">
      <c r="A326" s="78">
        <v>15</v>
      </c>
      <c r="B326" s="82" t="s">
        <v>620</v>
      </c>
      <c r="C326" s="94">
        <v>1</v>
      </c>
      <c r="D326" s="97">
        <v>1059718.0932033856</v>
      </c>
      <c r="E326" s="95"/>
      <c r="F326" s="95"/>
      <c r="G326" s="95"/>
      <c r="H326" s="95"/>
    </row>
    <row r="327" spans="1:8" s="75" customFormat="1" ht="21" customHeight="1" x14ac:dyDescent="0.25">
      <c r="A327" s="78">
        <v>16</v>
      </c>
      <c r="B327" s="82" t="s">
        <v>621</v>
      </c>
      <c r="C327" s="94">
        <v>1</v>
      </c>
      <c r="D327" s="97">
        <v>274836.27638976357</v>
      </c>
      <c r="E327" s="95"/>
      <c r="F327" s="95"/>
      <c r="G327" s="95"/>
      <c r="H327" s="95"/>
    </row>
    <row r="328" spans="1:8" s="75" customFormat="1" ht="21" customHeight="1" x14ac:dyDescent="0.25">
      <c r="A328" s="78">
        <v>17</v>
      </c>
      <c r="B328" s="82" t="s">
        <v>622</v>
      </c>
      <c r="C328" s="94">
        <v>1</v>
      </c>
      <c r="D328" s="97">
        <v>256533.63512754909</v>
      </c>
      <c r="E328" s="95"/>
      <c r="F328" s="95"/>
      <c r="G328" s="95"/>
      <c r="H328" s="95"/>
    </row>
    <row r="329" spans="1:8" s="75" customFormat="1" ht="21" customHeight="1" x14ac:dyDescent="0.25">
      <c r="A329" s="78">
        <v>18</v>
      </c>
      <c r="B329" s="82" t="s">
        <v>623</v>
      </c>
      <c r="C329" s="94">
        <v>1</v>
      </c>
      <c r="D329" s="97">
        <v>169771.81482147559</v>
      </c>
      <c r="E329" s="95"/>
      <c r="F329" s="95"/>
      <c r="G329" s="95"/>
      <c r="H329" s="95"/>
    </row>
    <row r="330" spans="1:8" s="75" customFormat="1" ht="21" customHeight="1" x14ac:dyDescent="0.25">
      <c r="A330" s="77" t="s">
        <v>672</v>
      </c>
      <c r="B330" s="81" t="s">
        <v>1051</v>
      </c>
      <c r="C330" s="96"/>
      <c r="D330" s="97">
        <v>176595.3230440038</v>
      </c>
      <c r="E330" s="96"/>
      <c r="F330" s="96"/>
      <c r="G330" s="95"/>
      <c r="H330" s="95"/>
    </row>
    <row r="331" spans="1:8" s="75" customFormat="1" ht="21" customHeight="1" x14ac:dyDescent="0.25">
      <c r="A331" s="78">
        <v>1</v>
      </c>
      <c r="B331" s="89" t="s">
        <v>1046</v>
      </c>
      <c r="C331" s="94">
        <v>1</v>
      </c>
      <c r="D331" s="97">
        <v>804595.73954249243</v>
      </c>
      <c r="E331" s="95"/>
      <c r="F331" s="95"/>
      <c r="G331" s="95"/>
      <c r="H331" s="95"/>
    </row>
    <row r="332" spans="1:8" s="75" customFormat="1" ht="21" customHeight="1" x14ac:dyDescent="0.25">
      <c r="A332" s="78">
        <v>2</v>
      </c>
      <c r="B332" s="89" t="s">
        <v>624</v>
      </c>
      <c r="C332" s="94">
        <v>1</v>
      </c>
      <c r="D332" s="97">
        <v>910549.03271030099</v>
      </c>
      <c r="E332" s="95"/>
      <c r="F332" s="95"/>
      <c r="G332" s="95"/>
      <c r="H332" s="95"/>
    </row>
    <row r="333" spans="1:8" s="75" customFormat="1" ht="21" customHeight="1" x14ac:dyDescent="0.25">
      <c r="A333" s="78">
        <v>3</v>
      </c>
      <c r="B333" s="89" t="s">
        <v>1044</v>
      </c>
      <c r="C333" s="94">
        <v>1</v>
      </c>
      <c r="D333" s="97">
        <v>501802.34783218754</v>
      </c>
      <c r="E333" s="95"/>
      <c r="F333" s="95"/>
      <c r="G333" s="95"/>
      <c r="H333" s="95"/>
    </row>
    <row r="334" spans="1:8" s="75" customFormat="1" ht="21" customHeight="1" x14ac:dyDescent="0.25">
      <c r="A334" s="78">
        <v>3</v>
      </c>
      <c r="B334" s="89" t="s">
        <v>1135</v>
      </c>
      <c r="C334" s="94">
        <v>1</v>
      </c>
      <c r="D334" s="97"/>
      <c r="E334" s="95"/>
      <c r="F334" s="95"/>
      <c r="G334" s="95"/>
      <c r="H334" s="95"/>
    </row>
    <row r="335" spans="1:8" s="75" customFormat="1" ht="21" customHeight="1" x14ac:dyDescent="0.25">
      <c r="A335" s="78">
        <v>4</v>
      </c>
      <c r="B335" s="89" t="s">
        <v>625</v>
      </c>
      <c r="C335" s="94">
        <v>1</v>
      </c>
      <c r="D335" s="97">
        <v>758528.00646442256</v>
      </c>
      <c r="E335" s="95"/>
      <c r="F335" s="95"/>
      <c r="G335" s="95"/>
      <c r="H335" s="95"/>
    </row>
    <row r="336" spans="1:8" s="75" customFormat="1" ht="21" customHeight="1" x14ac:dyDescent="0.25">
      <c r="A336" s="78">
        <v>5</v>
      </c>
      <c r="B336" s="89" t="s">
        <v>1045</v>
      </c>
      <c r="C336" s="94">
        <v>1</v>
      </c>
      <c r="D336" s="97">
        <v>209307.12227454933</v>
      </c>
      <c r="E336" s="95"/>
      <c r="F336" s="95"/>
      <c r="G336" s="95"/>
      <c r="H336" s="95"/>
    </row>
    <row r="337" spans="1:8" s="75" customFormat="1" ht="21" customHeight="1" x14ac:dyDescent="0.25">
      <c r="A337" s="78">
        <v>6</v>
      </c>
      <c r="B337" s="89" t="s">
        <v>626</v>
      </c>
      <c r="C337" s="94">
        <v>1</v>
      </c>
      <c r="D337" s="97">
        <v>577844.98792186915</v>
      </c>
      <c r="E337" s="95"/>
      <c r="F337" s="95"/>
      <c r="G337" s="95"/>
      <c r="H337" s="95"/>
    </row>
    <row r="338" spans="1:8" s="75" customFormat="1" ht="21" customHeight="1" x14ac:dyDescent="0.25">
      <c r="A338" s="78">
        <v>7</v>
      </c>
      <c r="B338" s="89" t="s">
        <v>627</v>
      </c>
      <c r="C338" s="94">
        <v>1</v>
      </c>
      <c r="D338" s="97">
        <v>248271.41448728193</v>
      </c>
      <c r="E338" s="95"/>
      <c r="F338" s="95"/>
      <c r="G338" s="95"/>
      <c r="H338" s="95"/>
    </row>
    <row r="339" spans="1:8" s="75" customFormat="1" ht="21" customHeight="1" x14ac:dyDescent="0.25">
      <c r="A339" s="78">
        <v>1</v>
      </c>
      <c r="B339" s="89" t="s">
        <v>1120</v>
      </c>
      <c r="C339" s="94"/>
      <c r="D339" s="97">
        <v>393189.74145934341</v>
      </c>
      <c r="E339" s="95"/>
      <c r="F339" s="95"/>
      <c r="G339" s="95"/>
      <c r="H339" s="95"/>
    </row>
    <row r="340" spans="1:8" s="75" customFormat="1" ht="21" customHeight="1" x14ac:dyDescent="0.25">
      <c r="A340" s="78">
        <v>8</v>
      </c>
      <c r="B340" s="89" t="s">
        <v>1047</v>
      </c>
      <c r="C340" s="94">
        <v>1</v>
      </c>
      <c r="D340" s="97">
        <v>218609.28027466167</v>
      </c>
      <c r="E340" s="95"/>
      <c r="F340" s="95"/>
      <c r="G340" s="95"/>
      <c r="H340" s="95"/>
    </row>
    <row r="341" spans="1:8" s="75" customFormat="1" ht="21" customHeight="1" x14ac:dyDescent="0.25">
      <c r="A341" s="78">
        <v>9</v>
      </c>
      <c r="B341" s="89" t="s">
        <v>928</v>
      </c>
      <c r="C341" s="94">
        <v>1</v>
      </c>
      <c r="D341" s="97">
        <v>162794.23381837795</v>
      </c>
      <c r="E341" s="95"/>
      <c r="F341" s="95"/>
      <c r="G341" s="95"/>
      <c r="H341" s="95"/>
    </row>
    <row r="342" spans="1:8" s="75" customFormat="1" ht="21" customHeight="1" x14ac:dyDescent="0.25">
      <c r="A342" s="78">
        <v>10</v>
      </c>
      <c r="B342" s="89" t="s">
        <v>1048</v>
      </c>
      <c r="C342" s="94">
        <v>1</v>
      </c>
      <c r="D342" s="97">
        <v>123103.63090734702</v>
      </c>
      <c r="E342" s="95"/>
      <c r="F342" s="95"/>
      <c r="G342" s="95"/>
      <c r="H342" s="95"/>
    </row>
    <row r="343" spans="1:8" s="75" customFormat="1" ht="21" customHeight="1" x14ac:dyDescent="0.25">
      <c r="A343" s="78">
        <v>11</v>
      </c>
      <c r="B343" s="89" t="s">
        <v>1049</v>
      </c>
      <c r="C343" s="94">
        <v>1</v>
      </c>
      <c r="D343" s="97">
        <v>340168.89328257431</v>
      </c>
      <c r="E343" s="95"/>
      <c r="F343" s="95"/>
      <c r="G343" s="95"/>
      <c r="H343" s="95"/>
    </row>
    <row r="344" spans="1:8" s="75" customFormat="1" ht="21" customHeight="1" x14ac:dyDescent="0.25">
      <c r="A344" s="78">
        <v>11</v>
      </c>
      <c r="B344" s="89" t="s">
        <v>630</v>
      </c>
      <c r="C344" s="94">
        <v>1</v>
      </c>
      <c r="D344" s="97">
        <v>389934.26749280677</v>
      </c>
      <c r="E344" s="95"/>
      <c r="F344" s="95"/>
      <c r="G344" s="95"/>
      <c r="H344" s="95"/>
    </row>
    <row r="345" spans="1:8" s="75" customFormat="1" ht="21" customHeight="1" x14ac:dyDescent="0.25">
      <c r="A345" s="78">
        <v>12</v>
      </c>
      <c r="B345" s="82" t="s">
        <v>631</v>
      </c>
      <c r="C345" s="94">
        <v>1</v>
      </c>
      <c r="D345" s="97">
        <v>160314.36136340594</v>
      </c>
      <c r="E345" s="95"/>
      <c r="F345" s="95"/>
      <c r="G345" s="95"/>
      <c r="H345" s="95"/>
    </row>
    <row r="346" spans="1:8" s="75" customFormat="1" ht="21" customHeight="1" x14ac:dyDescent="0.25">
      <c r="A346" s="78">
        <v>13</v>
      </c>
      <c r="B346" s="82" t="s">
        <v>632</v>
      </c>
      <c r="C346" s="94">
        <v>1</v>
      </c>
      <c r="D346" s="97">
        <v>417532.24903283891</v>
      </c>
      <c r="E346" s="95"/>
      <c r="F346" s="95"/>
      <c r="G346" s="95"/>
      <c r="H346" s="95"/>
    </row>
    <row r="347" spans="1:8" s="75" customFormat="1" ht="21" customHeight="1" x14ac:dyDescent="0.25">
      <c r="A347" s="78">
        <v>14</v>
      </c>
      <c r="B347" s="82" t="s">
        <v>633</v>
      </c>
      <c r="C347" s="94">
        <v>1</v>
      </c>
      <c r="D347" s="97">
        <v>555090.41627156467</v>
      </c>
      <c r="E347" s="95"/>
      <c r="F347" s="95"/>
      <c r="G347" s="95"/>
      <c r="H347" s="95"/>
    </row>
    <row r="348" spans="1:8" s="75" customFormat="1" ht="21" customHeight="1" x14ac:dyDescent="0.25">
      <c r="A348" s="78">
        <v>15</v>
      </c>
      <c r="B348" s="82" t="s">
        <v>1136</v>
      </c>
      <c r="C348" s="94">
        <v>1</v>
      </c>
      <c r="D348" s="97">
        <v>246256.55262795987</v>
      </c>
      <c r="E348" s="95"/>
      <c r="F348" s="95"/>
      <c r="G348" s="95"/>
      <c r="H348" s="95"/>
    </row>
    <row r="349" spans="1:8" s="75" customFormat="1" ht="21" customHeight="1" x14ac:dyDescent="0.25">
      <c r="A349" s="77" t="s">
        <v>673</v>
      </c>
      <c r="B349" s="81" t="s">
        <v>634</v>
      </c>
      <c r="C349" s="96"/>
      <c r="D349" s="97">
        <v>154794.34536427777</v>
      </c>
      <c r="E349" s="96"/>
      <c r="F349" s="96"/>
      <c r="G349" s="95"/>
      <c r="H349" s="95"/>
    </row>
    <row r="350" spans="1:8" s="75" customFormat="1" ht="21" customHeight="1" x14ac:dyDescent="0.25">
      <c r="A350" s="78">
        <v>1</v>
      </c>
      <c r="B350" s="82" t="s">
        <v>635</v>
      </c>
      <c r="C350" s="94">
        <v>1</v>
      </c>
      <c r="D350" s="97">
        <v>68849.498807770637</v>
      </c>
      <c r="E350" s="95"/>
      <c r="F350" s="95"/>
      <c r="G350" s="95"/>
      <c r="H350" s="95"/>
    </row>
    <row r="351" spans="1:8" s="75" customFormat="1" ht="21" customHeight="1" x14ac:dyDescent="0.25">
      <c r="A351" s="78">
        <v>2</v>
      </c>
      <c r="B351" s="89" t="s">
        <v>998</v>
      </c>
      <c r="C351" s="94">
        <v>1</v>
      </c>
      <c r="D351" s="97">
        <v>59084.985503961529</v>
      </c>
      <c r="E351" s="95"/>
      <c r="F351" s="95"/>
      <c r="G351" s="95"/>
      <c r="H351" s="95"/>
    </row>
    <row r="352" spans="1:8" s="75" customFormat="1" ht="21" customHeight="1" x14ac:dyDescent="0.25">
      <c r="A352" s="78">
        <v>3</v>
      </c>
      <c r="B352" s="89" t="s">
        <v>999</v>
      </c>
      <c r="C352" s="94">
        <v>1</v>
      </c>
      <c r="D352" s="97">
        <v>910729.55825769843</v>
      </c>
      <c r="E352" s="95"/>
      <c r="F352" s="95"/>
      <c r="G352" s="95"/>
      <c r="H352" s="95"/>
    </row>
    <row r="353" spans="1:8" s="75" customFormat="1" ht="21" customHeight="1" x14ac:dyDescent="0.25">
      <c r="A353" s="78">
        <v>4</v>
      </c>
      <c r="B353" s="89" t="s">
        <v>638</v>
      </c>
      <c r="C353" s="94">
        <v>1</v>
      </c>
      <c r="D353" s="97"/>
      <c r="E353" s="95"/>
      <c r="F353" s="95"/>
      <c r="G353" s="95"/>
      <c r="H353" s="95"/>
    </row>
    <row r="354" spans="1:8" s="75" customFormat="1" ht="21" customHeight="1" x14ac:dyDescent="0.25">
      <c r="A354" s="78">
        <v>5</v>
      </c>
      <c r="B354" s="89" t="s">
        <v>639</v>
      </c>
      <c r="C354" s="94">
        <v>1</v>
      </c>
      <c r="D354" s="97">
        <v>469471.99145021406</v>
      </c>
      <c r="E354" s="95"/>
      <c r="F354" s="95"/>
      <c r="G354" s="95"/>
      <c r="H354" s="95"/>
    </row>
    <row r="355" spans="1:8" s="75" customFormat="1" ht="21" customHeight="1" x14ac:dyDescent="0.25">
      <c r="A355" s="78">
        <v>6</v>
      </c>
      <c r="B355" s="89" t="s">
        <v>640</v>
      </c>
      <c r="C355" s="94">
        <v>1</v>
      </c>
      <c r="D355" s="97">
        <v>848240.81361155829</v>
      </c>
      <c r="E355" s="95"/>
      <c r="F355" s="95"/>
      <c r="G355" s="95"/>
      <c r="H355" s="95"/>
    </row>
    <row r="356" spans="1:8" s="75" customFormat="1" ht="21" customHeight="1" x14ac:dyDescent="0.25">
      <c r="A356" s="78">
        <v>7</v>
      </c>
      <c r="B356" s="89" t="s">
        <v>641</v>
      </c>
      <c r="C356" s="94">
        <v>1</v>
      </c>
      <c r="D356" s="97">
        <v>848240.81361155829</v>
      </c>
      <c r="E356" s="95"/>
      <c r="F356" s="95"/>
      <c r="G356" s="95"/>
      <c r="H356" s="95"/>
    </row>
    <row r="357" spans="1:8" s="75" customFormat="1" ht="21" customHeight="1" x14ac:dyDescent="0.25">
      <c r="A357" s="78">
        <v>8</v>
      </c>
      <c r="B357" s="89" t="s">
        <v>1000</v>
      </c>
      <c r="C357" s="94">
        <v>1</v>
      </c>
      <c r="D357" s="97">
        <v>1327633.1706598816</v>
      </c>
      <c r="E357" s="95"/>
      <c r="F357" s="95"/>
      <c r="G357" s="95"/>
      <c r="H357" s="95"/>
    </row>
    <row r="358" spans="1:8" s="75" customFormat="1" ht="21" customHeight="1" x14ac:dyDescent="0.25">
      <c r="A358" s="78">
        <v>9</v>
      </c>
      <c r="B358" s="89" t="s">
        <v>1001</v>
      </c>
      <c r="C358" s="94">
        <v>1</v>
      </c>
      <c r="D358" s="97">
        <v>408383.28803507448</v>
      </c>
      <c r="E358" s="95"/>
      <c r="F358" s="95"/>
      <c r="G358" s="95"/>
      <c r="H358" s="95"/>
    </row>
    <row r="359" spans="1:8" s="75" customFormat="1" ht="21" customHeight="1" x14ac:dyDescent="0.25">
      <c r="A359" s="78">
        <v>10</v>
      </c>
      <c r="B359" s="89" t="s">
        <v>1052</v>
      </c>
      <c r="C359" s="94">
        <v>1</v>
      </c>
      <c r="D359" s="97">
        <v>120779.05391033214</v>
      </c>
      <c r="E359" s="95"/>
      <c r="F359" s="95"/>
      <c r="G359" s="95"/>
      <c r="H359" s="95"/>
    </row>
    <row r="360" spans="1:8" s="75" customFormat="1" ht="21" customHeight="1" x14ac:dyDescent="0.25">
      <c r="A360" s="78">
        <v>10</v>
      </c>
      <c r="B360" s="89" t="s">
        <v>1002</v>
      </c>
      <c r="C360" s="94">
        <v>1</v>
      </c>
      <c r="D360" s="97">
        <v>441097.18572122965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1003</v>
      </c>
      <c r="C361" s="94">
        <v>1</v>
      </c>
      <c r="D361" s="97">
        <v>187632.03390926315</v>
      </c>
      <c r="E361" s="95"/>
      <c r="F361" s="95"/>
      <c r="G361" s="95"/>
      <c r="H361" s="95"/>
    </row>
    <row r="362" spans="1:8" s="75" customFormat="1" ht="21" customHeight="1" x14ac:dyDescent="0.25">
      <c r="A362" s="78">
        <v>11</v>
      </c>
      <c r="B362" s="89" t="s">
        <v>1053</v>
      </c>
      <c r="C362" s="94">
        <v>1</v>
      </c>
      <c r="D362" s="97">
        <v>718862.73601929785</v>
      </c>
      <c r="E362" s="95"/>
      <c r="F362" s="95"/>
      <c r="G362" s="95"/>
      <c r="H362" s="95"/>
    </row>
    <row r="363" spans="1:8" s="75" customFormat="1" ht="21" customHeight="1" x14ac:dyDescent="0.25">
      <c r="A363" s="78">
        <v>12</v>
      </c>
      <c r="B363" s="89" t="s">
        <v>1054</v>
      </c>
      <c r="C363" s="94">
        <v>1</v>
      </c>
      <c r="D363" s="97">
        <v>246209.36027030332</v>
      </c>
      <c r="E363" s="95"/>
      <c r="F363" s="95"/>
      <c r="G363" s="95"/>
      <c r="H363" s="95"/>
    </row>
    <row r="364" spans="1:8" s="75" customFormat="1" ht="21" customHeight="1" x14ac:dyDescent="0.25">
      <c r="A364" s="78">
        <v>12</v>
      </c>
      <c r="B364" s="89" t="s">
        <v>1055</v>
      </c>
      <c r="C364" s="94">
        <v>1</v>
      </c>
      <c r="D364" s="97">
        <v>420524.67253773089</v>
      </c>
      <c r="E364" s="95"/>
      <c r="F364" s="95"/>
      <c r="G364" s="95"/>
      <c r="H364" s="95"/>
    </row>
    <row r="365" spans="1:8" s="75" customFormat="1" ht="21" customHeight="1" x14ac:dyDescent="0.25">
      <c r="A365" s="78">
        <v>13</v>
      </c>
      <c r="B365" s="89" t="s">
        <v>1056</v>
      </c>
      <c r="C365" s="94">
        <v>1</v>
      </c>
      <c r="D365" s="97">
        <v>420524.67253773089</v>
      </c>
      <c r="E365" s="95"/>
      <c r="F365" s="95"/>
      <c r="G365" s="95"/>
      <c r="H365" s="95"/>
    </row>
    <row r="366" spans="1:8" s="75" customFormat="1" ht="21" customHeight="1" x14ac:dyDescent="0.25">
      <c r="A366" s="77" t="s">
        <v>674</v>
      </c>
      <c r="B366" s="81" t="s">
        <v>645</v>
      </c>
      <c r="C366" s="96"/>
      <c r="D366" s="97">
        <v>172388.72620326313</v>
      </c>
      <c r="E366" s="96"/>
      <c r="F366" s="96"/>
      <c r="G366" s="95"/>
      <c r="H366" s="95"/>
    </row>
    <row r="367" spans="1:8" s="75" customFormat="1" ht="21" customHeight="1" x14ac:dyDescent="0.25">
      <c r="A367" s="78">
        <v>1</v>
      </c>
      <c r="B367" s="82" t="s">
        <v>1057</v>
      </c>
      <c r="C367" s="94">
        <v>1</v>
      </c>
      <c r="D367" s="97">
        <v>253184.84281779133</v>
      </c>
      <c r="E367" s="95"/>
      <c r="F367" s="95"/>
      <c r="G367" s="95"/>
      <c r="H367" s="95"/>
    </row>
    <row r="368" spans="1:8" s="75" customFormat="1" ht="21" customHeight="1" x14ac:dyDescent="0.25">
      <c r="A368" s="78">
        <v>2</v>
      </c>
      <c r="B368" s="82" t="s">
        <v>646</v>
      </c>
      <c r="C368" s="94">
        <v>1</v>
      </c>
      <c r="D368" s="97">
        <v>507659.45947399433</v>
      </c>
      <c r="E368" s="95"/>
      <c r="F368" s="95"/>
      <c r="G368" s="95"/>
      <c r="H368" s="95"/>
    </row>
    <row r="369" spans="1:8" s="75" customFormat="1" ht="21" customHeight="1" x14ac:dyDescent="0.25">
      <c r="A369" s="78">
        <v>3</v>
      </c>
      <c r="B369" s="82" t="s">
        <v>647</v>
      </c>
      <c r="C369" s="94">
        <v>1</v>
      </c>
      <c r="D369" s="97">
        <v>507659.45947399433</v>
      </c>
      <c r="E369" s="95"/>
      <c r="F369" s="95"/>
      <c r="G369" s="95"/>
      <c r="H369" s="95"/>
    </row>
    <row r="370" spans="1:8" s="75" customFormat="1" ht="21" customHeight="1" x14ac:dyDescent="0.25">
      <c r="A370" s="78">
        <v>4</v>
      </c>
      <c r="B370" s="82" t="s">
        <v>648</v>
      </c>
      <c r="C370" s="94">
        <v>1</v>
      </c>
      <c r="D370" s="97">
        <v>280547.11547458562</v>
      </c>
      <c r="E370" s="95"/>
      <c r="F370" s="95"/>
      <c r="G370" s="95"/>
      <c r="H370" s="95"/>
    </row>
    <row r="371" spans="1:8" s="75" customFormat="1" ht="21" customHeight="1" x14ac:dyDescent="0.25">
      <c r="A371" s="78">
        <v>5</v>
      </c>
      <c r="B371" s="82" t="s">
        <v>1058</v>
      </c>
      <c r="C371" s="94">
        <v>1</v>
      </c>
      <c r="D371" s="97"/>
      <c r="E371" s="95"/>
      <c r="F371" s="95"/>
      <c r="G371" s="95"/>
      <c r="H371" s="95"/>
    </row>
    <row r="372" spans="1:8" s="75" customFormat="1" ht="21" customHeight="1" x14ac:dyDescent="0.25">
      <c r="A372" s="77" t="s">
        <v>675</v>
      </c>
      <c r="B372" s="81" t="s">
        <v>649</v>
      </c>
      <c r="C372" s="96"/>
      <c r="D372" s="97">
        <v>255199.70467711374</v>
      </c>
      <c r="E372" s="96"/>
      <c r="F372" s="96"/>
      <c r="G372" s="95"/>
      <c r="H372" s="95"/>
    </row>
    <row r="373" spans="1:8" s="75" customFormat="1" ht="21" customHeight="1" x14ac:dyDescent="0.25">
      <c r="A373" s="78">
        <v>1</v>
      </c>
      <c r="B373" s="89" t="s">
        <v>1059</v>
      </c>
      <c r="C373" s="94">
        <v>1</v>
      </c>
      <c r="D373" s="97">
        <v>151012.20336329372</v>
      </c>
      <c r="E373" s="95"/>
      <c r="F373" s="95"/>
      <c r="G373" s="95"/>
      <c r="H373" s="95"/>
    </row>
    <row r="374" spans="1:8" s="75" customFormat="1" ht="21" customHeight="1" x14ac:dyDescent="0.25">
      <c r="A374" s="78">
        <v>2</v>
      </c>
      <c r="B374" s="89" t="s">
        <v>1060</v>
      </c>
      <c r="C374" s="94">
        <v>1</v>
      </c>
      <c r="D374" s="97">
        <v>343421.37903663539</v>
      </c>
      <c r="E374" s="95"/>
      <c r="F374" s="95"/>
      <c r="G374" s="95"/>
      <c r="H374" s="95"/>
    </row>
    <row r="375" spans="1:8" s="75" customFormat="1" ht="21" customHeight="1" x14ac:dyDescent="0.25">
      <c r="A375" s="78">
        <v>3</v>
      </c>
      <c r="B375" s="89" t="s">
        <v>650</v>
      </c>
      <c r="C375" s="94">
        <v>1</v>
      </c>
      <c r="D375" s="97">
        <v>283844.6320854596</v>
      </c>
      <c r="E375" s="95"/>
      <c r="F375" s="95"/>
      <c r="G375" s="95"/>
      <c r="H375" s="95"/>
    </row>
    <row r="376" spans="1:8" s="75" customFormat="1" ht="21" customHeight="1" x14ac:dyDescent="0.25">
      <c r="A376" s="78">
        <v>4</v>
      </c>
      <c r="B376" s="89" t="s">
        <v>651</v>
      </c>
      <c r="C376" s="94">
        <v>1</v>
      </c>
      <c r="D376" s="97">
        <v>143114.93255476272</v>
      </c>
      <c r="E376" s="95"/>
      <c r="F376" s="95"/>
      <c r="G376" s="95"/>
      <c r="H376" s="95"/>
    </row>
    <row r="377" spans="1:8" s="75" customFormat="1" ht="21" customHeight="1" x14ac:dyDescent="0.25">
      <c r="A377" s="78">
        <v>5</v>
      </c>
      <c r="B377" s="89" t="s">
        <v>652</v>
      </c>
      <c r="C377" s="94">
        <v>1</v>
      </c>
      <c r="D377" s="97"/>
      <c r="E377" s="95"/>
      <c r="F377" s="95"/>
      <c r="G377" s="95"/>
      <c r="H377" s="95"/>
    </row>
    <row r="378" spans="1:8" s="75" customFormat="1" ht="21" customHeight="1" x14ac:dyDescent="0.25">
      <c r="A378" s="78">
        <v>6</v>
      </c>
      <c r="B378" s="89" t="s">
        <v>1061</v>
      </c>
      <c r="C378" s="94">
        <v>1</v>
      </c>
      <c r="D378" s="97">
        <v>90813.579336506256</v>
      </c>
      <c r="E378" s="95"/>
      <c r="F378" s="95"/>
      <c r="G378" s="95"/>
      <c r="H378" s="95"/>
    </row>
    <row r="379" spans="1:8" s="75" customFormat="1" ht="21" customHeight="1" x14ac:dyDescent="0.25">
      <c r="A379" s="78">
        <v>6</v>
      </c>
      <c r="B379" s="89" t="s">
        <v>1063</v>
      </c>
      <c r="C379" s="94">
        <v>1</v>
      </c>
      <c r="D379" s="97">
        <v>153008.88586839114</v>
      </c>
      <c r="E379" s="95"/>
      <c r="F379" s="95"/>
      <c r="G379" s="95"/>
      <c r="H379" s="95"/>
    </row>
    <row r="380" spans="1:8" s="75" customFormat="1" ht="21" customHeight="1" x14ac:dyDescent="0.25">
      <c r="A380" s="78">
        <v>7</v>
      </c>
      <c r="B380" s="89" t="s">
        <v>1062</v>
      </c>
      <c r="C380" s="94">
        <v>1</v>
      </c>
      <c r="D380" s="97">
        <v>111040.72333837676</v>
      </c>
      <c r="E380" s="95"/>
      <c r="F380" s="95"/>
      <c r="G380" s="95"/>
      <c r="H380" s="95"/>
    </row>
    <row r="381" spans="1:8" s="75" customFormat="1" ht="21" customHeight="1" x14ac:dyDescent="0.25">
      <c r="A381" s="78">
        <v>8</v>
      </c>
      <c r="B381" s="82" t="s">
        <v>654</v>
      </c>
      <c r="C381" s="94">
        <v>1</v>
      </c>
      <c r="D381" s="97">
        <v>141364.92212434049</v>
      </c>
      <c r="E381" s="95"/>
      <c r="F381" s="95"/>
      <c r="G381" s="95"/>
      <c r="H381" s="95"/>
    </row>
    <row r="382" spans="1:8" s="75" customFormat="1" ht="21" customHeight="1" x14ac:dyDescent="0.25">
      <c r="A382" s="78">
        <v>9</v>
      </c>
      <c r="B382" s="82" t="s">
        <v>655</v>
      </c>
      <c r="C382" s="94">
        <v>1</v>
      </c>
      <c r="D382" s="97">
        <v>106977.9646847065</v>
      </c>
      <c r="E382" s="95"/>
      <c r="F382" s="95"/>
      <c r="G382" s="95"/>
      <c r="H382" s="95"/>
    </row>
    <row r="383" spans="1:8" x14ac:dyDescent="0.2">
      <c r="D383" s="7">
        <v>30385.45669844346</v>
      </c>
    </row>
    <row r="384" spans="1:8" x14ac:dyDescent="0.2">
      <c r="D384" s="7">
        <v>47430.956797570281</v>
      </c>
    </row>
    <row r="385" spans="4:4" x14ac:dyDescent="0.2">
      <c r="D385" s="7">
        <v>205123.23292020595</v>
      </c>
    </row>
    <row r="386" spans="4:4" x14ac:dyDescent="0.2">
      <c r="D386" s="7">
        <v>207099.78658796489</v>
      </c>
    </row>
    <row r="387" spans="4:4" x14ac:dyDescent="0.2">
      <c r="D387" s="7">
        <v>332481.12203482399</v>
      </c>
    </row>
  </sheetData>
  <mergeCells count="8">
    <mergeCell ref="G1:G3"/>
    <mergeCell ref="H1:H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2060"/>
  </sheetPr>
  <dimension ref="A1:I387"/>
  <sheetViews>
    <sheetView zoomScale="85" zoomScaleNormal="85" workbookViewId="0">
      <selection activeCell="D5" sqref="D5:D387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4.5703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255820.01073072077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255820.01073072077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174421.84459372703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127911.05459316514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119263.0851369724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191103.71599070326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193395.87890670326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194541.96036470323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253459.17538701618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255820.01073072077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151165.40036564128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151165.40036564128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46512.888456171393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34884.055003434696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255820.01073072077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255820.01073072077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255820.01073072077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69769.332684257068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69769.332684257068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372103.45454853686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372103.45454853686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139539.88804590184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127911.05459316514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127911.05459316514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58141.72190890809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151165.40036564128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151165.40036564128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151165.40036564128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190702.8062743246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255820.01073072077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151165.40036564128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372103.45454853686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395361.12145401037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255820.01073072077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395361.12145401037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140466.3837264762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58141.72190890809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232071.26295604333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313292.4093193693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406988.73222935927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372103.45454853686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339544.85232033872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366832.57395291206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197849.48579002527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1273194.6336710271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436756.87108667078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359437.71948158729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348381.9997248014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465128.35568265786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1488414.1650933132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337219.39954510238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333498.91498291609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122282.93549373587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122282.93549373587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122282.93549373587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122282.93549373587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260473.36163596943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423267.59545434755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474432.61213837966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583581.95681775338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386058.96345389786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292737.93648500403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457261.06050591421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1910440.9007198871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455928.49156351865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482130.37485864986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908487.05431537016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1668336.8395573574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324872.63344522601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315626.25581768167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198281.45336145069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151012.20336329372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225595.900793251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1117859.8151122946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1117859.8151122946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546162.0076106583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500013.63336348021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433966.40771578433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373809.82394755405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197214.50090355059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411330.26954130584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265122.1687308331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209744.84992053092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302334.12186427985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835682.70566367346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214174.90165987969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305935.86440098245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133443.29477749043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506625.5310989116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506625.5310989116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144129.93500664941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256942.78928736952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256942.78928736952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538274.7504308339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255820.01073072077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2186974.6712515098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227913.53673038358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502183.79068075959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651181.13218473096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586063.92772833491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562807.48350024933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534897.6883669151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632574.71772889677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627924.68795664539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613970.40172867198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511641.24413882912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348321.08898215671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348321.08898215671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486837.79379883193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1275921.6661693782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418508.9818217163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1049761.1568813077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188220.8353637429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180360.31033551251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297269.03436011728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187459.66207060515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288673.42342511727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294403.83071511728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174160.54449107836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1032897.6825484612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427299.41762860108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292875.44572882267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1064838.0771786612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437221.88168232067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608700.06590281066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187459.66207060515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569782.96604773728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227594.87765192694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250476.59915217571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509317.88981920201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618622.52995653299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2412241.5994849014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288379.83563630655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260473.36163596943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223261.40850252268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239542.37018312031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164526.13139157189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332257.55617954861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413190.71172089269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923283.32727343729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686066.40986555349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300007.44641165552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222690.96464230155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227913.53673038358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155817.5285935023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209307.12227454933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151165.40036564128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179671.96736414189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282335.20450769586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176350.2250213314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639553.521409382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453499.52222992096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276132.79458557232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498830.81769596797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497533.76090850821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1011933.917154604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366848.80648120766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276751.00218356983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157834.48890843388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356006.06973370165</v>
      </c>
      <c r="E169" s="95"/>
      <c r="F169" s="95"/>
      <c r="G169" s="95"/>
      <c r="H169" s="95"/>
    </row>
    <row r="170" spans="1:8" s="75" customFormat="1" ht="21" customHeight="1" x14ac:dyDescent="0.25">
      <c r="A170" s="78">
        <v>12</v>
      </c>
      <c r="B170" s="89" t="s">
        <v>692</v>
      </c>
      <c r="C170" s="94">
        <v>1</v>
      </c>
      <c r="D170" s="97">
        <v>116283.44381781618</v>
      </c>
      <c r="E170" s="95"/>
      <c r="F170" s="95"/>
      <c r="G170" s="95"/>
      <c r="H170" s="95"/>
    </row>
    <row r="171" spans="1:8" s="75" customFormat="1" ht="21" customHeight="1" x14ac:dyDescent="0.25">
      <c r="A171" s="77" t="s">
        <v>662</v>
      </c>
      <c r="B171" s="81" t="s">
        <v>531</v>
      </c>
      <c r="C171" s="96"/>
      <c r="D171" s="97"/>
      <c r="E171" s="96"/>
      <c r="F171" s="96"/>
      <c r="G171" s="95"/>
      <c r="H171" s="95"/>
    </row>
    <row r="172" spans="1:8" s="75" customFormat="1" ht="21" customHeight="1" x14ac:dyDescent="0.25">
      <c r="A172" s="78">
        <v>1</v>
      </c>
      <c r="B172" s="89" t="s">
        <v>1114</v>
      </c>
      <c r="C172" s="94">
        <v>1</v>
      </c>
      <c r="D172" s="97">
        <v>690407.94717749907</v>
      </c>
      <c r="E172" s="95"/>
      <c r="F172" s="95"/>
      <c r="G172" s="95"/>
      <c r="H172" s="95"/>
    </row>
    <row r="173" spans="1:8" s="75" customFormat="1" ht="21" customHeight="1" x14ac:dyDescent="0.25">
      <c r="A173" s="78">
        <v>2</v>
      </c>
      <c r="B173" s="89" t="s">
        <v>977</v>
      </c>
      <c r="C173" s="94">
        <v>1</v>
      </c>
      <c r="D173" s="97">
        <v>255820.01073072077</v>
      </c>
      <c r="E173" s="95"/>
      <c r="F173" s="95"/>
      <c r="G173" s="95"/>
      <c r="H173" s="95"/>
    </row>
    <row r="174" spans="1:8" s="75" customFormat="1" ht="21" customHeight="1" x14ac:dyDescent="0.25">
      <c r="A174" s="78">
        <v>3</v>
      </c>
      <c r="B174" s="89" t="s">
        <v>978</v>
      </c>
      <c r="C174" s="94">
        <v>1</v>
      </c>
      <c r="D174" s="97">
        <v>276751.00218356983</v>
      </c>
      <c r="E174" s="95"/>
      <c r="F174" s="95"/>
      <c r="G174" s="95"/>
      <c r="H174" s="95"/>
    </row>
    <row r="175" spans="1:8" s="75" customFormat="1" ht="21" customHeight="1" x14ac:dyDescent="0.25">
      <c r="A175" s="78">
        <v>4</v>
      </c>
      <c r="B175" s="89" t="s">
        <v>979</v>
      </c>
      <c r="C175" s="94">
        <v>1</v>
      </c>
      <c r="D175" s="97">
        <v>876770.43881726579</v>
      </c>
      <c r="E175" s="95"/>
      <c r="F175" s="95"/>
      <c r="G175" s="95"/>
      <c r="H175" s="95"/>
    </row>
    <row r="176" spans="1:8" s="75" customFormat="1" ht="21" customHeight="1" x14ac:dyDescent="0.25">
      <c r="A176" s="78">
        <v>5</v>
      </c>
      <c r="B176" s="89" t="s">
        <v>676</v>
      </c>
      <c r="C176" s="94">
        <v>1</v>
      </c>
      <c r="D176" s="97">
        <v>69769.332684257068</v>
      </c>
      <c r="E176" s="95"/>
      <c r="F176" s="95"/>
      <c r="G176" s="95"/>
      <c r="H176" s="95"/>
    </row>
    <row r="177" spans="1:8" s="75" customFormat="1" ht="21" customHeight="1" x14ac:dyDescent="0.25">
      <c r="A177" s="78">
        <v>6</v>
      </c>
      <c r="B177" s="89" t="s">
        <v>677</v>
      </c>
      <c r="C177" s="94">
        <v>1</v>
      </c>
      <c r="D177" s="97">
        <v>482352.56404750771</v>
      </c>
      <c r="E177" s="95"/>
      <c r="F177" s="95"/>
      <c r="G177" s="95"/>
      <c r="H177" s="95"/>
    </row>
    <row r="178" spans="1:8" s="75" customFormat="1" ht="21" customHeight="1" x14ac:dyDescent="0.25">
      <c r="A178" s="78">
        <v>7</v>
      </c>
      <c r="B178" s="89" t="s">
        <v>532</v>
      </c>
      <c r="C178" s="94">
        <v>1</v>
      </c>
      <c r="D178" s="97">
        <v>223820.8038134852</v>
      </c>
      <c r="E178" s="95"/>
      <c r="F178" s="95"/>
      <c r="G178" s="95"/>
      <c r="H178" s="95"/>
    </row>
    <row r="179" spans="1:8" s="75" customFormat="1" ht="21" customHeight="1" x14ac:dyDescent="0.25">
      <c r="A179" s="78">
        <v>8</v>
      </c>
      <c r="B179" s="89" t="s">
        <v>533</v>
      </c>
      <c r="C179" s="94">
        <v>1</v>
      </c>
      <c r="D179" s="97">
        <v>232021.95740581135</v>
      </c>
      <c r="E179" s="95"/>
      <c r="F179" s="95"/>
      <c r="G179" s="95"/>
      <c r="H179" s="95"/>
    </row>
    <row r="180" spans="1:8" s="75" customFormat="1" ht="21" customHeight="1" x14ac:dyDescent="0.25">
      <c r="A180" s="78">
        <v>9</v>
      </c>
      <c r="B180" s="89" t="s">
        <v>534</v>
      </c>
      <c r="C180" s="94">
        <v>1</v>
      </c>
      <c r="D180" s="97">
        <v>69614.037226299552</v>
      </c>
      <c r="E180" s="95"/>
      <c r="F180" s="95"/>
      <c r="G180" s="95"/>
      <c r="H180" s="95"/>
    </row>
    <row r="181" spans="1:8" s="75" customFormat="1" ht="21" customHeight="1" x14ac:dyDescent="0.25">
      <c r="A181" s="78">
        <v>10</v>
      </c>
      <c r="B181" s="89" t="s">
        <v>535</v>
      </c>
      <c r="C181" s="94">
        <v>1</v>
      </c>
      <c r="D181" s="97">
        <v>144189.91781815328</v>
      </c>
      <c r="E181" s="95"/>
      <c r="F181" s="95"/>
      <c r="G181" s="95"/>
      <c r="H181" s="95"/>
    </row>
    <row r="182" spans="1:8" s="75" customFormat="1" ht="21" customHeight="1" x14ac:dyDescent="0.25">
      <c r="A182" s="78">
        <v>11</v>
      </c>
      <c r="B182" s="89" t="s">
        <v>536</v>
      </c>
      <c r="C182" s="94">
        <v>1</v>
      </c>
      <c r="D182" s="97">
        <v>106669.47222440131</v>
      </c>
      <c r="E182" s="95"/>
      <c r="F182" s="95"/>
      <c r="G182" s="95"/>
      <c r="H182" s="95"/>
    </row>
    <row r="183" spans="1:8" s="75" customFormat="1" ht="21" customHeight="1" x14ac:dyDescent="0.25">
      <c r="A183" s="78">
        <v>12</v>
      </c>
      <c r="B183" s="89" t="s">
        <v>537</v>
      </c>
      <c r="C183" s="94">
        <v>1</v>
      </c>
      <c r="D183" s="97">
        <v>315358.38690095366</v>
      </c>
      <c r="E183" s="95"/>
      <c r="F183" s="95"/>
      <c r="G183" s="95"/>
      <c r="H183" s="95"/>
    </row>
    <row r="184" spans="1:8" s="75" customFormat="1" ht="21" customHeight="1" x14ac:dyDescent="0.25">
      <c r="A184" s="78">
        <v>13</v>
      </c>
      <c r="B184" s="89" t="s">
        <v>980</v>
      </c>
      <c r="C184" s="94">
        <v>1</v>
      </c>
      <c r="D184" s="97">
        <v>1357972.897319342</v>
      </c>
      <c r="E184" s="95"/>
      <c r="F184" s="95"/>
      <c r="G184" s="95"/>
      <c r="H184" s="95"/>
    </row>
    <row r="185" spans="1:8" s="75" customFormat="1" ht="21" customHeight="1" x14ac:dyDescent="0.25">
      <c r="A185" s="78">
        <v>14</v>
      </c>
      <c r="B185" s="89" t="s">
        <v>1115</v>
      </c>
      <c r="C185" s="94">
        <v>1</v>
      </c>
      <c r="D185" s="97">
        <v>1489441.9252205344</v>
      </c>
      <c r="E185" s="95"/>
      <c r="F185" s="95"/>
      <c r="G185" s="95"/>
      <c r="H185" s="95"/>
    </row>
    <row r="186" spans="1:8" s="75" customFormat="1" ht="21" customHeight="1" x14ac:dyDescent="0.25">
      <c r="A186" s="78">
        <v>15</v>
      </c>
      <c r="B186" s="89" t="s">
        <v>538</v>
      </c>
      <c r="C186" s="94">
        <v>1</v>
      </c>
      <c r="D186" s="97">
        <v>420940.92000172311</v>
      </c>
      <c r="E186" s="95"/>
      <c r="F186" s="95"/>
      <c r="G186" s="95"/>
      <c r="H186" s="95"/>
    </row>
    <row r="187" spans="1:8" s="75" customFormat="1" ht="21" customHeight="1" x14ac:dyDescent="0.25">
      <c r="A187" s="78">
        <v>16</v>
      </c>
      <c r="B187" s="89" t="s">
        <v>539</v>
      </c>
      <c r="C187" s="94">
        <v>1</v>
      </c>
      <c r="D187" s="97">
        <v>229773.10313174833</v>
      </c>
      <c r="E187" s="95"/>
      <c r="F187" s="95"/>
      <c r="G187" s="95"/>
      <c r="H187" s="95"/>
    </row>
    <row r="188" spans="1:8" s="75" customFormat="1" ht="21" customHeight="1" x14ac:dyDescent="0.25">
      <c r="A188" s="78">
        <v>17</v>
      </c>
      <c r="B188" s="89" t="s">
        <v>540</v>
      </c>
      <c r="C188" s="94">
        <v>1</v>
      </c>
      <c r="D188" s="97">
        <v>225431.56581980217</v>
      </c>
      <c r="E188" s="95"/>
      <c r="F188" s="95"/>
      <c r="G188" s="95"/>
      <c r="H188" s="95"/>
    </row>
    <row r="189" spans="1:8" s="75" customFormat="1" ht="21" customHeight="1" x14ac:dyDescent="0.25">
      <c r="A189" s="78">
        <v>18</v>
      </c>
      <c r="B189" s="89" t="s">
        <v>541</v>
      </c>
      <c r="C189" s="94">
        <v>1</v>
      </c>
      <c r="D189" s="97">
        <v>229928.39858970587</v>
      </c>
      <c r="E189" s="95"/>
      <c r="F189" s="95"/>
      <c r="G189" s="95"/>
      <c r="H189" s="95"/>
    </row>
    <row r="190" spans="1:8" s="75" customFormat="1" ht="21" customHeight="1" x14ac:dyDescent="0.25">
      <c r="A190" s="78">
        <v>19</v>
      </c>
      <c r="B190" s="89" t="s">
        <v>678</v>
      </c>
      <c r="C190" s="94">
        <v>1</v>
      </c>
      <c r="D190" s="97">
        <v>46512.888456171393</v>
      </c>
      <c r="E190" s="95"/>
      <c r="F190" s="95"/>
      <c r="G190" s="95"/>
      <c r="H190" s="95"/>
    </row>
    <row r="191" spans="1:8" s="75" customFormat="1" ht="21" customHeight="1" x14ac:dyDescent="0.25">
      <c r="A191" s="78">
        <v>20</v>
      </c>
      <c r="B191" s="89" t="s">
        <v>1116</v>
      </c>
      <c r="C191" s="94">
        <v>1</v>
      </c>
      <c r="D191" s="97">
        <v>94001.39643780599</v>
      </c>
      <c r="E191" s="95"/>
      <c r="F191" s="95"/>
      <c r="G191" s="95"/>
      <c r="H191" s="95"/>
    </row>
    <row r="192" spans="1:8" s="75" customFormat="1" ht="21" customHeight="1" x14ac:dyDescent="0.25">
      <c r="A192" s="78">
        <v>21</v>
      </c>
      <c r="B192" s="89" t="s">
        <v>983</v>
      </c>
      <c r="C192" s="94">
        <v>1</v>
      </c>
      <c r="D192" s="97">
        <v>338912.03654485825</v>
      </c>
      <c r="E192" s="95"/>
      <c r="F192" s="95"/>
      <c r="G192" s="95"/>
      <c r="H192" s="95"/>
    </row>
    <row r="193" spans="1:8" s="75" customFormat="1" ht="21" customHeight="1" x14ac:dyDescent="0.25">
      <c r="A193" s="78">
        <v>22</v>
      </c>
      <c r="B193" s="89" t="s">
        <v>984</v>
      </c>
      <c r="C193" s="94">
        <v>1</v>
      </c>
      <c r="D193" s="97">
        <v>338322.48605929594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985</v>
      </c>
      <c r="C194" s="94">
        <v>1</v>
      </c>
      <c r="D194" s="97">
        <v>416669.8801419019</v>
      </c>
      <c r="E194" s="95"/>
      <c r="F194" s="95"/>
      <c r="G194" s="95"/>
      <c r="H194" s="95"/>
    </row>
    <row r="195" spans="1:8" s="75" customFormat="1" ht="21" customHeight="1" x14ac:dyDescent="0.25">
      <c r="A195" s="78">
        <v>23</v>
      </c>
      <c r="B195" s="89" t="s">
        <v>986</v>
      </c>
      <c r="C195" s="94">
        <v>1</v>
      </c>
      <c r="D195" s="97">
        <v>759503.16494580288</v>
      </c>
      <c r="E195" s="95"/>
      <c r="F195" s="95"/>
      <c r="G195" s="95"/>
      <c r="H195" s="95"/>
    </row>
    <row r="196" spans="1:8" s="75" customFormat="1" ht="21" customHeight="1" x14ac:dyDescent="0.25">
      <c r="A196" s="78">
        <v>24</v>
      </c>
      <c r="B196" s="89" t="s">
        <v>545</v>
      </c>
      <c r="C196" s="94">
        <v>1</v>
      </c>
      <c r="D196" s="97">
        <v>560325.51258966629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546</v>
      </c>
      <c r="C197" s="94">
        <v>1</v>
      </c>
      <c r="D197" s="97">
        <v>758898.37036126456</v>
      </c>
      <c r="E197" s="95"/>
      <c r="F197" s="95"/>
      <c r="G197" s="95"/>
      <c r="H197" s="95"/>
    </row>
    <row r="198" spans="1:8" s="75" customFormat="1" ht="21" customHeight="1" x14ac:dyDescent="0.25">
      <c r="A198" s="78">
        <v>25</v>
      </c>
      <c r="B198" s="89" t="s">
        <v>987</v>
      </c>
      <c r="C198" s="94">
        <v>1</v>
      </c>
      <c r="D198" s="97">
        <v>340910.0019825364</v>
      </c>
      <c r="E198" s="95"/>
      <c r="F198" s="95"/>
      <c r="G198" s="95"/>
      <c r="H198" s="95"/>
    </row>
    <row r="199" spans="1:8" s="75" customFormat="1" ht="21" customHeight="1" x14ac:dyDescent="0.25">
      <c r="A199" s="78">
        <v>26</v>
      </c>
      <c r="B199" s="89" t="s">
        <v>547</v>
      </c>
      <c r="C199" s="94">
        <v>1</v>
      </c>
      <c r="D199" s="97">
        <v>150856.90790533621</v>
      </c>
      <c r="E199" s="95"/>
      <c r="F199" s="95"/>
      <c r="G199" s="95"/>
      <c r="H199" s="95"/>
    </row>
    <row r="200" spans="1:8" s="75" customFormat="1" ht="21" customHeight="1" x14ac:dyDescent="0.25">
      <c r="A200" s="78">
        <v>27</v>
      </c>
      <c r="B200" s="89" t="s">
        <v>548</v>
      </c>
      <c r="C200" s="94">
        <v>1</v>
      </c>
      <c r="D200" s="97">
        <v>183570.80559149184</v>
      </c>
      <c r="E200" s="95"/>
      <c r="F200" s="95"/>
      <c r="G200" s="95"/>
      <c r="H200" s="95"/>
    </row>
    <row r="201" spans="1:8" s="75" customFormat="1" ht="21" customHeight="1" x14ac:dyDescent="0.25">
      <c r="A201" s="78">
        <v>28</v>
      </c>
      <c r="B201" s="89" t="s">
        <v>549</v>
      </c>
      <c r="C201" s="94">
        <v>1</v>
      </c>
      <c r="D201" s="97">
        <v>227602.94581446925</v>
      </c>
      <c r="E201" s="95"/>
      <c r="F201" s="95"/>
      <c r="G201" s="95"/>
      <c r="H201" s="95"/>
    </row>
    <row r="202" spans="1:8" s="75" customFormat="1" ht="21" customHeight="1" x14ac:dyDescent="0.25">
      <c r="A202" s="78">
        <v>29</v>
      </c>
      <c r="B202" s="89" t="s">
        <v>550</v>
      </c>
      <c r="C202" s="94">
        <v>1</v>
      </c>
      <c r="D202" s="97">
        <v>180935.63767856237</v>
      </c>
      <c r="E202" s="95"/>
      <c r="F202" s="95"/>
      <c r="G202" s="95"/>
      <c r="H202" s="95"/>
    </row>
    <row r="203" spans="1:8" s="75" customFormat="1" ht="21" customHeight="1" x14ac:dyDescent="0.25">
      <c r="A203" s="78">
        <v>30</v>
      </c>
      <c r="B203" s="89" t="s">
        <v>551</v>
      </c>
      <c r="C203" s="94">
        <v>1</v>
      </c>
      <c r="D203" s="97">
        <v>396754.45458233781</v>
      </c>
      <c r="E203" s="95"/>
      <c r="F203" s="95"/>
      <c r="G203" s="95"/>
      <c r="H203" s="95"/>
    </row>
    <row r="204" spans="1:8" s="75" customFormat="1" ht="21" customHeight="1" x14ac:dyDescent="0.25">
      <c r="A204" s="78">
        <v>31</v>
      </c>
      <c r="B204" s="89" t="s">
        <v>552</v>
      </c>
      <c r="C204" s="94">
        <v>1</v>
      </c>
      <c r="D204" s="97">
        <v>393562.56634622795</v>
      </c>
      <c r="E204" s="95"/>
      <c r="F204" s="95"/>
      <c r="G204" s="95"/>
      <c r="H204" s="95"/>
    </row>
    <row r="205" spans="1:8" s="75" customFormat="1" ht="21" customHeight="1" x14ac:dyDescent="0.25">
      <c r="A205" s="78">
        <v>32</v>
      </c>
      <c r="B205" s="89" t="s">
        <v>553</v>
      </c>
      <c r="C205" s="94">
        <v>1</v>
      </c>
      <c r="D205" s="97">
        <v>440633.39780296403</v>
      </c>
      <c r="E205" s="95"/>
      <c r="F205" s="95"/>
      <c r="G205" s="95"/>
      <c r="H205" s="95"/>
    </row>
    <row r="206" spans="1:8" s="75" customFormat="1" ht="21" customHeight="1" x14ac:dyDescent="0.25">
      <c r="A206" s="78">
        <v>33</v>
      </c>
      <c r="B206" s="89" t="s">
        <v>554</v>
      </c>
      <c r="C206" s="94">
        <v>1</v>
      </c>
      <c r="D206" s="97">
        <v>209153.92527220154</v>
      </c>
      <c r="E206" s="95"/>
      <c r="F206" s="95"/>
      <c r="G206" s="95"/>
      <c r="H206" s="95"/>
    </row>
    <row r="207" spans="1:8" s="75" customFormat="1" ht="21" customHeight="1" x14ac:dyDescent="0.25">
      <c r="A207" s="78">
        <v>34</v>
      </c>
      <c r="B207" s="89" t="s">
        <v>555</v>
      </c>
      <c r="C207" s="94">
        <v>1</v>
      </c>
      <c r="D207" s="97">
        <v>146360.07513543259</v>
      </c>
      <c r="E207" s="95"/>
      <c r="F207" s="95"/>
      <c r="G207" s="95"/>
      <c r="H207" s="95"/>
    </row>
    <row r="208" spans="1:8" s="75" customFormat="1" ht="21" customHeight="1" x14ac:dyDescent="0.25">
      <c r="A208" s="78">
        <v>35</v>
      </c>
      <c r="B208" s="89" t="s">
        <v>556</v>
      </c>
      <c r="C208" s="94">
        <v>1</v>
      </c>
      <c r="D208" s="97">
        <v>406988.73222935927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988</v>
      </c>
      <c r="C209" s="94">
        <v>1</v>
      </c>
      <c r="D209" s="97">
        <v>216129.4078196896</v>
      </c>
      <c r="E209" s="95"/>
      <c r="F209" s="95"/>
      <c r="G209" s="95"/>
      <c r="H209" s="95"/>
    </row>
    <row r="210" spans="1:8" s="75" customFormat="1" ht="21" customHeight="1" x14ac:dyDescent="0.25">
      <c r="A210" s="78">
        <v>36</v>
      </c>
      <c r="B210" s="89" t="s">
        <v>990</v>
      </c>
      <c r="C210" s="94">
        <v>1</v>
      </c>
      <c r="D210" s="97">
        <v>569171.48157084337</v>
      </c>
      <c r="E210" s="95"/>
      <c r="F210" s="95"/>
      <c r="G210" s="95"/>
      <c r="H210" s="95"/>
    </row>
    <row r="211" spans="1:8" s="75" customFormat="1" ht="21" customHeight="1" x14ac:dyDescent="0.25">
      <c r="A211" s="78">
        <v>37</v>
      </c>
      <c r="B211" s="89" t="s">
        <v>989</v>
      </c>
      <c r="C211" s="94">
        <v>1</v>
      </c>
      <c r="D211" s="97">
        <v>140050.58510357907</v>
      </c>
      <c r="E211" s="95"/>
      <c r="F211" s="95"/>
      <c r="G211" s="95"/>
      <c r="H211" s="95"/>
    </row>
    <row r="212" spans="1:8" s="75" customFormat="1" ht="21" customHeight="1" x14ac:dyDescent="0.25">
      <c r="A212" s="78">
        <v>38</v>
      </c>
      <c r="B212" s="89" t="s">
        <v>557</v>
      </c>
      <c r="C212" s="94">
        <v>1</v>
      </c>
      <c r="D212" s="97">
        <v>151165.40036564128</v>
      </c>
      <c r="E212" s="95"/>
      <c r="F212" s="95"/>
      <c r="G212" s="95"/>
      <c r="H212" s="95"/>
    </row>
    <row r="213" spans="1:8" s="75" customFormat="1" ht="21" customHeight="1" x14ac:dyDescent="0.25">
      <c r="A213" s="78">
        <v>39</v>
      </c>
      <c r="B213" s="89" t="s">
        <v>558</v>
      </c>
      <c r="C213" s="94">
        <v>1</v>
      </c>
      <c r="D213" s="97">
        <v>151165.40036564111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559</v>
      </c>
      <c r="C214" s="94">
        <v>1</v>
      </c>
      <c r="D214" s="97">
        <v>239181.53932316595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1031</v>
      </c>
      <c r="C215" s="94">
        <v>1</v>
      </c>
      <c r="D215" s="97">
        <v>2378958.9268781343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1034</v>
      </c>
      <c r="C216" s="94">
        <v>1</v>
      </c>
      <c r="D216" s="97">
        <v>555831.52497152681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1141</v>
      </c>
      <c r="C217" s="94">
        <v>1</v>
      </c>
      <c r="D217" s="97">
        <v>555831.52497152681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1035</v>
      </c>
      <c r="C218" s="94">
        <v>1</v>
      </c>
      <c r="D218" s="97">
        <v>555831.52497152681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1241</v>
      </c>
      <c r="C219" s="94">
        <v>1</v>
      </c>
      <c r="D219" s="97">
        <v>30385.45669844346</v>
      </c>
      <c r="E219" s="95"/>
      <c r="F219" s="95"/>
      <c r="G219" s="95"/>
      <c r="H219" s="95"/>
    </row>
    <row r="220" spans="1:8" s="75" customFormat="1" ht="21" customHeight="1" x14ac:dyDescent="0.25">
      <c r="A220" s="77" t="s">
        <v>663</v>
      </c>
      <c r="B220" s="81" t="s">
        <v>560</v>
      </c>
      <c r="C220" s="96"/>
      <c r="D220" s="97"/>
      <c r="E220" s="96"/>
      <c r="F220" s="96"/>
      <c r="G220" s="95"/>
      <c r="H220" s="95"/>
    </row>
    <row r="221" spans="1:8" s="75" customFormat="1" ht="21" customHeight="1" x14ac:dyDescent="0.25">
      <c r="A221" s="78">
        <v>1</v>
      </c>
      <c r="B221" s="89" t="s">
        <v>561</v>
      </c>
      <c r="C221" s="94">
        <v>1</v>
      </c>
      <c r="D221" s="97">
        <v>452076.3069768417</v>
      </c>
      <c r="E221" s="95"/>
      <c r="F221" s="95"/>
      <c r="G221" s="95"/>
      <c r="H221" s="95"/>
    </row>
    <row r="222" spans="1:8" s="75" customFormat="1" ht="21" customHeight="1" x14ac:dyDescent="0.25">
      <c r="A222" s="78">
        <v>2</v>
      </c>
      <c r="B222" s="89" t="s">
        <v>562</v>
      </c>
      <c r="C222" s="94">
        <v>1</v>
      </c>
      <c r="D222" s="97">
        <v>2112159.7948918017</v>
      </c>
      <c r="E222" s="95"/>
      <c r="F222" s="95"/>
      <c r="G222" s="95"/>
      <c r="H222" s="95"/>
    </row>
    <row r="223" spans="1:8" s="75" customFormat="1" ht="21" customHeight="1" x14ac:dyDescent="0.25">
      <c r="A223" s="78">
        <v>3</v>
      </c>
      <c r="B223" s="89" t="s">
        <v>563</v>
      </c>
      <c r="C223" s="94">
        <v>1</v>
      </c>
      <c r="D223" s="97">
        <v>2190044.9866330712</v>
      </c>
      <c r="E223" s="95"/>
      <c r="F223" s="95"/>
      <c r="G223" s="95"/>
      <c r="H223" s="95"/>
    </row>
    <row r="224" spans="1:8" s="75" customFormat="1" ht="21" customHeight="1" x14ac:dyDescent="0.25">
      <c r="A224" s="78">
        <v>4</v>
      </c>
      <c r="B224" s="89" t="s">
        <v>564</v>
      </c>
      <c r="C224" s="94">
        <v>1</v>
      </c>
      <c r="D224" s="97">
        <v>172145.68263175635</v>
      </c>
      <c r="E224" s="95"/>
      <c r="F224" s="95"/>
      <c r="G224" s="95"/>
      <c r="H224" s="95"/>
    </row>
    <row r="225" spans="1:8" s="75" customFormat="1" ht="21" customHeight="1" x14ac:dyDescent="0.25">
      <c r="A225" s="78">
        <v>5</v>
      </c>
      <c r="B225" s="89" t="s">
        <v>565</v>
      </c>
      <c r="C225" s="94">
        <v>1</v>
      </c>
      <c r="D225" s="97">
        <v>374259.89348082792</v>
      </c>
      <c r="E225" s="95"/>
      <c r="F225" s="95"/>
      <c r="G225" s="95"/>
      <c r="H225" s="95"/>
    </row>
    <row r="226" spans="1:8" s="75" customFormat="1" ht="21" customHeight="1" x14ac:dyDescent="0.25">
      <c r="A226" s="78">
        <v>6</v>
      </c>
      <c r="B226" s="89" t="s">
        <v>566</v>
      </c>
      <c r="C226" s="94">
        <v>1</v>
      </c>
      <c r="D226" s="97">
        <v>344615.54548234656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567</v>
      </c>
      <c r="C227" s="94">
        <v>1</v>
      </c>
      <c r="D227" s="97">
        <v>5171456.5083350837</v>
      </c>
      <c r="E227" s="95"/>
      <c r="F227" s="95"/>
      <c r="G227" s="95"/>
      <c r="H227" s="95"/>
    </row>
    <row r="228" spans="1:8" s="75" customFormat="1" ht="21" customHeight="1" x14ac:dyDescent="0.25">
      <c r="A228" s="78">
        <v>7</v>
      </c>
      <c r="B228" s="89" t="s">
        <v>991</v>
      </c>
      <c r="C228" s="94">
        <v>1</v>
      </c>
      <c r="D228" s="97">
        <v>260870.26238663652</v>
      </c>
      <c r="E228" s="95"/>
      <c r="F228" s="95"/>
      <c r="G228" s="95"/>
      <c r="H228" s="95"/>
    </row>
    <row r="229" spans="1:8" s="75" customFormat="1" ht="21" customHeight="1" x14ac:dyDescent="0.25">
      <c r="A229" s="77" t="s">
        <v>664</v>
      </c>
      <c r="B229" s="81" t="s">
        <v>568</v>
      </c>
      <c r="C229" s="96"/>
      <c r="D229" s="97"/>
      <c r="E229" s="96"/>
      <c r="F229" s="96"/>
      <c r="G229" s="95"/>
      <c r="H229" s="95"/>
    </row>
    <row r="230" spans="1:8" s="75" customFormat="1" ht="21" customHeight="1" x14ac:dyDescent="0.25">
      <c r="A230" s="78">
        <v>1</v>
      </c>
      <c r="B230" s="89" t="s">
        <v>992</v>
      </c>
      <c r="C230" s="94">
        <v>1</v>
      </c>
      <c r="D230" s="97">
        <v>130081.2119104447</v>
      </c>
      <c r="E230" s="95"/>
      <c r="F230" s="95"/>
      <c r="G230" s="95"/>
      <c r="H230" s="95"/>
    </row>
    <row r="231" spans="1:8" s="75" customFormat="1" ht="21" customHeight="1" x14ac:dyDescent="0.25">
      <c r="A231" s="78">
        <v>2</v>
      </c>
      <c r="B231" s="89" t="s">
        <v>569</v>
      </c>
      <c r="C231" s="94">
        <v>1</v>
      </c>
      <c r="D231" s="97">
        <v>136444.95425510439</v>
      </c>
      <c r="E231" s="95"/>
      <c r="F231" s="95"/>
      <c r="G231" s="95"/>
      <c r="H231" s="95"/>
    </row>
    <row r="232" spans="1:8" s="75" customFormat="1" ht="21" customHeight="1" x14ac:dyDescent="0.25">
      <c r="A232" s="77" t="s">
        <v>665</v>
      </c>
      <c r="B232" s="81" t="s">
        <v>570</v>
      </c>
      <c r="C232" s="96"/>
      <c r="D232" s="97"/>
      <c r="E232" s="96"/>
      <c r="F232" s="96"/>
      <c r="G232" s="95"/>
      <c r="H232" s="95"/>
    </row>
    <row r="233" spans="1:8" s="75" customFormat="1" ht="21" customHeight="1" x14ac:dyDescent="0.25">
      <c r="A233" s="78">
        <v>1</v>
      </c>
      <c r="B233" s="89" t="s">
        <v>571</v>
      </c>
      <c r="C233" s="94">
        <v>1</v>
      </c>
      <c r="D233" s="97">
        <v>674438.79909020453</v>
      </c>
      <c r="E233" s="95"/>
      <c r="F233" s="95"/>
      <c r="G233" s="95"/>
      <c r="H233" s="95"/>
    </row>
    <row r="234" spans="1:8" s="75" customFormat="1" ht="21" customHeight="1" x14ac:dyDescent="0.25">
      <c r="A234" s="78">
        <v>2</v>
      </c>
      <c r="B234" s="89" t="s">
        <v>572</v>
      </c>
      <c r="C234" s="94">
        <v>1</v>
      </c>
      <c r="D234" s="97">
        <v>604668.2437285597</v>
      </c>
      <c r="E234" s="95"/>
      <c r="F234" s="95"/>
      <c r="G234" s="95"/>
      <c r="H234" s="95"/>
    </row>
    <row r="235" spans="1:8" s="75" customFormat="1" ht="21" customHeight="1" x14ac:dyDescent="0.25">
      <c r="A235" s="78">
        <v>3</v>
      </c>
      <c r="B235" s="89" t="s">
        <v>573</v>
      </c>
      <c r="C235" s="94">
        <v>1</v>
      </c>
      <c r="D235" s="97">
        <v>255820.01073072077</v>
      </c>
      <c r="E235" s="95"/>
      <c r="F235" s="95"/>
      <c r="G235" s="95"/>
      <c r="H235" s="95"/>
    </row>
    <row r="236" spans="1:8" s="75" customFormat="1" ht="21" customHeight="1" x14ac:dyDescent="0.25">
      <c r="A236" s="78">
        <v>4</v>
      </c>
      <c r="B236" s="89" t="s">
        <v>574</v>
      </c>
      <c r="C236" s="94">
        <v>1</v>
      </c>
      <c r="D236" s="97">
        <v>151165.40036564128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993</v>
      </c>
      <c r="C237" s="94">
        <v>1</v>
      </c>
      <c r="D237" s="97">
        <v>2019396.7698327508</v>
      </c>
      <c r="E237" s="95"/>
      <c r="F237" s="95"/>
      <c r="G237" s="95"/>
      <c r="H237" s="95"/>
    </row>
    <row r="238" spans="1:8" s="75" customFormat="1" ht="21" customHeight="1" x14ac:dyDescent="0.25">
      <c r="A238" s="78">
        <v>5</v>
      </c>
      <c r="B238" s="89" t="s">
        <v>994</v>
      </c>
      <c r="C238" s="94">
        <v>1</v>
      </c>
      <c r="D238" s="97">
        <v>383894.30658033438</v>
      </c>
      <c r="E238" s="95"/>
      <c r="F238" s="95"/>
      <c r="G238" s="95"/>
      <c r="H238" s="95"/>
    </row>
    <row r="239" spans="1:8" s="75" customFormat="1" ht="21" customHeight="1" x14ac:dyDescent="0.25">
      <c r="A239" s="78">
        <v>6</v>
      </c>
      <c r="B239" s="89" t="s">
        <v>575</v>
      </c>
      <c r="C239" s="94">
        <v>1</v>
      </c>
      <c r="D239" s="97">
        <v>441874.00991018163</v>
      </c>
      <c r="E239" s="95"/>
      <c r="F239" s="95"/>
      <c r="G239" s="95"/>
      <c r="H239" s="95"/>
    </row>
    <row r="240" spans="1:8" s="75" customFormat="1" ht="21" customHeight="1" x14ac:dyDescent="0.25">
      <c r="A240" s="78">
        <v>7</v>
      </c>
      <c r="B240" s="89" t="s">
        <v>576</v>
      </c>
      <c r="C240" s="94">
        <v>1</v>
      </c>
      <c r="D240" s="97">
        <v>372103.45454853686</v>
      </c>
      <c r="E240" s="95"/>
      <c r="F240" s="95"/>
      <c r="G240" s="95"/>
      <c r="H240" s="95"/>
    </row>
    <row r="241" spans="1:8" s="75" customFormat="1" ht="21" customHeight="1" x14ac:dyDescent="0.25">
      <c r="A241" s="78">
        <v>8</v>
      </c>
      <c r="B241" s="89" t="s">
        <v>577</v>
      </c>
      <c r="C241" s="94">
        <v>1</v>
      </c>
      <c r="D241" s="97">
        <v>171866.59631496874</v>
      </c>
      <c r="E241" s="95"/>
      <c r="F241" s="95"/>
      <c r="G241" s="95"/>
      <c r="H241" s="95"/>
    </row>
    <row r="242" spans="1:8" s="75" customFormat="1" ht="21" customHeight="1" x14ac:dyDescent="0.25">
      <c r="A242" s="78">
        <v>9</v>
      </c>
      <c r="B242" s="89" t="s">
        <v>578</v>
      </c>
      <c r="C242" s="94">
        <v>1</v>
      </c>
      <c r="D242" s="97">
        <v>171866.59631496874</v>
      </c>
      <c r="E242" s="95"/>
      <c r="F242" s="95"/>
      <c r="G242" s="95"/>
      <c r="H242" s="95"/>
    </row>
    <row r="243" spans="1:8" s="75" customFormat="1" ht="21" customHeight="1" x14ac:dyDescent="0.25">
      <c r="A243" s="78">
        <v>10</v>
      </c>
      <c r="B243" s="89" t="s">
        <v>1117</v>
      </c>
      <c r="C243" s="94">
        <v>1</v>
      </c>
      <c r="D243" s="97">
        <v>191457.10873024943</v>
      </c>
      <c r="E243" s="95"/>
      <c r="F243" s="95"/>
      <c r="G243" s="95"/>
      <c r="H243" s="95"/>
    </row>
    <row r="244" spans="1:8" s="75" customFormat="1" ht="21" customHeight="1" x14ac:dyDescent="0.25">
      <c r="A244" s="78">
        <v>11</v>
      </c>
      <c r="B244" s="89" t="s">
        <v>580</v>
      </c>
      <c r="C244" s="94">
        <v>1</v>
      </c>
      <c r="D244" s="97">
        <v>171866.59631496874</v>
      </c>
      <c r="E244" s="95"/>
      <c r="F244" s="95"/>
      <c r="G244" s="95"/>
      <c r="H244" s="95"/>
    </row>
    <row r="245" spans="1:8" s="75" customFormat="1" ht="21" customHeight="1" x14ac:dyDescent="0.25">
      <c r="A245" s="78">
        <v>12</v>
      </c>
      <c r="B245" s="89" t="s">
        <v>995</v>
      </c>
      <c r="C245" s="94">
        <v>1</v>
      </c>
      <c r="D245" s="97">
        <v>337840.65435456554</v>
      </c>
      <c r="E245" s="95"/>
      <c r="F245" s="95"/>
      <c r="G245" s="95"/>
      <c r="H245" s="95"/>
    </row>
    <row r="246" spans="1:8" s="75" customFormat="1" ht="21" customHeight="1" x14ac:dyDescent="0.25">
      <c r="A246" s="77" t="s">
        <v>666</v>
      </c>
      <c r="B246" s="81" t="s">
        <v>582</v>
      </c>
      <c r="C246" s="96"/>
      <c r="D246" s="97"/>
      <c r="E246" s="96"/>
      <c r="F246" s="96"/>
      <c r="G246" s="95"/>
      <c r="H246" s="95"/>
    </row>
    <row r="247" spans="1:8" s="75" customFormat="1" ht="21" customHeight="1" x14ac:dyDescent="0.25">
      <c r="A247" s="78">
        <v>1</v>
      </c>
      <c r="B247" s="89" t="s">
        <v>583</v>
      </c>
      <c r="C247" s="94">
        <v>1</v>
      </c>
      <c r="D247" s="97">
        <v>162484.51868068537</v>
      </c>
      <c r="E247" s="95"/>
      <c r="F247" s="95"/>
      <c r="G247" s="95"/>
      <c r="H247" s="95"/>
    </row>
    <row r="248" spans="1:8" s="75" customFormat="1" ht="21" customHeight="1" x14ac:dyDescent="0.25">
      <c r="A248" s="78">
        <v>2</v>
      </c>
      <c r="B248" s="89" t="s">
        <v>1005</v>
      </c>
      <c r="C248" s="94">
        <v>1</v>
      </c>
      <c r="D248" s="97">
        <v>193029.48172694893</v>
      </c>
      <c r="E248" s="95"/>
      <c r="F248" s="95"/>
      <c r="G248" s="95"/>
      <c r="H248" s="95"/>
    </row>
    <row r="249" spans="1:8" s="75" customFormat="1" ht="21" customHeight="1" x14ac:dyDescent="0.25">
      <c r="A249" s="78">
        <v>3</v>
      </c>
      <c r="B249" s="89" t="s">
        <v>584</v>
      </c>
      <c r="C249" s="94">
        <v>1</v>
      </c>
      <c r="D249" s="97">
        <v>227913.53673038358</v>
      </c>
      <c r="E249" s="95"/>
      <c r="F249" s="95"/>
      <c r="G249" s="95"/>
      <c r="H249" s="95"/>
    </row>
    <row r="250" spans="1:8" s="75" customFormat="1" ht="21" customHeight="1" x14ac:dyDescent="0.25">
      <c r="A250" s="78">
        <v>4</v>
      </c>
      <c r="B250" s="89" t="s">
        <v>700</v>
      </c>
      <c r="C250" s="94">
        <v>1</v>
      </c>
      <c r="D250" s="97">
        <v>504198.81473882531</v>
      </c>
      <c r="E250" s="95"/>
      <c r="F250" s="95"/>
      <c r="G250" s="95"/>
      <c r="H250" s="95"/>
    </row>
    <row r="251" spans="1:8" s="75" customFormat="1" ht="21" customHeight="1" x14ac:dyDescent="0.25">
      <c r="A251" s="78">
        <v>5</v>
      </c>
      <c r="B251" s="89" t="s">
        <v>1006</v>
      </c>
      <c r="C251" s="94">
        <v>1</v>
      </c>
      <c r="D251" s="97">
        <v>284371.54612378799</v>
      </c>
      <c r="E251" s="95"/>
      <c r="F251" s="95"/>
      <c r="G251" s="95"/>
      <c r="H251" s="95"/>
    </row>
    <row r="252" spans="1:8" s="75" customFormat="1" ht="21" customHeight="1" x14ac:dyDescent="0.25">
      <c r="A252" s="78">
        <v>6</v>
      </c>
      <c r="B252" s="89" t="s">
        <v>1118</v>
      </c>
      <c r="C252" s="94">
        <v>1</v>
      </c>
      <c r="D252" s="97">
        <v>178825.09702890273</v>
      </c>
      <c r="E252" s="95"/>
      <c r="F252" s="95"/>
      <c r="G252" s="95"/>
      <c r="H252" s="95"/>
    </row>
    <row r="253" spans="1:8" s="75" customFormat="1" ht="21" customHeight="1" x14ac:dyDescent="0.25">
      <c r="A253" s="78">
        <v>5</v>
      </c>
      <c r="B253" s="89" t="s">
        <v>1008</v>
      </c>
      <c r="C253" s="94">
        <v>1</v>
      </c>
      <c r="D253" s="97">
        <v>183611.08728506978</v>
      </c>
      <c r="E253" s="95"/>
      <c r="F253" s="95"/>
      <c r="G253" s="95"/>
      <c r="H253" s="95"/>
    </row>
    <row r="254" spans="1:8" s="75" customFormat="1" ht="21" customHeight="1" x14ac:dyDescent="0.25">
      <c r="A254" s="78">
        <v>6</v>
      </c>
      <c r="B254" s="89" t="s">
        <v>1009</v>
      </c>
      <c r="C254" s="94">
        <v>1</v>
      </c>
      <c r="D254" s="97">
        <v>356473.28468173917</v>
      </c>
      <c r="E254" s="95"/>
      <c r="F254" s="95"/>
      <c r="G254" s="95"/>
      <c r="H254" s="95"/>
    </row>
    <row r="255" spans="1:8" s="75" customFormat="1" ht="21" customHeight="1" x14ac:dyDescent="0.25">
      <c r="A255" s="77" t="s">
        <v>667</v>
      </c>
      <c r="B255" s="81" t="s">
        <v>586</v>
      </c>
      <c r="C255" s="96"/>
      <c r="D255" s="97"/>
      <c r="E255" s="96"/>
      <c r="F255" s="96"/>
      <c r="G255" s="95"/>
      <c r="H255" s="95"/>
    </row>
    <row r="256" spans="1:8" s="75" customFormat="1" ht="21" customHeight="1" x14ac:dyDescent="0.25">
      <c r="A256" s="78">
        <v>1</v>
      </c>
      <c r="B256" s="89" t="s">
        <v>587</v>
      </c>
      <c r="C256" s="94">
        <v>1</v>
      </c>
      <c r="D256" s="97">
        <v>338924.54626673169</v>
      </c>
      <c r="E256" s="95"/>
      <c r="F256" s="95"/>
      <c r="G256" s="95"/>
      <c r="H256" s="95"/>
    </row>
    <row r="257" spans="1:9" s="75" customFormat="1" ht="21" customHeight="1" x14ac:dyDescent="0.25">
      <c r="A257" s="78">
        <v>2</v>
      </c>
      <c r="B257" s="89" t="s">
        <v>588</v>
      </c>
      <c r="C257" s="94">
        <v>1</v>
      </c>
      <c r="D257" s="97">
        <v>264813.67627052811</v>
      </c>
      <c r="E257" s="95"/>
      <c r="F257" s="95"/>
      <c r="G257" s="95"/>
      <c r="H257" s="95"/>
      <c r="I257" s="75" t="s">
        <v>1010</v>
      </c>
    </row>
    <row r="258" spans="1:9" s="75" customFormat="1" ht="21" customHeight="1" x14ac:dyDescent="0.25">
      <c r="A258" s="78">
        <v>3</v>
      </c>
      <c r="B258" s="89" t="s">
        <v>589</v>
      </c>
      <c r="C258" s="94">
        <v>1</v>
      </c>
      <c r="D258" s="97">
        <v>735840.04300826183</v>
      </c>
      <c r="E258" s="95"/>
      <c r="F258" s="95"/>
      <c r="G258" s="95"/>
      <c r="H258" s="95"/>
    </row>
    <row r="259" spans="1:9" s="75" customFormat="1" ht="21" customHeight="1" x14ac:dyDescent="0.25">
      <c r="A259" s="77" t="s">
        <v>668</v>
      </c>
      <c r="B259" s="81" t="s">
        <v>1119</v>
      </c>
      <c r="C259" s="96"/>
      <c r="D259" s="97"/>
      <c r="E259" s="96"/>
      <c r="F259" s="96"/>
      <c r="G259" s="95"/>
      <c r="H259" s="95"/>
    </row>
    <row r="260" spans="1:9" s="75" customFormat="1" ht="21" customHeight="1" x14ac:dyDescent="0.25">
      <c r="A260" s="78">
        <v>1</v>
      </c>
      <c r="B260" s="89" t="s">
        <v>1012</v>
      </c>
      <c r="C260" s="94">
        <v>1</v>
      </c>
      <c r="D260" s="97">
        <v>1427099.4071910374</v>
      </c>
      <c r="E260" s="95"/>
      <c r="F260" s="95"/>
      <c r="G260" s="95"/>
      <c r="H260" s="95"/>
    </row>
    <row r="261" spans="1:9" s="75" customFormat="1" ht="21" customHeight="1" x14ac:dyDescent="0.25">
      <c r="A261" s="78">
        <v>1</v>
      </c>
      <c r="B261" s="89" t="s">
        <v>1011</v>
      </c>
      <c r="C261" s="94">
        <v>1</v>
      </c>
      <c r="D261" s="97">
        <v>307560.11048424477</v>
      </c>
      <c r="E261" s="95"/>
      <c r="F261" s="95"/>
      <c r="G261" s="95"/>
      <c r="H261" s="95"/>
    </row>
    <row r="262" spans="1:9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227602.94581446925</v>
      </c>
      <c r="E262" s="95"/>
      <c r="F262" s="95"/>
      <c r="G262" s="95"/>
      <c r="H262" s="95"/>
    </row>
    <row r="263" spans="1:9" s="75" customFormat="1" ht="21" customHeight="1" x14ac:dyDescent="0.25">
      <c r="A263" s="78">
        <v>3</v>
      </c>
      <c r="B263" s="89" t="s">
        <v>683</v>
      </c>
      <c r="C263" s="94">
        <v>1</v>
      </c>
      <c r="D263" s="97">
        <v>239230.55658981798</v>
      </c>
      <c r="E263" s="95"/>
      <c r="F263" s="95"/>
      <c r="G263" s="95"/>
      <c r="H263" s="95"/>
    </row>
    <row r="264" spans="1:9" s="75" customFormat="1" ht="21" customHeight="1" x14ac:dyDescent="0.25">
      <c r="A264" s="78">
        <v>4</v>
      </c>
      <c r="B264" s="89" t="s">
        <v>684</v>
      </c>
      <c r="C264" s="94">
        <v>1</v>
      </c>
      <c r="D264" s="97">
        <v>250394.37944690508</v>
      </c>
      <c r="E264" s="95"/>
      <c r="F264" s="95"/>
      <c r="G264" s="95"/>
      <c r="H264" s="95"/>
    </row>
    <row r="265" spans="1:9" s="75" customFormat="1" ht="21" customHeight="1" x14ac:dyDescent="0.25">
      <c r="A265" s="78">
        <v>5</v>
      </c>
      <c r="B265" s="89" t="s">
        <v>693</v>
      </c>
      <c r="C265" s="94">
        <v>1</v>
      </c>
      <c r="D265" s="97">
        <v>392104.42481008626</v>
      </c>
      <c r="E265" s="95"/>
      <c r="F265" s="95"/>
      <c r="G265" s="95"/>
      <c r="H265" s="95"/>
    </row>
    <row r="266" spans="1:9" s="75" customFormat="1" ht="21" customHeight="1" x14ac:dyDescent="0.25">
      <c r="A266" s="78">
        <v>6</v>
      </c>
      <c r="B266" s="89" t="s">
        <v>685</v>
      </c>
      <c r="C266" s="94">
        <v>1</v>
      </c>
      <c r="D266" s="97">
        <v>462493.18776972865</v>
      </c>
      <c r="E266" s="95"/>
      <c r="F266" s="95"/>
      <c r="G266" s="95"/>
      <c r="H266" s="95"/>
    </row>
    <row r="267" spans="1:9" s="75" customFormat="1" ht="21" customHeight="1" x14ac:dyDescent="0.25">
      <c r="A267" s="78">
        <v>7</v>
      </c>
      <c r="B267" s="89" t="s">
        <v>686</v>
      </c>
      <c r="C267" s="94">
        <v>1</v>
      </c>
      <c r="D267" s="97">
        <v>375671.48880452849</v>
      </c>
      <c r="E267" s="95"/>
      <c r="F267" s="95"/>
      <c r="G267" s="95"/>
      <c r="H267" s="95"/>
    </row>
    <row r="268" spans="1:9" s="75" customFormat="1" ht="21" customHeight="1" x14ac:dyDescent="0.25">
      <c r="A268" s="78">
        <v>8</v>
      </c>
      <c r="B268" s="89" t="s">
        <v>694</v>
      </c>
      <c r="C268" s="94">
        <v>1</v>
      </c>
      <c r="D268" s="97">
        <v>350088.36912381847</v>
      </c>
      <c r="E268" s="95"/>
      <c r="F268" s="95"/>
      <c r="G268" s="95"/>
      <c r="H268" s="95"/>
    </row>
    <row r="269" spans="1:9" s="75" customFormat="1" ht="21" customHeight="1" x14ac:dyDescent="0.25">
      <c r="A269" s="78">
        <v>9</v>
      </c>
      <c r="B269" s="89" t="s">
        <v>695</v>
      </c>
      <c r="C269" s="94">
        <v>1</v>
      </c>
      <c r="D269" s="97">
        <v>208998.62981424446</v>
      </c>
      <c r="E269" s="95"/>
      <c r="F269" s="95"/>
      <c r="G269" s="95"/>
      <c r="H269" s="95"/>
    </row>
    <row r="270" spans="1:9" s="75" customFormat="1" ht="21" customHeight="1" x14ac:dyDescent="0.25">
      <c r="A270" s="78">
        <v>10</v>
      </c>
      <c r="B270" s="89" t="s">
        <v>687</v>
      </c>
      <c r="C270" s="94">
        <v>1</v>
      </c>
      <c r="D270" s="97">
        <v>248224.22212962568</v>
      </c>
      <c r="E270" s="95"/>
      <c r="F270" s="95"/>
      <c r="G270" s="95"/>
      <c r="H270" s="95"/>
    </row>
    <row r="271" spans="1:9" s="75" customFormat="1" ht="21" customHeight="1" x14ac:dyDescent="0.25">
      <c r="A271" s="78">
        <v>11</v>
      </c>
      <c r="B271" s="89" t="s">
        <v>688</v>
      </c>
      <c r="C271" s="94">
        <v>1</v>
      </c>
      <c r="D271" s="97">
        <v>192564.4711312991</v>
      </c>
      <c r="E271" s="95"/>
      <c r="F271" s="95"/>
      <c r="G271" s="95"/>
      <c r="H271" s="95"/>
    </row>
    <row r="272" spans="1:9" s="75" customFormat="1" ht="21" customHeight="1" x14ac:dyDescent="0.25">
      <c r="A272" s="78">
        <v>12</v>
      </c>
      <c r="B272" s="89" t="s">
        <v>696</v>
      </c>
      <c r="C272" s="94">
        <v>1</v>
      </c>
      <c r="D272" s="97">
        <v>253184.84281779133</v>
      </c>
      <c r="E272" s="95"/>
      <c r="F272" s="95"/>
      <c r="G272" s="95"/>
      <c r="H272" s="95"/>
    </row>
    <row r="273" spans="1:8" s="75" customFormat="1" ht="21" customHeight="1" x14ac:dyDescent="0.25">
      <c r="A273" s="78">
        <v>13</v>
      </c>
      <c r="B273" s="89" t="s">
        <v>689</v>
      </c>
      <c r="C273" s="94">
        <v>1</v>
      </c>
      <c r="D273" s="97">
        <v>176438.80490865873</v>
      </c>
      <c r="E273" s="95"/>
      <c r="F273" s="95"/>
      <c r="G273" s="95"/>
      <c r="H273" s="95"/>
    </row>
    <row r="274" spans="1:8" s="75" customFormat="1" ht="21" customHeight="1" x14ac:dyDescent="0.25">
      <c r="A274" s="78">
        <v>14</v>
      </c>
      <c r="B274" s="89" t="s">
        <v>1137</v>
      </c>
      <c r="C274" s="94">
        <v>1</v>
      </c>
      <c r="D274" s="97">
        <v>201259.90373371006</v>
      </c>
      <c r="E274" s="95"/>
      <c r="F274" s="95"/>
      <c r="G274" s="95"/>
      <c r="H274" s="95"/>
    </row>
    <row r="275" spans="1:8" s="75" customFormat="1" ht="21" customHeight="1" x14ac:dyDescent="0.25">
      <c r="A275" s="78">
        <v>15</v>
      </c>
      <c r="B275" s="89" t="s">
        <v>697</v>
      </c>
      <c r="C275" s="94">
        <v>1</v>
      </c>
      <c r="D275" s="97">
        <v>1197708.8766817697</v>
      </c>
      <c r="E275" s="95"/>
      <c r="F275" s="95"/>
      <c r="G275" s="95"/>
      <c r="H275" s="95"/>
    </row>
    <row r="276" spans="1:8" s="75" customFormat="1" ht="21" customHeight="1" x14ac:dyDescent="0.25">
      <c r="A276" s="78">
        <v>16</v>
      </c>
      <c r="B276" s="89" t="s">
        <v>1022</v>
      </c>
      <c r="C276" s="94">
        <v>1</v>
      </c>
      <c r="D276" s="97">
        <v>460013.31531475671</v>
      </c>
      <c r="E276" s="95"/>
      <c r="F276" s="95"/>
      <c r="G276" s="95"/>
      <c r="H276" s="95"/>
    </row>
    <row r="277" spans="1:8" s="75" customFormat="1" ht="21" customHeight="1" x14ac:dyDescent="0.25">
      <c r="A277" s="78">
        <v>17</v>
      </c>
      <c r="B277" s="89" t="s">
        <v>698</v>
      </c>
      <c r="C277" s="94">
        <v>1</v>
      </c>
      <c r="D277" s="97">
        <v>225588.08395514704</v>
      </c>
      <c r="E277" s="95"/>
      <c r="F277" s="95"/>
      <c r="G277" s="95"/>
      <c r="H277" s="95"/>
    </row>
    <row r="278" spans="1:8" s="75" customFormat="1" ht="21" customHeight="1" x14ac:dyDescent="0.25">
      <c r="A278" s="78">
        <v>18</v>
      </c>
      <c r="B278" s="89" t="s">
        <v>704</v>
      </c>
      <c r="C278" s="94">
        <v>1</v>
      </c>
      <c r="D278" s="97">
        <v>684052.29470238183</v>
      </c>
      <c r="E278" s="95"/>
      <c r="F278" s="95"/>
      <c r="G278" s="95"/>
      <c r="H278" s="95"/>
    </row>
    <row r="279" spans="1:8" s="75" customFormat="1" ht="21" customHeight="1" x14ac:dyDescent="0.25">
      <c r="A279" s="78">
        <v>5</v>
      </c>
      <c r="B279" s="89" t="s">
        <v>1020</v>
      </c>
      <c r="C279" s="94">
        <v>1</v>
      </c>
      <c r="D279" s="97">
        <v>604003.59046905907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270504.67548614304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498473.11168014072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202021.92458936883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139228.0744525998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167136.64690854651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241400.71390709747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132714.19532067963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148259.21253136228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1959291.4969743169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371483.14849492989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351017.16763773048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511641.24413882912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609546.19858280779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433548.58947779081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472634.02937966591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844863.91795672057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286067.95818534569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246209.36027030332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260008.35104031957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359437.71948158729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359437.71948158729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359437.71948158729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359437.71948158729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359437.71948158729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359437.71948158729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359437.71948158729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359437.71948158729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359437.71948158729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463192.93747627223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252054.4689427639</v>
      </c>
      <c r="E311" s="95"/>
      <c r="F311" s="95"/>
      <c r="G311" s="95"/>
      <c r="H311" s="95"/>
    </row>
    <row r="312" spans="1:8" s="75" customFormat="1" ht="21" customHeight="1" x14ac:dyDescent="0.25">
      <c r="A312" s="78">
        <v>9</v>
      </c>
      <c r="B312" s="89" t="s">
        <v>1142</v>
      </c>
      <c r="C312" s="94">
        <v>1</v>
      </c>
      <c r="D312" s="97">
        <v>280568.88840278215</v>
      </c>
      <c r="E312" s="95"/>
      <c r="F312" s="95"/>
      <c r="G312" s="95"/>
      <c r="H312" s="95"/>
    </row>
    <row r="313" spans="1:8" s="75" customFormat="1" ht="21" customHeight="1" x14ac:dyDescent="0.25">
      <c r="A313" s="78">
        <v>9</v>
      </c>
      <c r="B313" s="89" t="s">
        <v>1138</v>
      </c>
      <c r="C313" s="94">
        <v>1</v>
      </c>
      <c r="D313" s="97">
        <v>466898.48097608244</v>
      </c>
      <c r="E313" s="95"/>
      <c r="F313" s="95"/>
      <c r="G313" s="95"/>
      <c r="H313" s="95"/>
    </row>
    <row r="314" spans="1:8" s="75" customFormat="1" ht="21" customHeight="1" x14ac:dyDescent="0.25">
      <c r="A314" s="78">
        <v>11</v>
      </c>
      <c r="B314" s="89" t="s">
        <v>610</v>
      </c>
      <c r="C314" s="94">
        <v>1</v>
      </c>
      <c r="D314" s="97">
        <v>95197.156907010023</v>
      </c>
      <c r="E314" s="95"/>
      <c r="F314" s="95"/>
      <c r="G314" s="95"/>
      <c r="H314" s="95"/>
    </row>
    <row r="315" spans="1:8" s="75" customFormat="1" ht="21" customHeight="1" x14ac:dyDescent="0.25">
      <c r="A315" s="77" t="s">
        <v>671</v>
      </c>
      <c r="B315" s="81" t="s">
        <v>611</v>
      </c>
      <c r="C315" s="96"/>
      <c r="D315" s="97"/>
      <c r="E315" s="96"/>
      <c r="F315" s="96"/>
      <c r="G315" s="95"/>
      <c r="H315" s="95"/>
    </row>
    <row r="316" spans="1:8" s="75" customFormat="1" ht="21" customHeight="1" x14ac:dyDescent="0.25">
      <c r="A316" s="78">
        <v>1</v>
      </c>
      <c r="B316" s="89" t="s">
        <v>612</v>
      </c>
      <c r="C316" s="94">
        <v>1</v>
      </c>
      <c r="D316" s="97">
        <v>613970.40172867198</v>
      </c>
      <c r="E316" s="95"/>
      <c r="F316" s="95"/>
      <c r="G316" s="95"/>
      <c r="H316" s="95"/>
    </row>
    <row r="317" spans="1:8" s="75" customFormat="1" ht="21" customHeight="1" x14ac:dyDescent="0.25">
      <c r="A317" s="78">
        <v>2</v>
      </c>
      <c r="B317" s="89" t="s">
        <v>1038</v>
      </c>
      <c r="C317" s="94">
        <v>1</v>
      </c>
      <c r="D317" s="97">
        <v>690716.43963780487</v>
      </c>
      <c r="E317" s="95"/>
      <c r="F317" s="95"/>
      <c r="G317" s="95"/>
      <c r="H317" s="95"/>
    </row>
    <row r="318" spans="1:8" s="75" customFormat="1" ht="21" customHeight="1" x14ac:dyDescent="0.25">
      <c r="A318" s="78">
        <v>3</v>
      </c>
      <c r="B318" s="89" t="s">
        <v>1039</v>
      </c>
      <c r="C318" s="94">
        <v>1</v>
      </c>
      <c r="D318" s="97">
        <v>169881.61714652646</v>
      </c>
      <c r="E318" s="95"/>
      <c r="F318" s="95"/>
      <c r="G318" s="95"/>
      <c r="H318" s="95"/>
    </row>
    <row r="319" spans="1:8" s="75" customFormat="1" ht="21" customHeight="1" x14ac:dyDescent="0.25">
      <c r="A319" s="78">
        <v>4</v>
      </c>
      <c r="B319" s="89" t="s">
        <v>1040</v>
      </c>
      <c r="C319" s="94">
        <v>1</v>
      </c>
      <c r="D319" s="97">
        <v>180045.23946691444</v>
      </c>
      <c r="E319" s="95"/>
      <c r="F319" s="95"/>
      <c r="G319" s="95"/>
      <c r="H319" s="95"/>
    </row>
    <row r="320" spans="1:8" s="75" customFormat="1" ht="21" customHeight="1" x14ac:dyDescent="0.25">
      <c r="A320" s="78">
        <v>5</v>
      </c>
      <c r="B320" s="89" t="s">
        <v>1041</v>
      </c>
      <c r="C320" s="94">
        <v>1</v>
      </c>
      <c r="D320" s="97">
        <v>162343.17516784291</v>
      </c>
      <c r="E320" s="95"/>
      <c r="F320" s="95"/>
      <c r="G320" s="95"/>
      <c r="H320" s="95"/>
    </row>
    <row r="321" spans="1:8" s="75" customFormat="1" ht="21" customHeight="1" x14ac:dyDescent="0.25">
      <c r="A321" s="78">
        <v>6</v>
      </c>
      <c r="B321" s="89" t="s">
        <v>1042</v>
      </c>
      <c r="C321" s="94">
        <v>1</v>
      </c>
      <c r="D321" s="97">
        <v>162343.17516784291</v>
      </c>
      <c r="E321" s="95"/>
      <c r="F321" s="95"/>
      <c r="G321" s="95"/>
      <c r="H321" s="95"/>
    </row>
    <row r="322" spans="1:8" s="75" customFormat="1" ht="21" customHeight="1" x14ac:dyDescent="0.25">
      <c r="A322" s="78">
        <v>7</v>
      </c>
      <c r="B322" s="89" t="s">
        <v>613</v>
      </c>
      <c r="C322" s="94">
        <v>1</v>
      </c>
      <c r="D322" s="97">
        <v>308380.80589785596</v>
      </c>
      <c r="E322" s="95"/>
      <c r="F322" s="95"/>
      <c r="G322" s="95"/>
      <c r="H322" s="95"/>
    </row>
    <row r="323" spans="1:8" s="75" customFormat="1" ht="21" customHeight="1" x14ac:dyDescent="0.25">
      <c r="A323" s="78">
        <v>8</v>
      </c>
      <c r="B323" s="89" t="s">
        <v>614</v>
      </c>
      <c r="C323" s="94">
        <v>1</v>
      </c>
      <c r="D323" s="97">
        <v>301560.61880832497</v>
      </c>
      <c r="E323" s="95"/>
      <c r="F323" s="95"/>
      <c r="G323" s="95"/>
      <c r="H323" s="95"/>
    </row>
    <row r="324" spans="1:8" s="75" customFormat="1" ht="21" customHeight="1" x14ac:dyDescent="0.25">
      <c r="A324" s="78">
        <v>9</v>
      </c>
      <c r="B324" s="89" t="s">
        <v>1043</v>
      </c>
      <c r="C324" s="94">
        <v>1</v>
      </c>
      <c r="D324" s="97">
        <v>210120.23464531798</v>
      </c>
      <c r="E324" s="95"/>
      <c r="F324" s="95"/>
      <c r="G324" s="95"/>
      <c r="H324" s="95"/>
    </row>
    <row r="325" spans="1:8" s="75" customFormat="1" ht="21" customHeight="1" x14ac:dyDescent="0.25">
      <c r="A325" s="78">
        <v>10</v>
      </c>
      <c r="B325" s="89" t="s">
        <v>615</v>
      </c>
      <c r="C325" s="94">
        <v>1</v>
      </c>
      <c r="D325" s="97">
        <v>889946.27838191227</v>
      </c>
      <c r="E325" s="95"/>
      <c r="F325" s="95"/>
      <c r="G325" s="95"/>
      <c r="H325" s="95"/>
    </row>
    <row r="326" spans="1:8" s="75" customFormat="1" ht="21" customHeight="1" x14ac:dyDescent="0.25">
      <c r="A326" s="78">
        <v>11</v>
      </c>
      <c r="B326" s="89" t="s">
        <v>616</v>
      </c>
      <c r="C326" s="94">
        <v>1</v>
      </c>
      <c r="D326" s="97">
        <v>1059718.0932033856</v>
      </c>
      <c r="E326" s="95"/>
      <c r="F326" s="95"/>
      <c r="G326" s="95"/>
      <c r="H326" s="95"/>
    </row>
    <row r="327" spans="1:8" s="75" customFormat="1" ht="21" customHeight="1" x14ac:dyDescent="0.25">
      <c r="A327" s="78">
        <v>12</v>
      </c>
      <c r="B327" s="89" t="s">
        <v>617</v>
      </c>
      <c r="C327" s="94">
        <v>1</v>
      </c>
      <c r="D327" s="97">
        <v>274836.27638976357</v>
      </c>
      <c r="E327" s="95"/>
      <c r="F327" s="95"/>
      <c r="G327" s="95"/>
      <c r="H327" s="95"/>
    </row>
    <row r="328" spans="1:8" s="75" customFormat="1" ht="21" customHeight="1" x14ac:dyDescent="0.25">
      <c r="A328" s="78">
        <v>13</v>
      </c>
      <c r="B328" s="89" t="s">
        <v>618</v>
      </c>
      <c r="C328" s="94">
        <v>1</v>
      </c>
      <c r="D328" s="97">
        <v>256533.63512754909</v>
      </c>
      <c r="E328" s="95"/>
      <c r="F328" s="95"/>
      <c r="G328" s="95"/>
      <c r="H328" s="95"/>
    </row>
    <row r="329" spans="1:8" s="75" customFormat="1" ht="21" customHeight="1" x14ac:dyDescent="0.25">
      <c r="A329" s="78">
        <v>14</v>
      </c>
      <c r="B329" s="89" t="s">
        <v>619</v>
      </c>
      <c r="C329" s="94">
        <v>1</v>
      </c>
      <c r="D329" s="97">
        <v>169771.81482147559</v>
      </c>
      <c r="E329" s="95"/>
      <c r="F329" s="95"/>
      <c r="G329" s="95"/>
      <c r="H329" s="95"/>
    </row>
    <row r="330" spans="1:8" s="75" customFormat="1" ht="21" customHeight="1" x14ac:dyDescent="0.25">
      <c r="A330" s="78">
        <v>15</v>
      </c>
      <c r="B330" s="89" t="s">
        <v>620</v>
      </c>
      <c r="C330" s="94">
        <v>1</v>
      </c>
      <c r="D330" s="97">
        <v>176595.3230440038</v>
      </c>
      <c r="E330" s="95"/>
      <c r="F330" s="95"/>
      <c r="G330" s="95"/>
      <c r="H330" s="95"/>
    </row>
    <row r="331" spans="1:8" s="75" customFormat="1" ht="21" customHeight="1" x14ac:dyDescent="0.25">
      <c r="A331" s="78">
        <v>16</v>
      </c>
      <c r="B331" s="89" t="s">
        <v>621</v>
      </c>
      <c r="C331" s="94">
        <v>1</v>
      </c>
      <c r="D331" s="97">
        <v>804595.73954249243</v>
      </c>
      <c r="E331" s="95"/>
      <c r="F331" s="95"/>
      <c r="G331" s="95"/>
      <c r="H331" s="95"/>
    </row>
    <row r="332" spans="1:8" s="75" customFormat="1" ht="21" customHeight="1" x14ac:dyDescent="0.25">
      <c r="A332" s="78">
        <v>17</v>
      </c>
      <c r="B332" s="89" t="s">
        <v>622</v>
      </c>
      <c r="C332" s="94">
        <v>1</v>
      </c>
      <c r="D332" s="97">
        <v>910549.03271030099</v>
      </c>
      <c r="E332" s="95"/>
      <c r="F332" s="95"/>
      <c r="G332" s="95"/>
      <c r="H332" s="95"/>
    </row>
    <row r="333" spans="1:8" s="75" customFormat="1" ht="21" customHeight="1" x14ac:dyDescent="0.25">
      <c r="A333" s="78">
        <v>18</v>
      </c>
      <c r="B333" s="89" t="s">
        <v>623</v>
      </c>
      <c r="C333" s="94">
        <v>1</v>
      </c>
      <c r="D333" s="97">
        <v>501802.34783218754</v>
      </c>
      <c r="E333" s="95"/>
      <c r="F333" s="95"/>
      <c r="G333" s="95"/>
      <c r="H333" s="95"/>
    </row>
    <row r="334" spans="1:8" s="75" customFormat="1" ht="21" customHeight="1" x14ac:dyDescent="0.25">
      <c r="A334" s="77" t="s">
        <v>672</v>
      </c>
      <c r="B334" s="81" t="s">
        <v>1051</v>
      </c>
      <c r="C334" s="96"/>
      <c r="D334" s="97"/>
      <c r="E334" s="96"/>
      <c r="F334" s="96"/>
      <c r="G334" s="95"/>
      <c r="H334" s="95"/>
    </row>
    <row r="335" spans="1:8" s="75" customFormat="1" ht="21" customHeight="1" x14ac:dyDescent="0.25">
      <c r="A335" s="78">
        <v>1</v>
      </c>
      <c r="B335" s="89" t="s">
        <v>1046</v>
      </c>
      <c r="C335" s="94">
        <v>1</v>
      </c>
      <c r="D335" s="97">
        <v>758528.00646442256</v>
      </c>
      <c r="E335" s="95"/>
      <c r="F335" s="95"/>
      <c r="G335" s="95"/>
      <c r="H335" s="95"/>
    </row>
    <row r="336" spans="1:8" s="75" customFormat="1" ht="21" customHeight="1" x14ac:dyDescent="0.25">
      <c r="A336" s="78">
        <v>2</v>
      </c>
      <c r="B336" s="89" t="s">
        <v>624</v>
      </c>
      <c r="C336" s="94">
        <v>1</v>
      </c>
      <c r="D336" s="97">
        <v>209307.12227454933</v>
      </c>
      <c r="E336" s="95"/>
      <c r="F336" s="95"/>
      <c r="G336" s="95"/>
      <c r="H336" s="95"/>
    </row>
    <row r="337" spans="1:8" s="75" customFormat="1" ht="21" customHeight="1" x14ac:dyDescent="0.25">
      <c r="A337" s="78">
        <v>3</v>
      </c>
      <c r="B337" s="89" t="s">
        <v>1044</v>
      </c>
      <c r="C337" s="94">
        <v>1</v>
      </c>
      <c r="D337" s="97">
        <v>577844.98792186915</v>
      </c>
      <c r="E337" s="95"/>
      <c r="F337" s="95"/>
      <c r="G337" s="95"/>
      <c r="H337" s="95"/>
    </row>
    <row r="338" spans="1:8" s="75" customFormat="1" ht="21" customHeight="1" x14ac:dyDescent="0.25">
      <c r="A338" s="78">
        <v>3</v>
      </c>
      <c r="B338" s="89" t="s">
        <v>1135</v>
      </c>
      <c r="C338" s="94">
        <v>1</v>
      </c>
      <c r="D338" s="97">
        <v>248271.41448728193</v>
      </c>
      <c r="E338" s="95"/>
      <c r="F338" s="95"/>
      <c r="G338" s="95"/>
      <c r="H338" s="95"/>
    </row>
    <row r="339" spans="1:8" s="75" customFormat="1" ht="21" customHeight="1" x14ac:dyDescent="0.25">
      <c r="A339" s="78">
        <v>4</v>
      </c>
      <c r="B339" s="89" t="s">
        <v>625</v>
      </c>
      <c r="C339" s="94">
        <v>1</v>
      </c>
      <c r="D339" s="97">
        <v>393189.74145934341</v>
      </c>
      <c r="E339" s="95"/>
      <c r="F339" s="95"/>
      <c r="G339" s="95"/>
      <c r="H339" s="95"/>
    </row>
    <row r="340" spans="1:8" s="75" customFormat="1" ht="21" customHeight="1" x14ac:dyDescent="0.25">
      <c r="A340" s="78">
        <v>5</v>
      </c>
      <c r="B340" s="89" t="s">
        <v>1045</v>
      </c>
      <c r="C340" s="94">
        <v>1</v>
      </c>
      <c r="D340" s="97">
        <v>218609.28027466167</v>
      </c>
      <c r="E340" s="95"/>
      <c r="F340" s="95"/>
      <c r="G340" s="95"/>
      <c r="H340" s="95"/>
    </row>
    <row r="341" spans="1:8" s="75" customFormat="1" ht="21" customHeight="1" x14ac:dyDescent="0.25">
      <c r="A341" s="78">
        <v>6</v>
      </c>
      <c r="B341" s="89" t="s">
        <v>626</v>
      </c>
      <c r="C341" s="94">
        <v>1</v>
      </c>
      <c r="D341" s="97">
        <v>162794.23381837795</v>
      </c>
      <c r="E341" s="95"/>
      <c r="F341" s="95"/>
      <c r="G341" s="95"/>
      <c r="H341" s="95"/>
    </row>
    <row r="342" spans="1:8" s="75" customFormat="1" ht="21" customHeight="1" x14ac:dyDescent="0.25">
      <c r="A342" s="78">
        <v>7</v>
      </c>
      <c r="B342" s="89" t="s">
        <v>627</v>
      </c>
      <c r="C342" s="94">
        <v>1</v>
      </c>
      <c r="D342" s="97">
        <v>123103.63090734702</v>
      </c>
      <c r="E342" s="95"/>
      <c r="F342" s="95"/>
      <c r="G342" s="95"/>
      <c r="H342" s="95"/>
    </row>
    <row r="343" spans="1:8" s="75" customFormat="1" ht="21" customHeight="1" x14ac:dyDescent="0.25">
      <c r="A343" s="78">
        <v>1</v>
      </c>
      <c r="B343" s="89" t="s">
        <v>1120</v>
      </c>
      <c r="C343" s="94"/>
      <c r="D343" s="97">
        <v>340168.89328257431</v>
      </c>
      <c r="E343" s="95"/>
      <c r="F343" s="95"/>
      <c r="G343" s="95"/>
      <c r="H343" s="95"/>
    </row>
    <row r="344" spans="1:8" s="75" customFormat="1" ht="21" customHeight="1" x14ac:dyDescent="0.25">
      <c r="A344" s="78">
        <v>8</v>
      </c>
      <c r="B344" s="89" t="s">
        <v>1047</v>
      </c>
      <c r="C344" s="94">
        <v>1</v>
      </c>
      <c r="D344" s="97">
        <v>389934.26749280677</v>
      </c>
      <c r="E344" s="95"/>
      <c r="F344" s="95"/>
      <c r="G344" s="95"/>
      <c r="H344" s="95"/>
    </row>
    <row r="345" spans="1:8" s="75" customFormat="1" ht="21" customHeight="1" x14ac:dyDescent="0.25">
      <c r="A345" s="78">
        <v>9</v>
      </c>
      <c r="B345" s="89" t="s">
        <v>928</v>
      </c>
      <c r="C345" s="94">
        <v>1</v>
      </c>
      <c r="D345" s="97">
        <v>160314.36136340594</v>
      </c>
      <c r="E345" s="95"/>
      <c r="F345" s="95"/>
      <c r="G345" s="95"/>
      <c r="H345" s="95"/>
    </row>
    <row r="346" spans="1:8" s="75" customFormat="1" ht="21" customHeight="1" x14ac:dyDescent="0.25">
      <c r="A346" s="78">
        <v>10</v>
      </c>
      <c r="B346" s="89" t="s">
        <v>1048</v>
      </c>
      <c r="C346" s="94">
        <v>1</v>
      </c>
      <c r="D346" s="97">
        <v>417532.24903283891</v>
      </c>
      <c r="E346" s="95"/>
      <c r="F346" s="95"/>
      <c r="G346" s="95"/>
      <c r="H346" s="95"/>
    </row>
    <row r="347" spans="1:8" s="75" customFormat="1" ht="21" customHeight="1" x14ac:dyDescent="0.25">
      <c r="A347" s="78">
        <v>11</v>
      </c>
      <c r="B347" s="89" t="s">
        <v>1049</v>
      </c>
      <c r="C347" s="94">
        <v>1</v>
      </c>
      <c r="D347" s="97">
        <v>555090.41627156467</v>
      </c>
      <c r="E347" s="95"/>
      <c r="F347" s="95"/>
      <c r="G347" s="95"/>
      <c r="H347" s="95"/>
    </row>
    <row r="348" spans="1:8" s="75" customFormat="1" ht="21" customHeight="1" x14ac:dyDescent="0.25">
      <c r="A348" s="78">
        <v>11</v>
      </c>
      <c r="B348" s="89" t="s">
        <v>630</v>
      </c>
      <c r="C348" s="94">
        <v>1</v>
      </c>
      <c r="D348" s="97">
        <v>246256.55262795987</v>
      </c>
      <c r="E348" s="95"/>
      <c r="F348" s="95"/>
      <c r="G348" s="95"/>
      <c r="H348" s="95"/>
    </row>
    <row r="349" spans="1:8" s="75" customFormat="1" ht="21" customHeight="1" x14ac:dyDescent="0.25">
      <c r="A349" s="78">
        <v>12</v>
      </c>
      <c r="B349" s="89" t="s">
        <v>631</v>
      </c>
      <c r="C349" s="94">
        <v>1</v>
      </c>
      <c r="D349" s="97">
        <v>154794.34536427777</v>
      </c>
      <c r="E349" s="95"/>
      <c r="F349" s="95"/>
      <c r="G349" s="95"/>
      <c r="H349" s="95"/>
    </row>
    <row r="350" spans="1:8" s="75" customFormat="1" ht="21" customHeight="1" x14ac:dyDescent="0.25">
      <c r="A350" s="78">
        <v>13</v>
      </c>
      <c r="B350" s="89" t="s">
        <v>632</v>
      </c>
      <c r="C350" s="94">
        <v>1</v>
      </c>
      <c r="D350" s="97">
        <v>68849.498807770637</v>
      </c>
      <c r="E350" s="95"/>
      <c r="F350" s="95"/>
      <c r="G350" s="95"/>
      <c r="H350" s="95"/>
    </row>
    <row r="351" spans="1:8" s="75" customFormat="1" ht="21" customHeight="1" x14ac:dyDescent="0.25">
      <c r="A351" s="78">
        <v>14</v>
      </c>
      <c r="B351" s="89" t="s">
        <v>633</v>
      </c>
      <c r="C351" s="94">
        <v>1</v>
      </c>
      <c r="D351" s="97">
        <v>59084.985503961529</v>
      </c>
      <c r="E351" s="95"/>
      <c r="F351" s="95"/>
      <c r="G351" s="95"/>
      <c r="H351" s="95"/>
    </row>
    <row r="352" spans="1:8" s="75" customFormat="1" ht="21" customHeight="1" x14ac:dyDescent="0.25">
      <c r="A352" s="78">
        <v>15</v>
      </c>
      <c r="B352" s="89" t="s">
        <v>1136</v>
      </c>
      <c r="C352" s="94">
        <v>1</v>
      </c>
      <c r="D352" s="97">
        <v>910729.55825769843</v>
      </c>
      <c r="E352" s="95"/>
      <c r="F352" s="95"/>
      <c r="G352" s="95"/>
      <c r="H352" s="95"/>
    </row>
    <row r="353" spans="1:8" s="75" customFormat="1" ht="21" customHeight="1" x14ac:dyDescent="0.25">
      <c r="A353" s="77" t="s">
        <v>673</v>
      </c>
      <c r="B353" s="81" t="s">
        <v>634</v>
      </c>
      <c r="C353" s="96"/>
      <c r="D353" s="97"/>
      <c r="E353" s="96"/>
      <c r="F353" s="96"/>
      <c r="G353" s="95"/>
      <c r="H353" s="95"/>
    </row>
    <row r="354" spans="1:8" s="75" customFormat="1" ht="21" customHeight="1" x14ac:dyDescent="0.25">
      <c r="A354" s="78">
        <v>1</v>
      </c>
      <c r="B354" s="89" t="s">
        <v>635</v>
      </c>
      <c r="C354" s="94">
        <v>1</v>
      </c>
      <c r="D354" s="97">
        <v>469471.99145021406</v>
      </c>
      <c r="E354" s="95"/>
      <c r="F354" s="95"/>
      <c r="G354" s="95"/>
      <c r="H354" s="95"/>
    </row>
    <row r="355" spans="1:8" s="75" customFormat="1" ht="21" customHeight="1" x14ac:dyDescent="0.25">
      <c r="A355" s="78">
        <v>2</v>
      </c>
      <c r="B355" s="89" t="s">
        <v>998</v>
      </c>
      <c r="C355" s="94">
        <v>1</v>
      </c>
      <c r="D355" s="97">
        <v>848240.81361155829</v>
      </c>
      <c r="E355" s="95"/>
      <c r="F355" s="95"/>
      <c r="G355" s="95"/>
      <c r="H355" s="95"/>
    </row>
    <row r="356" spans="1:8" s="75" customFormat="1" ht="21" customHeight="1" x14ac:dyDescent="0.25">
      <c r="A356" s="78">
        <v>3</v>
      </c>
      <c r="B356" s="89" t="s">
        <v>999</v>
      </c>
      <c r="C356" s="94">
        <v>1</v>
      </c>
      <c r="D356" s="97">
        <v>848240.81361155829</v>
      </c>
      <c r="E356" s="95"/>
      <c r="F356" s="95"/>
      <c r="G356" s="95"/>
      <c r="H356" s="95"/>
    </row>
    <row r="357" spans="1:8" s="75" customFormat="1" ht="21" customHeight="1" x14ac:dyDescent="0.25">
      <c r="A357" s="78">
        <v>4</v>
      </c>
      <c r="B357" s="89" t="s">
        <v>638</v>
      </c>
      <c r="C357" s="94">
        <v>1</v>
      </c>
      <c r="D357" s="97">
        <v>1327633.1706598816</v>
      </c>
      <c r="E357" s="95"/>
      <c r="F357" s="95"/>
      <c r="G357" s="95"/>
      <c r="H357" s="95"/>
    </row>
    <row r="358" spans="1:8" s="75" customFormat="1" ht="21" customHeight="1" x14ac:dyDescent="0.25">
      <c r="A358" s="78">
        <v>5</v>
      </c>
      <c r="B358" s="89" t="s">
        <v>639</v>
      </c>
      <c r="C358" s="94">
        <v>1</v>
      </c>
      <c r="D358" s="97">
        <v>408383.28803507448</v>
      </c>
      <c r="E358" s="95"/>
      <c r="F358" s="95"/>
      <c r="G358" s="95"/>
      <c r="H358" s="95"/>
    </row>
    <row r="359" spans="1:8" s="75" customFormat="1" ht="21" customHeight="1" x14ac:dyDescent="0.25">
      <c r="A359" s="78">
        <v>6</v>
      </c>
      <c r="B359" s="89" t="s">
        <v>640</v>
      </c>
      <c r="C359" s="94">
        <v>1</v>
      </c>
      <c r="D359" s="97">
        <v>120779.05391033214</v>
      </c>
      <c r="E359" s="95"/>
      <c r="F359" s="95"/>
      <c r="G359" s="95"/>
      <c r="H359" s="95"/>
    </row>
    <row r="360" spans="1:8" s="75" customFormat="1" ht="21" customHeight="1" x14ac:dyDescent="0.25">
      <c r="A360" s="78">
        <v>7</v>
      </c>
      <c r="B360" s="89" t="s">
        <v>641</v>
      </c>
      <c r="C360" s="94">
        <v>1</v>
      </c>
      <c r="D360" s="97">
        <v>441097.18572122965</v>
      </c>
      <c r="E360" s="95"/>
      <c r="F360" s="95"/>
      <c r="G360" s="95"/>
      <c r="H360" s="95"/>
    </row>
    <row r="361" spans="1:8" s="75" customFormat="1" ht="21" customHeight="1" x14ac:dyDescent="0.25">
      <c r="A361" s="78">
        <v>8</v>
      </c>
      <c r="B361" s="89" t="s">
        <v>1000</v>
      </c>
      <c r="C361" s="94">
        <v>1</v>
      </c>
      <c r="D361" s="97">
        <v>187632.03390926315</v>
      </c>
      <c r="E361" s="95"/>
      <c r="F361" s="95"/>
      <c r="G361" s="95"/>
      <c r="H361" s="95"/>
    </row>
    <row r="362" spans="1:8" s="75" customFormat="1" ht="21" customHeight="1" x14ac:dyDescent="0.25">
      <c r="A362" s="78">
        <v>9</v>
      </c>
      <c r="B362" s="89" t="s">
        <v>1001</v>
      </c>
      <c r="C362" s="94">
        <v>1</v>
      </c>
      <c r="D362" s="97">
        <v>718862.73601929785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1052</v>
      </c>
      <c r="C363" s="94">
        <v>1</v>
      </c>
      <c r="D363" s="97">
        <v>246209.36027030332</v>
      </c>
      <c r="E363" s="95"/>
      <c r="F363" s="95"/>
      <c r="G363" s="95"/>
      <c r="H363" s="95"/>
    </row>
    <row r="364" spans="1:8" s="75" customFormat="1" ht="21" customHeight="1" x14ac:dyDescent="0.25">
      <c r="A364" s="78">
        <v>10</v>
      </c>
      <c r="B364" s="89" t="s">
        <v>1002</v>
      </c>
      <c r="C364" s="94">
        <v>1</v>
      </c>
      <c r="D364" s="97">
        <v>420524.67253773089</v>
      </c>
      <c r="E364" s="95"/>
      <c r="F364" s="95"/>
      <c r="G364" s="95"/>
      <c r="H364" s="95"/>
    </row>
    <row r="365" spans="1:8" s="75" customFormat="1" ht="21" customHeight="1" x14ac:dyDescent="0.25">
      <c r="A365" s="78">
        <v>10</v>
      </c>
      <c r="B365" s="89" t="s">
        <v>1003</v>
      </c>
      <c r="C365" s="94">
        <v>1</v>
      </c>
      <c r="D365" s="97">
        <v>420524.67253773089</v>
      </c>
      <c r="E365" s="95"/>
      <c r="F365" s="95"/>
      <c r="G365" s="95"/>
      <c r="H365" s="95"/>
    </row>
    <row r="366" spans="1:8" s="75" customFormat="1" ht="21" customHeight="1" x14ac:dyDescent="0.25">
      <c r="A366" s="78">
        <v>11</v>
      </c>
      <c r="B366" s="89" t="s">
        <v>1053</v>
      </c>
      <c r="C366" s="94">
        <v>1</v>
      </c>
      <c r="D366" s="97">
        <v>172388.72620326313</v>
      </c>
      <c r="E366" s="95"/>
      <c r="F366" s="95"/>
      <c r="G366" s="95"/>
      <c r="H366" s="95"/>
    </row>
    <row r="367" spans="1:8" s="75" customFormat="1" ht="21" customHeight="1" x14ac:dyDescent="0.25">
      <c r="A367" s="78">
        <v>12</v>
      </c>
      <c r="B367" s="89" t="s">
        <v>1054</v>
      </c>
      <c r="C367" s="94">
        <v>1</v>
      </c>
      <c r="D367" s="97">
        <v>253184.84281779133</v>
      </c>
      <c r="E367" s="95"/>
      <c r="F367" s="95"/>
      <c r="G367" s="95"/>
      <c r="H367" s="95"/>
    </row>
    <row r="368" spans="1:8" s="75" customFormat="1" ht="21" customHeight="1" x14ac:dyDescent="0.25">
      <c r="A368" s="78">
        <v>12</v>
      </c>
      <c r="B368" s="89" t="s">
        <v>1055</v>
      </c>
      <c r="C368" s="94">
        <v>1</v>
      </c>
      <c r="D368" s="97">
        <v>507659.45947399433</v>
      </c>
      <c r="E368" s="95"/>
      <c r="F368" s="95"/>
      <c r="G368" s="95"/>
      <c r="H368" s="95"/>
    </row>
    <row r="369" spans="1:8" s="75" customFormat="1" ht="21" customHeight="1" x14ac:dyDescent="0.25">
      <c r="A369" s="78">
        <v>12</v>
      </c>
      <c r="B369" s="89" t="s">
        <v>878</v>
      </c>
      <c r="C369" s="94">
        <v>1</v>
      </c>
      <c r="D369" s="97">
        <v>507659.45947399433</v>
      </c>
      <c r="E369" s="95"/>
      <c r="F369" s="95"/>
      <c r="G369" s="95"/>
      <c r="H369" s="95"/>
    </row>
    <row r="370" spans="1:8" s="75" customFormat="1" ht="21" customHeight="1" x14ac:dyDescent="0.25">
      <c r="A370" s="78">
        <v>13</v>
      </c>
      <c r="B370" s="89" t="s">
        <v>1056</v>
      </c>
      <c r="C370" s="94">
        <v>1</v>
      </c>
      <c r="D370" s="97">
        <v>280547.11547458562</v>
      </c>
      <c r="E370" s="95"/>
      <c r="F370" s="95"/>
      <c r="G370" s="95"/>
      <c r="H370" s="95"/>
    </row>
    <row r="371" spans="1:8" s="75" customFormat="1" ht="21" customHeight="1" x14ac:dyDescent="0.25">
      <c r="A371" s="77" t="s">
        <v>674</v>
      </c>
      <c r="B371" s="81" t="s">
        <v>645</v>
      </c>
      <c r="C371" s="96"/>
      <c r="D371" s="97"/>
      <c r="E371" s="96"/>
      <c r="F371" s="96"/>
      <c r="G371" s="95"/>
      <c r="H371" s="95"/>
    </row>
    <row r="372" spans="1:8" s="75" customFormat="1" ht="21" customHeight="1" x14ac:dyDescent="0.25">
      <c r="A372" s="78">
        <v>1</v>
      </c>
      <c r="B372" s="89" t="s">
        <v>1057</v>
      </c>
      <c r="C372" s="94">
        <v>1</v>
      </c>
      <c r="D372" s="97">
        <v>255199.70467711374</v>
      </c>
      <c r="E372" s="95"/>
      <c r="F372" s="95"/>
      <c r="G372" s="95"/>
      <c r="H372" s="95"/>
    </row>
    <row r="373" spans="1:8" s="75" customFormat="1" ht="21" customHeight="1" x14ac:dyDescent="0.25">
      <c r="A373" s="78">
        <v>2</v>
      </c>
      <c r="B373" s="89" t="s">
        <v>646</v>
      </c>
      <c r="C373" s="94">
        <v>1</v>
      </c>
      <c r="D373" s="97">
        <v>151012.20336329372</v>
      </c>
      <c r="E373" s="95"/>
      <c r="F373" s="95"/>
      <c r="G373" s="95"/>
      <c r="H373" s="95"/>
    </row>
    <row r="374" spans="1:8" s="75" customFormat="1" ht="21" customHeight="1" x14ac:dyDescent="0.25">
      <c r="A374" s="78">
        <v>3</v>
      </c>
      <c r="B374" s="89" t="s">
        <v>647</v>
      </c>
      <c r="C374" s="94">
        <v>1</v>
      </c>
      <c r="D374" s="97">
        <v>343421.37903663539</v>
      </c>
      <c r="E374" s="95"/>
      <c r="F374" s="95"/>
      <c r="G374" s="95"/>
      <c r="H374" s="95"/>
    </row>
    <row r="375" spans="1:8" s="75" customFormat="1" ht="21" customHeight="1" x14ac:dyDescent="0.25">
      <c r="A375" s="78">
        <v>4</v>
      </c>
      <c r="B375" s="89" t="s">
        <v>648</v>
      </c>
      <c r="C375" s="94">
        <v>1</v>
      </c>
      <c r="D375" s="97">
        <v>283844.6320854596</v>
      </c>
      <c r="E375" s="95"/>
      <c r="F375" s="95"/>
      <c r="G375" s="95"/>
      <c r="H375" s="95"/>
    </row>
    <row r="376" spans="1:8" s="75" customFormat="1" ht="21" customHeight="1" x14ac:dyDescent="0.25">
      <c r="A376" s="78">
        <v>5</v>
      </c>
      <c r="B376" s="89" t="s">
        <v>1058</v>
      </c>
      <c r="C376" s="94">
        <v>1</v>
      </c>
      <c r="D376" s="97">
        <v>143114.93255476272</v>
      </c>
      <c r="E376" s="95"/>
      <c r="F376" s="95"/>
      <c r="G376" s="95"/>
      <c r="H376" s="95"/>
    </row>
    <row r="377" spans="1:8" s="75" customFormat="1" ht="21" customHeight="1" x14ac:dyDescent="0.25">
      <c r="A377" s="77" t="s">
        <v>675</v>
      </c>
      <c r="B377" s="81" t="s">
        <v>649</v>
      </c>
      <c r="C377" s="96"/>
      <c r="D377" s="97"/>
      <c r="E377" s="96"/>
      <c r="F377" s="96"/>
      <c r="G377" s="95"/>
      <c r="H377" s="95"/>
    </row>
    <row r="378" spans="1:8" s="75" customFormat="1" ht="21" customHeight="1" x14ac:dyDescent="0.25">
      <c r="A378" s="78">
        <v>1</v>
      </c>
      <c r="B378" s="89" t="s">
        <v>1059</v>
      </c>
      <c r="C378" s="94">
        <v>1</v>
      </c>
      <c r="D378" s="97">
        <v>90813.579336506256</v>
      </c>
      <c r="E378" s="95"/>
      <c r="F378" s="95"/>
      <c r="G378" s="95"/>
      <c r="H378" s="95"/>
    </row>
    <row r="379" spans="1:8" s="75" customFormat="1" ht="21" customHeight="1" x14ac:dyDescent="0.25">
      <c r="A379" s="78">
        <v>2</v>
      </c>
      <c r="B379" s="89" t="s">
        <v>1060</v>
      </c>
      <c r="C379" s="94">
        <v>1</v>
      </c>
      <c r="D379" s="97">
        <v>153008.88586839114</v>
      </c>
      <c r="E379" s="95"/>
      <c r="F379" s="95"/>
      <c r="G379" s="95"/>
      <c r="H379" s="95"/>
    </row>
    <row r="380" spans="1:8" s="75" customFormat="1" ht="21" customHeight="1" x14ac:dyDescent="0.25">
      <c r="A380" s="78">
        <v>3</v>
      </c>
      <c r="B380" s="89" t="s">
        <v>650</v>
      </c>
      <c r="C380" s="94">
        <v>1</v>
      </c>
      <c r="D380" s="97">
        <v>111040.72333837676</v>
      </c>
      <c r="E380" s="95"/>
      <c r="F380" s="95"/>
      <c r="G380" s="95"/>
      <c r="H380" s="95"/>
    </row>
    <row r="381" spans="1:8" s="75" customFormat="1" ht="21" customHeight="1" x14ac:dyDescent="0.25">
      <c r="A381" s="78">
        <v>4</v>
      </c>
      <c r="B381" s="89" t="s">
        <v>651</v>
      </c>
      <c r="C381" s="94">
        <v>1</v>
      </c>
      <c r="D381" s="97">
        <v>141364.92212434049</v>
      </c>
      <c r="E381" s="95"/>
      <c r="F381" s="95"/>
      <c r="G381" s="95"/>
      <c r="H381" s="95"/>
    </row>
    <row r="382" spans="1:8" s="75" customFormat="1" ht="21" customHeight="1" x14ac:dyDescent="0.25">
      <c r="A382" s="78">
        <v>5</v>
      </c>
      <c r="B382" s="89" t="s">
        <v>652</v>
      </c>
      <c r="C382" s="94">
        <v>1</v>
      </c>
      <c r="D382" s="97">
        <v>106977.9646847065</v>
      </c>
      <c r="E382" s="95"/>
      <c r="F382" s="95"/>
      <c r="G382" s="95"/>
      <c r="H382" s="95"/>
    </row>
    <row r="383" spans="1:8" s="75" customFormat="1" ht="21" customHeight="1" x14ac:dyDescent="0.25">
      <c r="A383" s="78">
        <v>6</v>
      </c>
      <c r="B383" s="89" t="s">
        <v>1061</v>
      </c>
      <c r="C383" s="94">
        <v>1</v>
      </c>
      <c r="D383" s="97">
        <v>30385.45669844346</v>
      </c>
      <c r="E383" s="95"/>
      <c r="F383" s="95"/>
      <c r="G383" s="95"/>
      <c r="H383" s="95"/>
    </row>
    <row r="384" spans="1:8" s="75" customFormat="1" ht="21" customHeight="1" x14ac:dyDescent="0.25">
      <c r="A384" s="78">
        <v>6</v>
      </c>
      <c r="B384" s="89" t="s">
        <v>1063</v>
      </c>
      <c r="C384" s="94">
        <v>1</v>
      </c>
      <c r="D384" s="97">
        <v>47430.956797570281</v>
      </c>
      <c r="E384" s="95"/>
      <c r="F384" s="95"/>
      <c r="G384" s="95"/>
      <c r="H384" s="95"/>
    </row>
    <row r="385" spans="1:8" s="75" customFormat="1" ht="21" customHeight="1" x14ac:dyDescent="0.25">
      <c r="A385" s="78">
        <v>7</v>
      </c>
      <c r="B385" s="89" t="s">
        <v>1062</v>
      </c>
      <c r="C385" s="94">
        <v>1</v>
      </c>
      <c r="D385" s="97">
        <v>242747.08503746969</v>
      </c>
      <c r="E385" s="95"/>
      <c r="F385" s="95"/>
      <c r="G385" s="95"/>
      <c r="H385" s="95"/>
    </row>
    <row r="386" spans="1:8" s="75" customFormat="1" ht="21" customHeight="1" x14ac:dyDescent="0.25">
      <c r="A386" s="78">
        <v>8</v>
      </c>
      <c r="B386" s="89" t="s">
        <v>654</v>
      </c>
      <c r="C386" s="94">
        <v>1</v>
      </c>
      <c r="D386" s="97">
        <v>245138.70894766937</v>
      </c>
      <c r="E386" s="95"/>
      <c r="F386" s="95"/>
      <c r="G386" s="95"/>
      <c r="H386" s="95"/>
    </row>
    <row r="387" spans="1:8" s="75" customFormat="1" ht="21" customHeight="1" x14ac:dyDescent="0.25">
      <c r="A387" s="78">
        <v>9</v>
      </c>
      <c r="B387" s="89" t="s">
        <v>655</v>
      </c>
      <c r="C387" s="94">
        <v>1</v>
      </c>
      <c r="D387" s="97">
        <v>394498.5180410546</v>
      </c>
      <c r="E387" s="95"/>
      <c r="F387" s="95"/>
      <c r="G387" s="95"/>
      <c r="H387" s="95"/>
    </row>
  </sheetData>
  <autoFilter ref="A4:F387" xr:uid="{00000000-0009-0000-0000-00000D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3C6D4-607A-4C84-B4D8-F8448CFE829C}">
  <sheetPr>
    <tabColor rgb="FF002060"/>
  </sheetPr>
  <dimension ref="A1:I387"/>
  <sheetViews>
    <sheetView workbookViewId="0">
      <selection activeCell="D5" sqref="D5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4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255820.01073072077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255820.01073072077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174421.84459372703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127911.05459316514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119263.0851369724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191103.71599070326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193395.87890670326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194541.96036470323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253459.17538701618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255820.01073072077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151165.40036564128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151165.40036564128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46512.888456171393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34884.055003434696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255820.01073072077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255820.01073072077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255820.01073072077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69769.332684257068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69769.332684257068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372103.45454853686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372103.45454853686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139539.88804590184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127911.05459316514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127911.05459316514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58141.72190890809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151165.40036564128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151165.40036564128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151165.40036564128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190702.8062743246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255820.01073072077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151165.40036564128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372103.45454853686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395361.12145401037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255820.01073072077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395361.12145401037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140466.3837264762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58141.72190890809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232071.26295604333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313292.4093193693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406988.73222935927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372103.45454853686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339544.85232033872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366832.57395291206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197849.48579002527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1273194.6336710271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436756.87108667078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359437.71948158729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348381.9997248014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465128.35568265786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1488414.1650933132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337219.39954510238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333498.91498291609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122282.93549373587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122282.93549373587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122282.93549373587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122282.93549373587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260473.36163596943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423267.59545434755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474432.61213837966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583581.95681775338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386058.96345389786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292737.93648500403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457261.06050591421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1910440.9007198871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455928.49156351865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482130.37485864986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908487.05431537016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1668336.8395573574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324872.63344522601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315626.25581768167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198281.45336145069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151012.20336329372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225595.900793251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1117859.8151122946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1117859.8151122946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546162.0076106583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500013.63336348021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433966.40771578433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373809.82394755405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197214.50090355059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411330.26954130584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265122.1687308331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209744.84992053092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302334.12186427985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835682.70566367346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214174.90165987969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305935.86440098245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133443.29477749043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506625.5310989116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506625.5310989116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144129.93500664941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256942.78928736952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256942.78928736952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538274.7504308339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255820.01073072077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2186974.6712515098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227913.53673038358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502183.79068075959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651181.13218473096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586063.92772833491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562807.48350024933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534897.6883669151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632574.71772889677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627924.68795664539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613970.40172867198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511641.24413882912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348321.08898215671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348321.08898215671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486837.79379883193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1275921.6661693782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418508.9818217163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1049761.1568813077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188220.8353637429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180360.31033551251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297269.03436011728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187459.66207060515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288673.42342511727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294403.83071511728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174160.54449107836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1032897.6825484612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427299.41762860108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292875.44572882267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1064838.0771786612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437221.88168232067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608700.06590281066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187459.66207060515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569782.96604773728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227594.87765192694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250476.59915217571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509317.88981920201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618622.52995653299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2412241.5994849014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288379.83563630655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260473.36163596943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223261.40850252268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239542.37018312031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164526.13139157189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332257.55617954861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413190.71172089269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923283.32727343729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686066.40986555349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300007.44641165552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222690.96464230155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227913.53673038358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155817.5285935023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209307.12227454933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151165.40036564128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179671.96736414189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282335.20450769586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176350.2250213314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639553.521409382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453499.52222992096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276132.79458557232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498830.81769596797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497533.76090850821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1011933.917154604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366848.80648120766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276751.00218356983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157834.48890843388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356006.06973370165</v>
      </c>
      <c r="E169" s="95"/>
      <c r="F169" s="95"/>
      <c r="G169" s="95"/>
      <c r="H169" s="95"/>
    </row>
    <row r="170" spans="1:8" s="75" customFormat="1" ht="21" customHeight="1" x14ac:dyDescent="0.25">
      <c r="A170" s="78">
        <v>12</v>
      </c>
      <c r="B170" s="89" t="s">
        <v>692</v>
      </c>
      <c r="C170" s="94">
        <v>1</v>
      </c>
      <c r="D170" s="97">
        <v>116283.44381781618</v>
      </c>
      <c r="E170" s="95"/>
      <c r="F170" s="95"/>
      <c r="G170" s="95"/>
      <c r="H170" s="95"/>
    </row>
    <row r="171" spans="1:8" s="75" customFormat="1" ht="21" customHeight="1" x14ac:dyDescent="0.25">
      <c r="A171" s="77" t="s">
        <v>662</v>
      </c>
      <c r="B171" s="81" t="s">
        <v>531</v>
      </c>
      <c r="C171" s="96"/>
      <c r="D171" s="97"/>
      <c r="E171" s="96"/>
      <c r="F171" s="96"/>
      <c r="G171" s="95"/>
      <c r="H171" s="95"/>
    </row>
    <row r="172" spans="1:8" s="75" customFormat="1" ht="21" customHeight="1" x14ac:dyDescent="0.25">
      <c r="A172" s="78">
        <v>1</v>
      </c>
      <c r="B172" s="89" t="s">
        <v>1114</v>
      </c>
      <c r="C172" s="94">
        <v>1</v>
      </c>
      <c r="D172" s="97">
        <v>690407.94717749907</v>
      </c>
      <c r="E172" s="95"/>
      <c r="F172" s="95"/>
      <c r="G172" s="95"/>
      <c r="H172" s="95"/>
    </row>
    <row r="173" spans="1:8" s="75" customFormat="1" ht="21" customHeight="1" x14ac:dyDescent="0.25">
      <c r="A173" s="78">
        <v>2</v>
      </c>
      <c r="B173" s="89" t="s">
        <v>977</v>
      </c>
      <c r="C173" s="94">
        <v>1</v>
      </c>
      <c r="D173" s="97">
        <v>255820.01073072077</v>
      </c>
      <c r="E173" s="95"/>
      <c r="F173" s="95"/>
      <c r="G173" s="95"/>
      <c r="H173" s="95"/>
    </row>
    <row r="174" spans="1:8" s="75" customFormat="1" ht="21" customHeight="1" x14ac:dyDescent="0.25">
      <c r="A174" s="78">
        <v>3</v>
      </c>
      <c r="B174" s="89" t="s">
        <v>978</v>
      </c>
      <c r="C174" s="94">
        <v>1</v>
      </c>
      <c r="D174" s="97">
        <v>276751.00218356983</v>
      </c>
      <c r="E174" s="95"/>
      <c r="F174" s="95"/>
      <c r="G174" s="95"/>
      <c r="H174" s="95"/>
    </row>
    <row r="175" spans="1:8" s="75" customFormat="1" ht="21" customHeight="1" x14ac:dyDescent="0.25">
      <c r="A175" s="78">
        <v>4</v>
      </c>
      <c r="B175" s="89" t="s">
        <v>979</v>
      </c>
      <c r="C175" s="94">
        <v>1</v>
      </c>
      <c r="D175" s="97">
        <v>876770.43881726579</v>
      </c>
      <c r="E175" s="95"/>
      <c r="F175" s="95"/>
      <c r="G175" s="95"/>
      <c r="H175" s="95"/>
    </row>
    <row r="176" spans="1:8" s="75" customFormat="1" ht="21" customHeight="1" x14ac:dyDescent="0.25">
      <c r="A176" s="78">
        <v>5</v>
      </c>
      <c r="B176" s="89" t="s">
        <v>676</v>
      </c>
      <c r="C176" s="94">
        <v>1</v>
      </c>
      <c r="D176" s="97">
        <v>69769.332684257068</v>
      </c>
      <c r="E176" s="95"/>
      <c r="F176" s="95"/>
      <c r="G176" s="95"/>
      <c r="H176" s="95"/>
    </row>
    <row r="177" spans="1:8" s="75" customFormat="1" ht="21" customHeight="1" x14ac:dyDescent="0.25">
      <c r="A177" s="78">
        <v>6</v>
      </c>
      <c r="B177" s="89" t="s">
        <v>677</v>
      </c>
      <c r="C177" s="94">
        <v>1</v>
      </c>
      <c r="D177" s="97">
        <v>482352.56404750771</v>
      </c>
      <c r="E177" s="95"/>
      <c r="F177" s="95"/>
      <c r="G177" s="95"/>
      <c r="H177" s="95"/>
    </row>
    <row r="178" spans="1:8" s="75" customFormat="1" ht="21" customHeight="1" x14ac:dyDescent="0.25">
      <c r="A178" s="78">
        <v>7</v>
      </c>
      <c r="B178" s="89" t="s">
        <v>532</v>
      </c>
      <c r="C178" s="94">
        <v>1</v>
      </c>
      <c r="D178" s="97">
        <v>223820.8038134852</v>
      </c>
      <c r="E178" s="95"/>
      <c r="F178" s="95"/>
      <c r="G178" s="95"/>
      <c r="H178" s="95"/>
    </row>
    <row r="179" spans="1:8" s="75" customFormat="1" ht="21" customHeight="1" x14ac:dyDescent="0.25">
      <c r="A179" s="78">
        <v>8</v>
      </c>
      <c r="B179" s="89" t="s">
        <v>533</v>
      </c>
      <c r="C179" s="94">
        <v>1</v>
      </c>
      <c r="D179" s="97">
        <v>232021.95740581135</v>
      </c>
      <c r="E179" s="95"/>
      <c r="F179" s="95"/>
      <c r="G179" s="95"/>
      <c r="H179" s="95"/>
    </row>
    <row r="180" spans="1:8" s="75" customFormat="1" ht="21" customHeight="1" x14ac:dyDescent="0.25">
      <c r="A180" s="78">
        <v>9</v>
      </c>
      <c r="B180" s="89" t="s">
        <v>534</v>
      </c>
      <c r="C180" s="94">
        <v>1</v>
      </c>
      <c r="D180" s="97">
        <v>69614.037226299552</v>
      </c>
      <c r="E180" s="95"/>
      <c r="F180" s="95"/>
      <c r="G180" s="95"/>
      <c r="H180" s="95"/>
    </row>
    <row r="181" spans="1:8" s="75" customFormat="1" ht="21" customHeight="1" x14ac:dyDescent="0.25">
      <c r="A181" s="78">
        <v>10</v>
      </c>
      <c r="B181" s="89" t="s">
        <v>535</v>
      </c>
      <c r="C181" s="94">
        <v>1</v>
      </c>
      <c r="D181" s="97">
        <v>144189.91781815328</v>
      </c>
      <c r="E181" s="95"/>
      <c r="F181" s="95"/>
      <c r="G181" s="95"/>
      <c r="H181" s="95"/>
    </row>
    <row r="182" spans="1:8" s="75" customFormat="1" ht="21" customHeight="1" x14ac:dyDescent="0.25">
      <c r="A182" s="78">
        <v>11</v>
      </c>
      <c r="B182" s="89" t="s">
        <v>536</v>
      </c>
      <c r="C182" s="94">
        <v>1</v>
      </c>
      <c r="D182" s="97">
        <v>106669.47222440131</v>
      </c>
      <c r="E182" s="95"/>
      <c r="F182" s="95"/>
      <c r="G182" s="95"/>
      <c r="H182" s="95"/>
    </row>
    <row r="183" spans="1:8" s="75" customFormat="1" ht="21" customHeight="1" x14ac:dyDescent="0.25">
      <c r="A183" s="78">
        <v>12</v>
      </c>
      <c r="B183" s="89" t="s">
        <v>537</v>
      </c>
      <c r="C183" s="94">
        <v>1</v>
      </c>
      <c r="D183" s="97">
        <v>315358.38690095366</v>
      </c>
      <c r="E183" s="95"/>
      <c r="F183" s="95"/>
      <c r="G183" s="95"/>
      <c r="H183" s="95"/>
    </row>
    <row r="184" spans="1:8" s="75" customFormat="1" ht="21" customHeight="1" x14ac:dyDescent="0.25">
      <c r="A184" s="78">
        <v>13</v>
      </c>
      <c r="B184" s="89" t="s">
        <v>980</v>
      </c>
      <c r="C184" s="94">
        <v>1</v>
      </c>
      <c r="D184" s="97">
        <v>1357972.897319342</v>
      </c>
      <c r="E184" s="95"/>
      <c r="F184" s="95"/>
      <c r="G184" s="95"/>
      <c r="H184" s="95"/>
    </row>
    <row r="185" spans="1:8" s="75" customFormat="1" ht="21" customHeight="1" x14ac:dyDescent="0.25">
      <c r="A185" s="78">
        <v>14</v>
      </c>
      <c r="B185" s="89" t="s">
        <v>1115</v>
      </c>
      <c r="C185" s="94">
        <v>1</v>
      </c>
      <c r="D185" s="97">
        <v>1489441.9252205344</v>
      </c>
      <c r="E185" s="95"/>
      <c r="F185" s="95"/>
      <c r="G185" s="95"/>
      <c r="H185" s="95"/>
    </row>
    <row r="186" spans="1:8" s="75" customFormat="1" ht="21" customHeight="1" x14ac:dyDescent="0.25">
      <c r="A186" s="78">
        <v>15</v>
      </c>
      <c r="B186" s="89" t="s">
        <v>538</v>
      </c>
      <c r="C186" s="94">
        <v>1</v>
      </c>
      <c r="D186" s="97">
        <v>420940.92000172311</v>
      </c>
      <c r="E186" s="95"/>
      <c r="F186" s="95"/>
      <c r="G186" s="95"/>
      <c r="H186" s="95"/>
    </row>
    <row r="187" spans="1:8" s="75" customFormat="1" ht="21" customHeight="1" x14ac:dyDescent="0.25">
      <c r="A187" s="78">
        <v>16</v>
      </c>
      <c r="B187" s="89" t="s">
        <v>539</v>
      </c>
      <c r="C187" s="94">
        <v>1</v>
      </c>
      <c r="D187" s="97">
        <v>229773.10313174833</v>
      </c>
      <c r="E187" s="95"/>
      <c r="F187" s="95"/>
      <c r="G187" s="95"/>
      <c r="H187" s="95"/>
    </row>
    <row r="188" spans="1:8" s="75" customFormat="1" ht="21" customHeight="1" x14ac:dyDescent="0.25">
      <c r="A188" s="78">
        <v>17</v>
      </c>
      <c r="B188" s="89" t="s">
        <v>540</v>
      </c>
      <c r="C188" s="94">
        <v>1</v>
      </c>
      <c r="D188" s="97">
        <v>225431.56581980217</v>
      </c>
      <c r="E188" s="95"/>
      <c r="F188" s="95"/>
      <c r="G188" s="95"/>
      <c r="H188" s="95"/>
    </row>
    <row r="189" spans="1:8" s="75" customFormat="1" ht="21" customHeight="1" x14ac:dyDescent="0.25">
      <c r="A189" s="78">
        <v>18</v>
      </c>
      <c r="B189" s="89" t="s">
        <v>541</v>
      </c>
      <c r="C189" s="94">
        <v>1</v>
      </c>
      <c r="D189" s="97">
        <v>229928.39858970587</v>
      </c>
      <c r="E189" s="95"/>
      <c r="F189" s="95"/>
      <c r="G189" s="95"/>
      <c r="H189" s="95"/>
    </row>
    <row r="190" spans="1:8" s="75" customFormat="1" ht="21" customHeight="1" x14ac:dyDescent="0.25">
      <c r="A190" s="78">
        <v>19</v>
      </c>
      <c r="B190" s="89" t="s">
        <v>678</v>
      </c>
      <c r="C190" s="94">
        <v>1</v>
      </c>
      <c r="D190" s="97">
        <v>46512.888456171393</v>
      </c>
      <c r="E190" s="95"/>
      <c r="F190" s="95"/>
      <c r="G190" s="95"/>
      <c r="H190" s="95"/>
    </row>
    <row r="191" spans="1:8" s="75" customFormat="1" ht="21" customHeight="1" x14ac:dyDescent="0.25">
      <c r="A191" s="78">
        <v>20</v>
      </c>
      <c r="B191" s="89" t="s">
        <v>1116</v>
      </c>
      <c r="C191" s="94">
        <v>1</v>
      </c>
      <c r="D191" s="97">
        <v>94001.39643780599</v>
      </c>
      <c r="E191" s="95"/>
      <c r="F191" s="95"/>
      <c r="G191" s="95"/>
      <c r="H191" s="95"/>
    </row>
    <row r="192" spans="1:8" s="75" customFormat="1" ht="21" customHeight="1" x14ac:dyDescent="0.25">
      <c r="A192" s="78">
        <v>21</v>
      </c>
      <c r="B192" s="89" t="s">
        <v>983</v>
      </c>
      <c r="C192" s="94">
        <v>1</v>
      </c>
      <c r="D192" s="97">
        <v>338912.03654485825</v>
      </c>
      <c r="E192" s="95"/>
      <c r="F192" s="95"/>
      <c r="G192" s="95"/>
      <c r="H192" s="95"/>
    </row>
    <row r="193" spans="1:8" s="75" customFormat="1" ht="21" customHeight="1" x14ac:dyDescent="0.25">
      <c r="A193" s="78">
        <v>22</v>
      </c>
      <c r="B193" s="89" t="s">
        <v>984</v>
      </c>
      <c r="C193" s="94">
        <v>1</v>
      </c>
      <c r="D193" s="97">
        <v>338322.48605929594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985</v>
      </c>
      <c r="C194" s="94">
        <v>1</v>
      </c>
      <c r="D194" s="97">
        <v>416669.8801419019</v>
      </c>
      <c r="E194" s="95"/>
      <c r="F194" s="95"/>
      <c r="G194" s="95"/>
      <c r="H194" s="95"/>
    </row>
    <row r="195" spans="1:8" s="75" customFormat="1" ht="21" customHeight="1" x14ac:dyDescent="0.25">
      <c r="A195" s="78">
        <v>23</v>
      </c>
      <c r="B195" s="89" t="s">
        <v>986</v>
      </c>
      <c r="C195" s="94">
        <v>1</v>
      </c>
      <c r="D195" s="97">
        <v>759503.16494580288</v>
      </c>
      <c r="E195" s="95"/>
      <c r="F195" s="95"/>
      <c r="G195" s="95"/>
      <c r="H195" s="95"/>
    </row>
    <row r="196" spans="1:8" s="75" customFormat="1" ht="21" customHeight="1" x14ac:dyDescent="0.25">
      <c r="A196" s="78">
        <v>24</v>
      </c>
      <c r="B196" s="89" t="s">
        <v>545</v>
      </c>
      <c r="C196" s="94">
        <v>1</v>
      </c>
      <c r="D196" s="97">
        <v>560325.51258966629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546</v>
      </c>
      <c r="C197" s="94">
        <v>1</v>
      </c>
      <c r="D197" s="97">
        <v>758898.37036126456</v>
      </c>
      <c r="E197" s="95"/>
      <c r="F197" s="95"/>
      <c r="G197" s="95"/>
      <c r="H197" s="95"/>
    </row>
    <row r="198" spans="1:8" s="75" customFormat="1" ht="21" customHeight="1" x14ac:dyDescent="0.25">
      <c r="A198" s="78">
        <v>25</v>
      </c>
      <c r="B198" s="89" t="s">
        <v>987</v>
      </c>
      <c r="C198" s="94">
        <v>1</v>
      </c>
      <c r="D198" s="97">
        <v>340910.0019825364</v>
      </c>
      <c r="E198" s="95"/>
      <c r="F198" s="95"/>
      <c r="G198" s="95"/>
      <c r="H198" s="95"/>
    </row>
    <row r="199" spans="1:8" s="75" customFormat="1" ht="21" customHeight="1" x14ac:dyDescent="0.25">
      <c r="A199" s="78">
        <v>26</v>
      </c>
      <c r="B199" s="89" t="s">
        <v>547</v>
      </c>
      <c r="C199" s="94">
        <v>1</v>
      </c>
      <c r="D199" s="97">
        <v>150856.90790533621</v>
      </c>
      <c r="E199" s="95"/>
      <c r="F199" s="95"/>
      <c r="G199" s="95"/>
      <c r="H199" s="95"/>
    </row>
    <row r="200" spans="1:8" s="75" customFormat="1" ht="21" customHeight="1" x14ac:dyDescent="0.25">
      <c r="A200" s="78">
        <v>27</v>
      </c>
      <c r="B200" s="89" t="s">
        <v>548</v>
      </c>
      <c r="C200" s="94">
        <v>1</v>
      </c>
      <c r="D200" s="97">
        <v>183570.80559149184</v>
      </c>
      <c r="E200" s="95"/>
      <c r="F200" s="95"/>
      <c r="G200" s="95"/>
      <c r="H200" s="95"/>
    </row>
    <row r="201" spans="1:8" s="75" customFormat="1" ht="21" customHeight="1" x14ac:dyDescent="0.25">
      <c r="A201" s="78">
        <v>28</v>
      </c>
      <c r="B201" s="89" t="s">
        <v>549</v>
      </c>
      <c r="C201" s="94">
        <v>1</v>
      </c>
      <c r="D201" s="97">
        <v>227602.94581446925</v>
      </c>
      <c r="E201" s="95"/>
      <c r="F201" s="95"/>
      <c r="G201" s="95"/>
      <c r="H201" s="95"/>
    </row>
    <row r="202" spans="1:8" s="75" customFormat="1" ht="21" customHeight="1" x14ac:dyDescent="0.25">
      <c r="A202" s="78">
        <v>29</v>
      </c>
      <c r="B202" s="89" t="s">
        <v>550</v>
      </c>
      <c r="C202" s="94">
        <v>1</v>
      </c>
      <c r="D202" s="97">
        <v>180935.63767856237</v>
      </c>
      <c r="E202" s="95"/>
      <c r="F202" s="95"/>
      <c r="G202" s="95"/>
      <c r="H202" s="95"/>
    </row>
    <row r="203" spans="1:8" s="75" customFormat="1" ht="21" customHeight="1" x14ac:dyDescent="0.25">
      <c r="A203" s="78">
        <v>30</v>
      </c>
      <c r="B203" s="89" t="s">
        <v>551</v>
      </c>
      <c r="C203" s="94">
        <v>1</v>
      </c>
      <c r="D203" s="97">
        <v>396754.45458233781</v>
      </c>
      <c r="E203" s="95"/>
      <c r="F203" s="95"/>
      <c r="G203" s="95"/>
      <c r="H203" s="95"/>
    </row>
    <row r="204" spans="1:8" s="75" customFormat="1" ht="21" customHeight="1" x14ac:dyDescent="0.25">
      <c r="A204" s="78">
        <v>31</v>
      </c>
      <c r="B204" s="89" t="s">
        <v>552</v>
      </c>
      <c r="C204" s="94">
        <v>1</v>
      </c>
      <c r="D204" s="97">
        <v>393562.56634622795</v>
      </c>
      <c r="E204" s="95"/>
      <c r="F204" s="95"/>
      <c r="G204" s="95"/>
      <c r="H204" s="95"/>
    </row>
    <row r="205" spans="1:8" s="75" customFormat="1" ht="21" customHeight="1" x14ac:dyDescent="0.25">
      <c r="A205" s="78">
        <v>32</v>
      </c>
      <c r="B205" s="89" t="s">
        <v>553</v>
      </c>
      <c r="C205" s="94">
        <v>1</v>
      </c>
      <c r="D205" s="97">
        <v>440633.39780296403</v>
      </c>
      <c r="E205" s="95"/>
      <c r="F205" s="95"/>
      <c r="G205" s="95"/>
      <c r="H205" s="95"/>
    </row>
    <row r="206" spans="1:8" s="75" customFormat="1" ht="21" customHeight="1" x14ac:dyDescent="0.25">
      <c r="A206" s="78">
        <v>33</v>
      </c>
      <c r="B206" s="89" t="s">
        <v>554</v>
      </c>
      <c r="C206" s="94">
        <v>1</v>
      </c>
      <c r="D206" s="97">
        <v>209153.92527220154</v>
      </c>
      <c r="E206" s="95"/>
      <c r="F206" s="95"/>
      <c r="G206" s="95"/>
      <c r="H206" s="95"/>
    </row>
    <row r="207" spans="1:8" s="75" customFormat="1" ht="21" customHeight="1" x14ac:dyDescent="0.25">
      <c r="A207" s="78">
        <v>34</v>
      </c>
      <c r="B207" s="89" t="s">
        <v>555</v>
      </c>
      <c r="C207" s="94">
        <v>1</v>
      </c>
      <c r="D207" s="97">
        <v>146360.07513543259</v>
      </c>
      <c r="E207" s="95"/>
      <c r="F207" s="95"/>
      <c r="G207" s="95"/>
      <c r="H207" s="95"/>
    </row>
    <row r="208" spans="1:8" s="75" customFormat="1" ht="21" customHeight="1" x14ac:dyDescent="0.25">
      <c r="A208" s="78">
        <v>35</v>
      </c>
      <c r="B208" s="89" t="s">
        <v>556</v>
      </c>
      <c r="C208" s="94">
        <v>1</v>
      </c>
      <c r="D208" s="97">
        <v>406988.73222935927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988</v>
      </c>
      <c r="C209" s="94">
        <v>1</v>
      </c>
      <c r="D209" s="97">
        <v>216129.4078196896</v>
      </c>
      <c r="E209" s="95"/>
      <c r="F209" s="95"/>
      <c r="G209" s="95"/>
      <c r="H209" s="95"/>
    </row>
    <row r="210" spans="1:8" s="75" customFormat="1" ht="21" customHeight="1" x14ac:dyDescent="0.25">
      <c r="A210" s="78">
        <v>36</v>
      </c>
      <c r="B210" s="89" t="s">
        <v>990</v>
      </c>
      <c r="C210" s="94">
        <v>1</v>
      </c>
      <c r="D210" s="97">
        <v>569171.48157084337</v>
      </c>
      <c r="E210" s="95"/>
      <c r="F210" s="95"/>
      <c r="G210" s="95"/>
      <c r="H210" s="95"/>
    </row>
    <row r="211" spans="1:8" s="75" customFormat="1" ht="21" customHeight="1" x14ac:dyDescent="0.25">
      <c r="A211" s="78">
        <v>37</v>
      </c>
      <c r="B211" s="89" t="s">
        <v>989</v>
      </c>
      <c r="C211" s="94">
        <v>1</v>
      </c>
      <c r="D211" s="97">
        <v>140050.58510357907</v>
      </c>
      <c r="E211" s="95"/>
      <c r="F211" s="95"/>
      <c r="G211" s="95"/>
      <c r="H211" s="95"/>
    </row>
    <row r="212" spans="1:8" s="75" customFormat="1" ht="21" customHeight="1" x14ac:dyDescent="0.25">
      <c r="A212" s="78">
        <v>38</v>
      </c>
      <c r="B212" s="89" t="s">
        <v>557</v>
      </c>
      <c r="C212" s="94">
        <v>1</v>
      </c>
      <c r="D212" s="97">
        <v>151165.40036564128</v>
      </c>
      <c r="E212" s="95"/>
      <c r="F212" s="95"/>
      <c r="G212" s="95"/>
      <c r="H212" s="95"/>
    </row>
    <row r="213" spans="1:8" s="75" customFormat="1" ht="21" customHeight="1" x14ac:dyDescent="0.25">
      <c r="A213" s="78">
        <v>39</v>
      </c>
      <c r="B213" s="89" t="s">
        <v>558</v>
      </c>
      <c r="C213" s="94">
        <v>1</v>
      </c>
      <c r="D213" s="97">
        <v>151165.40036564111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559</v>
      </c>
      <c r="C214" s="94">
        <v>1</v>
      </c>
      <c r="D214" s="97">
        <v>239181.53932316595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1031</v>
      </c>
      <c r="C215" s="94">
        <v>1</v>
      </c>
      <c r="D215" s="97">
        <v>2378958.9268781343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1034</v>
      </c>
      <c r="C216" s="94">
        <v>1</v>
      </c>
      <c r="D216" s="97">
        <v>555831.52497152681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1141</v>
      </c>
      <c r="C217" s="94">
        <v>1</v>
      </c>
      <c r="D217" s="97">
        <v>555831.52497152681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1035</v>
      </c>
      <c r="C218" s="94">
        <v>1</v>
      </c>
      <c r="D218" s="97">
        <v>555831.52497152681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1241</v>
      </c>
      <c r="C219" s="94">
        <v>1</v>
      </c>
      <c r="D219" s="97">
        <v>30385.45669844346</v>
      </c>
      <c r="E219" s="95"/>
      <c r="F219" s="95"/>
      <c r="G219" s="95"/>
      <c r="H219" s="95"/>
    </row>
    <row r="220" spans="1:8" s="75" customFormat="1" ht="21" customHeight="1" x14ac:dyDescent="0.25">
      <c r="A220" s="77" t="s">
        <v>663</v>
      </c>
      <c r="B220" s="81" t="s">
        <v>560</v>
      </c>
      <c r="C220" s="96"/>
      <c r="D220" s="97"/>
      <c r="E220" s="96"/>
      <c r="F220" s="96"/>
      <c r="G220" s="95"/>
      <c r="H220" s="95"/>
    </row>
    <row r="221" spans="1:8" s="75" customFormat="1" ht="21" customHeight="1" x14ac:dyDescent="0.25">
      <c r="A221" s="78">
        <v>1</v>
      </c>
      <c r="B221" s="89" t="s">
        <v>561</v>
      </c>
      <c r="C221" s="94">
        <v>1</v>
      </c>
      <c r="D221" s="97">
        <v>452076.3069768417</v>
      </c>
      <c r="E221" s="95"/>
      <c r="F221" s="95"/>
      <c r="G221" s="95"/>
      <c r="H221" s="95"/>
    </row>
    <row r="222" spans="1:8" s="75" customFormat="1" ht="21" customHeight="1" x14ac:dyDescent="0.25">
      <c r="A222" s="78">
        <v>2</v>
      </c>
      <c r="B222" s="89" t="s">
        <v>562</v>
      </c>
      <c r="C222" s="94">
        <v>1</v>
      </c>
      <c r="D222" s="97">
        <v>2112159.7948918017</v>
      </c>
      <c r="E222" s="95"/>
      <c r="F222" s="95"/>
      <c r="G222" s="95"/>
      <c r="H222" s="95"/>
    </row>
    <row r="223" spans="1:8" s="75" customFormat="1" ht="21" customHeight="1" x14ac:dyDescent="0.25">
      <c r="A223" s="78">
        <v>3</v>
      </c>
      <c r="B223" s="89" t="s">
        <v>563</v>
      </c>
      <c r="C223" s="94">
        <v>1</v>
      </c>
      <c r="D223" s="97">
        <v>2190044.9866330712</v>
      </c>
      <c r="E223" s="95"/>
      <c r="F223" s="95"/>
      <c r="G223" s="95"/>
      <c r="H223" s="95"/>
    </row>
    <row r="224" spans="1:8" s="75" customFormat="1" ht="21" customHeight="1" x14ac:dyDescent="0.25">
      <c r="A224" s="78">
        <v>4</v>
      </c>
      <c r="B224" s="89" t="s">
        <v>564</v>
      </c>
      <c r="C224" s="94">
        <v>1</v>
      </c>
      <c r="D224" s="97">
        <v>172145.68263175635</v>
      </c>
      <c r="E224" s="95"/>
      <c r="F224" s="95"/>
      <c r="G224" s="95"/>
      <c r="H224" s="95"/>
    </row>
    <row r="225" spans="1:8" s="75" customFormat="1" ht="21" customHeight="1" x14ac:dyDescent="0.25">
      <c r="A225" s="78">
        <v>5</v>
      </c>
      <c r="B225" s="89" t="s">
        <v>565</v>
      </c>
      <c r="C225" s="94">
        <v>1</v>
      </c>
      <c r="D225" s="97">
        <v>374259.89348082792</v>
      </c>
      <c r="E225" s="95"/>
      <c r="F225" s="95"/>
      <c r="G225" s="95"/>
      <c r="H225" s="95"/>
    </row>
    <row r="226" spans="1:8" s="75" customFormat="1" ht="21" customHeight="1" x14ac:dyDescent="0.25">
      <c r="A226" s="78">
        <v>6</v>
      </c>
      <c r="B226" s="89" t="s">
        <v>566</v>
      </c>
      <c r="C226" s="94">
        <v>1</v>
      </c>
      <c r="D226" s="97">
        <v>344615.54548234656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567</v>
      </c>
      <c r="C227" s="94">
        <v>1</v>
      </c>
      <c r="D227" s="97">
        <v>5171456.5083350837</v>
      </c>
      <c r="E227" s="95"/>
      <c r="F227" s="95"/>
      <c r="G227" s="95"/>
      <c r="H227" s="95"/>
    </row>
    <row r="228" spans="1:8" s="75" customFormat="1" ht="21" customHeight="1" x14ac:dyDescent="0.25">
      <c r="A228" s="78">
        <v>7</v>
      </c>
      <c r="B228" s="89" t="s">
        <v>991</v>
      </c>
      <c r="C228" s="94">
        <v>1</v>
      </c>
      <c r="D228" s="97">
        <v>260870.26238663652</v>
      </c>
      <c r="E228" s="95"/>
      <c r="F228" s="95"/>
      <c r="G228" s="95"/>
      <c r="H228" s="95"/>
    </row>
    <row r="229" spans="1:8" s="75" customFormat="1" ht="21" customHeight="1" x14ac:dyDescent="0.25">
      <c r="A229" s="77" t="s">
        <v>664</v>
      </c>
      <c r="B229" s="81" t="s">
        <v>568</v>
      </c>
      <c r="C229" s="96"/>
      <c r="D229" s="97"/>
      <c r="E229" s="96"/>
      <c r="F229" s="96"/>
      <c r="G229" s="95"/>
      <c r="H229" s="95"/>
    </row>
    <row r="230" spans="1:8" s="75" customFormat="1" ht="21" customHeight="1" x14ac:dyDescent="0.25">
      <c r="A230" s="78">
        <v>1</v>
      </c>
      <c r="B230" s="89" t="s">
        <v>992</v>
      </c>
      <c r="C230" s="94">
        <v>1</v>
      </c>
      <c r="D230" s="97">
        <v>130081.2119104447</v>
      </c>
      <c r="E230" s="95"/>
      <c r="F230" s="95"/>
      <c r="G230" s="95"/>
      <c r="H230" s="95"/>
    </row>
    <row r="231" spans="1:8" s="75" customFormat="1" ht="21" customHeight="1" x14ac:dyDescent="0.25">
      <c r="A231" s="78">
        <v>2</v>
      </c>
      <c r="B231" s="89" t="s">
        <v>569</v>
      </c>
      <c r="C231" s="94">
        <v>1</v>
      </c>
      <c r="D231" s="97">
        <v>136444.95425510439</v>
      </c>
      <c r="E231" s="95"/>
      <c r="F231" s="95"/>
      <c r="G231" s="95"/>
      <c r="H231" s="95"/>
    </row>
    <row r="232" spans="1:8" s="75" customFormat="1" ht="21" customHeight="1" x14ac:dyDescent="0.25">
      <c r="A232" s="77" t="s">
        <v>665</v>
      </c>
      <c r="B232" s="81" t="s">
        <v>570</v>
      </c>
      <c r="C232" s="96"/>
      <c r="D232" s="97"/>
      <c r="E232" s="96"/>
      <c r="F232" s="96"/>
      <c r="G232" s="95"/>
      <c r="H232" s="95"/>
    </row>
    <row r="233" spans="1:8" s="75" customFormat="1" ht="21" customHeight="1" x14ac:dyDescent="0.25">
      <c r="A233" s="78">
        <v>1</v>
      </c>
      <c r="B233" s="89" t="s">
        <v>571</v>
      </c>
      <c r="C233" s="94">
        <v>1</v>
      </c>
      <c r="D233" s="97">
        <v>674438.79909020453</v>
      </c>
      <c r="E233" s="95"/>
      <c r="F233" s="95"/>
      <c r="G233" s="95"/>
      <c r="H233" s="95"/>
    </row>
    <row r="234" spans="1:8" s="75" customFormat="1" ht="21" customHeight="1" x14ac:dyDescent="0.25">
      <c r="A234" s="78">
        <v>2</v>
      </c>
      <c r="B234" s="89" t="s">
        <v>572</v>
      </c>
      <c r="C234" s="94">
        <v>1</v>
      </c>
      <c r="D234" s="97">
        <v>604668.2437285597</v>
      </c>
      <c r="E234" s="95"/>
      <c r="F234" s="95"/>
      <c r="G234" s="95"/>
      <c r="H234" s="95"/>
    </row>
    <row r="235" spans="1:8" s="75" customFormat="1" ht="21" customHeight="1" x14ac:dyDescent="0.25">
      <c r="A235" s="78">
        <v>3</v>
      </c>
      <c r="B235" s="89" t="s">
        <v>573</v>
      </c>
      <c r="C235" s="94">
        <v>1</v>
      </c>
      <c r="D235" s="97">
        <v>255820.01073072077</v>
      </c>
      <c r="E235" s="95"/>
      <c r="F235" s="95"/>
      <c r="G235" s="95"/>
      <c r="H235" s="95"/>
    </row>
    <row r="236" spans="1:8" s="75" customFormat="1" ht="21" customHeight="1" x14ac:dyDescent="0.25">
      <c r="A236" s="78">
        <v>4</v>
      </c>
      <c r="B236" s="89" t="s">
        <v>574</v>
      </c>
      <c r="C236" s="94">
        <v>1</v>
      </c>
      <c r="D236" s="97">
        <v>151165.40036564128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993</v>
      </c>
      <c r="C237" s="94">
        <v>1</v>
      </c>
      <c r="D237" s="97">
        <v>2019396.7698327508</v>
      </c>
      <c r="E237" s="95"/>
      <c r="F237" s="95"/>
      <c r="G237" s="95"/>
      <c r="H237" s="95"/>
    </row>
    <row r="238" spans="1:8" s="75" customFormat="1" ht="21" customHeight="1" x14ac:dyDescent="0.25">
      <c r="A238" s="78">
        <v>5</v>
      </c>
      <c r="B238" s="89" t="s">
        <v>994</v>
      </c>
      <c r="C238" s="94">
        <v>1</v>
      </c>
      <c r="D238" s="97">
        <v>383894.30658033438</v>
      </c>
      <c r="E238" s="95"/>
      <c r="F238" s="95"/>
      <c r="G238" s="95"/>
      <c r="H238" s="95"/>
    </row>
    <row r="239" spans="1:8" s="75" customFormat="1" ht="21" customHeight="1" x14ac:dyDescent="0.25">
      <c r="A239" s="78">
        <v>6</v>
      </c>
      <c r="B239" s="89" t="s">
        <v>575</v>
      </c>
      <c r="C239" s="94">
        <v>1</v>
      </c>
      <c r="D239" s="97">
        <v>441874.00991018163</v>
      </c>
      <c r="E239" s="95"/>
      <c r="F239" s="95"/>
      <c r="G239" s="95"/>
      <c r="H239" s="95"/>
    </row>
    <row r="240" spans="1:8" s="75" customFormat="1" ht="21" customHeight="1" x14ac:dyDescent="0.25">
      <c r="A240" s="78">
        <v>7</v>
      </c>
      <c r="B240" s="89" t="s">
        <v>576</v>
      </c>
      <c r="C240" s="94">
        <v>1</v>
      </c>
      <c r="D240" s="97">
        <v>372103.45454853686</v>
      </c>
      <c r="E240" s="95"/>
      <c r="F240" s="95"/>
      <c r="G240" s="95"/>
      <c r="H240" s="95"/>
    </row>
    <row r="241" spans="1:8" s="75" customFormat="1" ht="21" customHeight="1" x14ac:dyDescent="0.25">
      <c r="A241" s="78">
        <v>8</v>
      </c>
      <c r="B241" s="89" t="s">
        <v>577</v>
      </c>
      <c r="C241" s="94">
        <v>1</v>
      </c>
      <c r="D241" s="97">
        <v>171866.59631496874</v>
      </c>
      <c r="E241" s="95"/>
      <c r="F241" s="95"/>
      <c r="G241" s="95"/>
      <c r="H241" s="95"/>
    </row>
    <row r="242" spans="1:8" s="75" customFormat="1" ht="21" customHeight="1" x14ac:dyDescent="0.25">
      <c r="A242" s="78">
        <v>9</v>
      </c>
      <c r="B242" s="89" t="s">
        <v>578</v>
      </c>
      <c r="C242" s="94">
        <v>1</v>
      </c>
      <c r="D242" s="97">
        <v>171866.59631496874</v>
      </c>
      <c r="E242" s="95"/>
      <c r="F242" s="95"/>
      <c r="G242" s="95"/>
      <c r="H242" s="95"/>
    </row>
    <row r="243" spans="1:8" s="75" customFormat="1" ht="21" customHeight="1" x14ac:dyDescent="0.25">
      <c r="A243" s="78">
        <v>10</v>
      </c>
      <c r="B243" s="89" t="s">
        <v>1117</v>
      </c>
      <c r="C243" s="94">
        <v>1</v>
      </c>
      <c r="D243" s="97">
        <v>191457.10873024943</v>
      </c>
      <c r="E243" s="95"/>
      <c r="F243" s="95"/>
      <c r="G243" s="95"/>
      <c r="H243" s="95"/>
    </row>
    <row r="244" spans="1:8" s="75" customFormat="1" ht="21" customHeight="1" x14ac:dyDescent="0.25">
      <c r="A244" s="78">
        <v>11</v>
      </c>
      <c r="B244" s="89" t="s">
        <v>580</v>
      </c>
      <c r="C244" s="94">
        <v>1</v>
      </c>
      <c r="D244" s="97">
        <v>171866.59631496874</v>
      </c>
      <c r="E244" s="95"/>
      <c r="F244" s="95"/>
      <c r="G244" s="95"/>
      <c r="H244" s="95"/>
    </row>
    <row r="245" spans="1:8" s="75" customFormat="1" ht="21" customHeight="1" x14ac:dyDescent="0.25">
      <c r="A245" s="78">
        <v>12</v>
      </c>
      <c r="B245" s="89" t="s">
        <v>995</v>
      </c>
      <c r="C245" s="94">
        <v>1</v>
      </c>
      <c r="D245" s="97">
        <v>337840.65435456554</v>
      </c>
      <c r="E245" s="95"/>
      <c r="F245" s="95"/>
      <c r="G245" s="95"/>
      <c r="H245" s="95"/>
    </row>
    <row r="246" spans="1:8" s="75" customFormat="1" ht="21" customHeight="1" x14ac:dyDescent="0.25">
      <c r="A246" s="77" t="s">
        <v>666</v>
      </c>
      <c r="B246" s="81" t="s">
        <v>582</v>
      </c>
      <c r="C246" s="96"/>
      <c r="D246" s="97"/>
      <c r="E246" s="96"/>
      <c r="F246" s="96"/>
      <c r="G246" s="95"/>
      <c r="H246" s="95"/>
    </row>
    <row r="247" spans="1:8" s="75" customFormat="1" ht="21" customHeight="1" x14ac:dyDescent="0.25">
      <c r="A247" s="78">
        <v>1</v>
      </c>
      <c r="B247" s="89" t="s">
        <v>583</v>
      </c>
      <c r="C247" s="94">
        <v>1</v>
      </c>
      <c r="D247" s="97">
        <v>162484.51868068537</v>
      </c>
      <c r="E247" s="95"/>
      <c r="F247" s="95"/>
      <c r="G247" s="95"/>
      <c r="H247" s="95"/>
    </row>
    <row r="248" spans="1:8" s="75" customFormat="1" ht="21" customHeight="1" x14ac:dyDescent="0.25">
      <c r="A248" s="78">
        <v>2</v>
      </c>
      <c r="B248" s="89" t="s">
        <v>1005</v>
      </c>
      <c r="C248" s="94">
        <v>1</v>
      </c>
      <c r="D248" s="97">
        <v>193029.48172694893</v>
      </c>
      <c r="E248" s="95"/>
      <c r="F248" s="95"/>
      <c r="G248" s="95"/>
      <c r="H248" s="95"/>
    </row>
    <row r="249" spans="1:8" s="75" customFormat="1" ht="21" customHeight="1" x14ac:dyDescent="0.25">
      <c r="A249" s="78">
        <v>3</v>
      </c>
      <c r="B249" s="89" t="s">
        <v>584</v>
      </c>
      <c r="C249" s="94">
        <v>1</v>
      </c>
      <c r="D249" s="97">
        <v>227913.53673038358</v>
      </c>
      <c r="E249" s="95"/>
      <c r="F249" s="95"/>
      <c r="G249" s="95"/>
      <c r="H249" s="95"/>
    </row>
    <row r="250" spans="1:8" s="75" customFormat="1" ht="21" customHeight="1" x14ac:dyDescent="0.25">
      <c r="A250" s="78">
        <v>4</v>
      </c>
      <c r="B250" s="89" t="s">
        <v>700</v>
      </c>
      <c r="C250" s="94">
        <v>1</v>
      </c>
      <c r="D250" s="97">
        <v>504198.81473882531</v>
      </c>
      <c r="E250" s="95"/>
      <c r="F250" s="95"/>
      <c r="G250" s="95"/>
      <c r="H250" s="95"/>
    </row>
    <row r="251" spans="1:8" s="75" customFormat="1" ht="21" customHeight="1" x14ac:dyDescent="0.25">
      <c r="A251" s="78">
        <v>5</v>
      </c>
      <c r="B251" s="89" t="s">
        <v>1006</v>
      </c>
      <c r="C251" s="94">
        <v>1</v>
      </c>
      <c r="D251" s="97">
        <v>284371.54612378799</v>
      </c>
      <c r="E251" s="95"/>
      <c r="F251" s="95"/>
      <c r="G251" s="95"/>
      <c r="H251" s="95"/>
    </row>
    <row r="252" spans="1:8" s="75" customFormat="1" ht="21" customHeight="1" x14ac:dyDescent="0.25">
      <c r="A252" s="78">
        <v>6</v>
      </c>
      <c r="B252" s="89" t="s">
        <v>1118</v>
      </c>
      <c r="C252" s="94">
        <v>1</v>
      </c>
      <c r="D252" s="97">
        <v>178825.09702890273</v>
      </c>
      <c r="E252" s="95"/>
      <c r="F252" s="95"/>
      <c r="G252" s="95"/>
      <c r="H252" s="95"/>
    </row>
    <row r="253" spans="1:8" s="75" customFormat="1" ht="21" customHeight="1" x14ac:dyDescent="0.25">
      <c r="A253" s="78">
        <v>5</v>
      </c>
      <c r="B253" s="89" t="s">
        <v>1008</v>
      </c>
      <c r="C253" s="94">
        <v>1</v>
      </c>
      <c r="D253" s="97">
        <v>183611.08728506978</v>
      </c>
      <c r="E253" s="95"/>
      <c r="F253" s="95"/>
      <c r="G253" s="95"/>
      <c r="H253" s="95"/>
    </row>
    <row r="254" spans="1:8" s="75" customFormat="1" ht="21" customHeight="1" x14ac:dyDescent="0.25">
      <c r="A254" s="78">
        <v>6</v>
      </c>
      <c r="B254" s="89" t="s">
        <v>1009</v>
      </c>
      <c r="C254" s="94">
        <v>1</v>
      </c>
      <c r="D254" s="97">
        <v>356473.28468173917</v>
      </c>
      <c r="E254" s="95"/>
      <c r="F254" s="95"/>
      <c r="G254" s="95"/>
      <c r="H254" s="95"/>
    </row>
    <row r="255" spans="1:8" s="75" customFormat="1" ht="21" customHeight="1" x14ac:dyDescent="0.25">
      <c r="A255" s="77" t="s">
        <v>667</v>
      </c>
      <c r="B255" s="81" t="s">
        <v>586</v>
      </c>
      <c r="C255" s="96"/>
      <c r="D255" s="97"/>
      <c r="E255" s="96"/>
      <c r="F255" s="96"/>
      <c r="G255" s="95"/>
      <c r="H255" s="95"/>
    </row>
    <row r="256" spans="1:8" s="75" customFormat="1" ht="21" customHeight="1" x14ac:dyDescent="0.25">
      <c r="A256" s="78">
        <v>1</v>
      </c>
      <c r="B256" s="89" t="s">
        <v>587</v>
      </c>
      <c r="C256" s="94">
        <v>1</v>
      </c>
      <c r="D256" s="97">
        <v>338924.54626673169</v>
      </c>
      <c r="E256" s="95"/>
      <c r="F256" s="95"/>
      <c r="G256" s="95"/>
      <c r="H256" s="95"/>
    </row>
    <row r="257" spans="1:9" s="75" customFormat="1" ht="21" customHeight="1" x14ac:dyDescent="0.25">
      <c r="A257" s="78">
        <v>2</v>
      </c>
      <c r="B257" s="89" t="s">
        <v>588</v>
      </c>
      <c r="C257" s="94">
        <v>1</v>
      </c>
      <c r="D257" s="97">
        <v>264813.67627052811</v>
      </c>
      <c r="E257" s="95"/>
      <c r="F257" s="95"/>
      <c r="G257" s="95"/>
      <c r="H257" s="95"/>
      <c r="I257" s="75" t="s">
        <v>1010</v>
      </c>
    </row>
    <row r="258" spans="1:9" s="75" customFormat="1" ht="21" customHeight="1" x14ac:dyDescent="0.25">
      <c r="A258" s="78">
        <v>3</v>
      </c>
      <c r="B258" s="89" t="s">
        <v>589</v>
      </c>
      <c r="C258" s="94">
        <v>1</v>
      </c>
      <c r="D258" s="97">
        <v>735840.04300826183</v>
      </c>
      <c r="E258" s="95"/>
      <c r="F258" s="95"/>
      <c r="G258" s="95"/>
      <c r="H258" s="95"/>
    </row>
    <row r="259" spans="1:9" s="75" customFormat="1" ht="21" customHeight="1" x14ac:dyDescent="0.25">
      <c r="A259" s="77" t="s">
        <v>668</v>
      </c>
      <c r="B259" s="81" t="s">
        <v>1119</v>
      </c>
      <c r="C259" s="96"/>
      <c r="D259" s="97"/>
      <c r="E259" s="96"/>
      <c r="F259" s="96"/>
      <c r="G259" s="95"/>
      <c r="H259" s="95"/>
    </row>
    <row r="260" spans="1:9" s="75" customFormat="1" ht="21" customHeight="1" x14ac:dyDescent="0.25">
      <c r="A260" s="78">
        <v>1</v>
      </c>
      <c r="B260" s="89" t="s">
        <v>1012</v>
      </c>
      <c r="C260" s="94">
        <v>1</v>
      </c>
      <c r="D260" s="97">
        <v>1427099.4071910374</v>
      </c>
      <c r="E260" s="95"/>
      <c r="F260" s="95"/>
      <c r="G260" s="95"/>
      <c r="H260" s="95"/>
    </row>
    <row r="261" spans="1:9" s="75" customFormat="1" ht="21" customHeight="1" x14ac:dyDescent="0.25">
      <c r="A261" s="78">
        <v>1</v>
      </c>
      <c r="B261" s="89" t="s">
        <v>1011</v>
      </c>
      <c r="C261" s="94">
        <v>1</v>
      </c>
      <c r="D261" s="97">
        <v>307560.11048424477</v>
      </c>
      <c r="E261" s="95"/>
      <c r="F261" s="95"/>
      <c r="G261" s="95"/>
      <c r="H261" s="95"/>
    </row>
    <row r="262" spans="1:9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227602.94581446925</v>
      </c>
      <c r="E262" s="95"/>
      <c r="F262" s="95"/>
      <c r="G262" s="95"/>
      <c r="H262" s="95"/>
    </row>
    <row r="263" spans="1:9" s="75" customFormat="1" ht="21" customHeight="1" x14ac:dyDescent="0.25">
      <c r="A263" s="78">
        <v>3</v>
      </c>
      <c r="B263" s="89" t="s">
        <v>683</v>
      </c>
      <c r="C263" s="94">
        <v>1</v>
      </c>
      <c r="D263" s="97">
        <v>239230.55658981798</v>
      </c>
      <c r="E263" s="95"/>
      <c r="F263" s="95"/>
      <c r="G263" s="95"/>
      <c r="H263" s="95"/>
    </row>
    <row r="264" spans="1:9" s="75" customFormat="1" ht="21" customHeight="1" x14ac:dyDescent="0.25">
      <c r="A264" s="78">
        <v>4</v>
      </c>
      <c r="B264" s="89" t="s">
        <v>684</v>
      </c>
      <c r="C264" s="94">
        <v>1</v>
      </c>
      <c r="D264" s="97">
        <v>250394.37944690508</v>
      </c>
      <c r="E264" s="95"/>
      <c r="F264" s="95"/>
      <c r="G264" s="95"/>
      <c r="H264" s="95"/>
    </row>
    <row r="265" spans="1:9" s="75" customFormat="1" ht="21" customHeight="1" x14ac:dyDescent="0.25">
      <c r="A265" s="78">
        <v>5</v>
      </c>
      <c r="B265" s="89" t="s">
        <v>693</v>
      </c>
      <c r="C265" s="94">
        <v>1</v>
      </c>
      <c r="D265" s="97">
        <v>392104.42481008626</v>
      </c>
      <c r="E265" s="95"/>
      <c r="F265" s="95"/>
      <c r="G265" s="95"/>
      <c r="H265" s="95"/>
    </row>
    <row r="266" spans="1:9" s="75" customFormat="1" ht="21" customHeight="1" x14ac:dyDescent="0.25">
      <c r="A266" s="78">
        <v>6</v>
      </c>
      <c r="B266" s="89" t="s">
        <v>685</v>
      </c>
      <c r="C266" s="94">
        <v>1</v>
      </c>
      <c r="D266" s="97">
        <v>462493.18776972865</v>
      </c>
      <c r="E266" s="95"/>
      <c r="F266" s="95"/>
      <c r="G266" s="95"/>
      <c r="H266" s="95"/>
    </row>
    <row r="267" spans="1:9" s="75" customFormat="1" ht="21" customHeight="1" x14ac:dyDescent="0.25">
      <c r="A267" s="78">
        <v>7</v>
      </c>
      <c r="B267" s="89" t="s">
        <v>686</v>
      </c>
      <c r="C267" s="94">
        <v>1</v>
      </c>
      <c r="D267" s="97">
        <v>375671.48880452849</v>
      </c>
      <c r="E267" s="95"/>
      <c r="F267" s="95"/>
      <c r="G267" s="95"/>
      <c r="H267" s="95"/>
    </row>
    <row r="268" spans="1:9" s="75" customFormat="1" ht="21" customHeight="1" x14ac:dyDescent="0.25">
      <c r="A268" s="78">
        <v>8</v>
      </c>
      <c r="B268" s="89" t="s">
        <v>694</v>
      </c>
      <c r="C268" s="94">
        <v>1</v>
      </c>
      <c r="D268" s="97">
        <v>350088.36912381847</v>
      </c>
      <c r="E268" s="95"/>
      <c r="F268" s="95"/>
      <c r="G268" s="95"/>
      <c r="H268" s="95"/>
    </row>
    <row r="269" spans="1:9" s="75" customFormat="1" ht="21" customHeight="1" x14ac:dyDescent="0.25">
      <c r="A269" s="78">
        <v>9</v>
      </c>
      <c r="B269" s="89" t="s">
        <v>695</v>
      </c>
      <c r="C269" s="94">
        <v>1</v>
      </c>
      <c r="D269" s="97">
        <v>208998.62981424446</v>
      </c>
      <c r="E269" s="95"/>
      <c r="F269" s="95"/>
      <c r="G269" s="95"/>
      <c r="H269" s="95"/>
    </row>
    <row r="270" spans="1:9" s="75" customFormat="1" ht="21" customHeight="1" x14ac:dyDescent="0.25">
      <c r="A270" s="78">
        <v>10</v>
      </c>
      <c r="B270" s="89" t="s">
        <v>687</v>
      </c>
      <c r="C270" s="94">
        <v>1</v>
      </c>
      <c r="D270" s="97">
        <v>248224.22212962568</v>
      </c>
      <c r="E270" s="95"/>
      <c r="F270" s="95"/>
      <c r="G270" s="95"/>
      <c r="H270" s="95"/>
    </row>
    <row r="271" spans="1:9" s="75" customFormat="1" ht="21" customHeight="1" x14ac:dyDescent="0.25">
      <c r="A271" s="78">
        <v>11</v>
      </c>
      <c r="B271" s="89" t="s">
        <v>688</v>
      </c>
      <c r="C271" s="94">
        <v>1</v>
      </c>
      <c r="D271" s="97">
        <v>192564.4711312991</v>
      </c>
      <c r="E271" s="95"/>
      <c r="F271" s="95"/>
      <c r="G271" s="95"/>
      <c r="H271" s="95"/>
    </row>
    <row r="272" spans="1:9" s="75" customFormat="1" ht="21" customHeight="1" x14ac:dyDescent="0.25">
      <c r="A272" s="78">
        <v>12</v>
      </c>
      <c r="B272" s="89" t="s">
        <v>696</v>
      </c>
      <c r="C272" s="94">
        <v>1</v>
      </c>
      <c r="D272" s="97">
        <v>253184.84281779133</v>
      </c>
      <c r="E272" s="95"/>
      <c r="F272" s="95"/>
      <c r="G272" s="95"/>
      <c r="H272" s="95"/>
    </row>
    <row r="273" spans="1:8" s="75" customFormat="1" ht="21" customHeight="1" x14ac:dyDescent="0.25">
      <c r="A273" s="78">
        <v>13</v>
      </c>
      <c r="B273" s="89" t="s">
        <v>689</v>
      </c>
      <c r="C273" s="94">
        <v>1</v>
      </c>
      <c r="D273" s="97">
        <v>176438.80490865873</v>
      </c>
      <c r="E273" s="95"/>
      <c r="F273" s="95"/>
      <c r="G273" s="95"/>
      <c r="H273" s="95"/>
    </row>
    <row r="274" spans="1:8" s="75" customFormat="1" ht="21" customHeight="1" x14ac:dyDescent="0.25">
      <c r="A274" s="78">
        <v>14</v>
      </c>
      <c r="B274" s="89" t="s">
        <v>1137</v>
      </c>
      <c r="C274" s="94">
        <v>1</v>
      </c>
      <c r="D274" s="97">
        <v>201259.90373371006</v>
      </c>
      <c r="E274" s="95"/>
      <c r="F274" s="95"/>
      <c r="G274" s="95"/>
      <c r="H274" s="95"/>
    </row>
    <row r="275" spans="1:8" s="75" customFormat="1" ht="21" customHeight="1" x14ac:dyDescent="0.25">
      <c r="A275" s="78">
        <v>15</v>
      </c>
      <c r="B275" s="89" t="s">
        <v>697</v>
      </c>
      <c r="C275" s="94">
        <v>1</v>
      </c>
      <c r="D275" s="97">
        <v>1197708.8766817697</v>
      </c>
      <c r="E275" s="95"/>
      <c r="F275" s="95"/>
      <c r="G275" s="95"/>
      <c r="H275" s="95"/>
    </row>
    <row r="276" spans="1:8" s="75" customFormat="1" ht="21" customHeight="1" x14ac:dyDescent="0.25">
      <c r="A276" s="78">
        <v>16</v>
      </c>
      <c r="B276" s="89" t="s">
        <v>1022</v>
      </c>
      <c r="C276" s="94">
        <v>1</v>
      </c>
      <c r="D276" s="97">
        <v>460013.31531475671</v>
      </c>
      <c r="E276" s="95"/>
      <c r="F276" s="95"/>
      <c r="G276" s="95"/>
      <c r="H276" s="95"/>
    </row>
    <row r="277" spans="1:8" s="75" customFormat="1" ht="21" customHeight="1" x14ac:dyDescent="0.25">
      <c r="A277" s="78">
        <v>17</v>
      </c>
      <c r="B277" s="89" t="s">
        <v>698</v>
      </c>
      <c r="C277" s="94">
        <v>1</v>
      </c>
      <c r="D277" s="97">
        <v>225588.08395514704</v>
      </c>
      <c r="E277" s="95"/>
      <c r="F277" s="95"/>
      <c r="G277" s="95"/>
      <c r="H277" s="95"/>
    </row>
    <row r="278" spans="1:8" s="75" customFormat="1" ht="21" customHeight="1" x14ac:dyDescent="0.25">
      <c r="A278" s="78">
        <v>18</v>
      </c>
      <c r="B278" s="89" t="s">
        <v>704</v>
      </c>
      <c r="C278" s="94">
        <v>1</v>
      </c>
      <c r="D278" s="97">
        <v>684052.29470238183</v>
      </c>
      <c r="E278" s="95"/>
      <c r="F278" s="95"/>
      <c r="G278" s="95"/>
      <c r="H278" s="95"/>
    </row>
    <row r="279" spans="1:8" s="75" customFormat="1" ht="21" customHeight="1" x14ac:dyDescent="0.25">
      <c r="A279" s="78">
        <v>5</v>
      </c>
      <c r="B279" s="89" t="s">
        <v>1020</v>
      </c>
      <c r="C279" s="94">
        <v>1</v>
      </c>
      <c r="D279" s="97">
        <v>604003.59046905907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270504.67548614304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498473.11168014072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202021.92458936883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139228.0744525998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167136.64690854651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241400.71390709747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132714.19532067963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148259.21253136228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1959291.4969743169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371483.14849492989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351017.16763773048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511641.24413882912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609546.19858280779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433548.58947779081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472634.02937966591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844863.91795672057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286067.95818534569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246209.36027030332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260008.35104031957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359437.71948158729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359437.71948158729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359437.71948158729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359437.71948158729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359437.71948158729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359437.71948158729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359437.71948158729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359437.71948158729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359437.71948158729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463192.93747627223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252054.4689427639</v>
      </c>
      <c r="E311" s="95"/>
      <c r="F311" s="95"/>
      <c r="G311" s="95"/>
      <c r="H311" s="95"/>
    </row>
    <row r="312" spans="1:8" s="75" customFormat="1" ht="21" customHeight="1" x14ac:dyDescent="0.25">
      <c r="A312" s="78">
        <v>9</v>
      </c>
      <c r="B312" s="89" t="s">
        <v>1142</v>
      </c>
      <c r="C312" s="94">
        <v>1</v>
      </c>
      <c r="D312" s="97">
        <v>280568.88840278215</v>
      </c>
      <c r="E312" s="95"/>
      <c r="F312" s="95"/>
      <c r="G312" s="95"/>
      <c r="H312" s="95"/>
    </row>
    <row r="313" spans="1:8" s="75" customFormat="1" ht="21" customHeight="1" x14ac:dyDescent="0.25">
      <c r="A313" s="78">
        <v>9</v>
      </c>
      <c r="B313" s="89" t="s">
        <v>1138</v>
      </c>
      <c r="C313" s="94">
        <v>1</v>
      </c>
      <c r="D313" s="97">
        <v>466898.48097608244</v>
      </c>
      <c r="E313" s="95"/>
      <c r="F313" s="95"/>
      <c r="G313" s="95"/>
      <c r="H313" s="95"/>
    </row>
    <row r="314" spans="1:8" s="75" customFormat="1" ht="21" customHeight="1" x14ac:dyDescent="0.25">
      <c r="A314" s="78">
        <v>11</v>
      </c>
      <c r="B314" s="89" t="s">
        <v>610</v>
      </c>
      <c r="C314" s="94">
        <v>1</v>
      </c>
      <c r="D314" s="97">
        <v>95197.156907010023</v>
      </c>
      <c r="E314" s="95"/>
      <c r="F314" s="95"/>
      <c r="G314" s="95"/>
      <c r="H314" s="95"/>
    </row>
    <row r="315" spans="1:8" s="75" customFormat="1" ht="21" customHeight="1" x14ac:dyDescent="0.25">
      <c r="A315" s="77" t="s">
        <v>671</v>
      </c>
      <c r="B315" s="81" t="s">
        <v>611</v>
      </c>
      <c r="C315" s="96"/>
      <c r="D315" s="97"/>
      <c r="E315" s="96"/>
      <c r="F315" s="96"/>
      <c r="G315" s="95"/>
      <c r="H315" s="95"/>
    </row>
    <row r="316" spans="1:8" s="75" customFormat="1" ht="21" customHeight="1" x14ac:dyDescent="0.25">
      <c r="A316" s="78">
        <v>1</v>
      </c>
      <c r="B316" s="89" t="s">
        <v>612</v>
      </c>
      <c r="C316" s="94">
        <v>1</v>
      </c>
      <c r="D316" s="97">
        <v>613970.40172867198</v>
      </c>
      <c r="E316" s="95"/>
      <c r="F316" s="95"/>
      <c r="G316" s="95"/>
      <c r="H316" s="95"/>
    </row>
    <row r="317" spans="1:8" s="75" customFormat="1" ht="21" customHeight="1" x14ac:dyDescent="0.25">
      <c r="A317" s="78">
        <v>2</v>
      </c>
      <c r="B317" s="89" t="s">
        <v>1038</v>
      </c>
      <c r="C317" s="94">
        <v>1</v>
      </c>
      <c r="D317" s="97">
        <v>690716.43963780487</v>
      </c>
      <c r="E317" s="95"/>
      <c r="F317" s="95"/>
      <c r="G317" s="95"/>
      <c r="H317" s="95"/>
    </row>
    <row r="318" spans="1:8" s="75" customFormat="1" ht="21" customHeight="1" x14ac:dyDescent="0.25">
      <c r="A318" s="78">
        <v>3</v>
      </c>
      <c r="B318" s="89" t="s">
        <v>1039</v>
      </c>
      <c r="C318" s="94">
        <v>1</v>
      </c>
      <c r="D318" s="97">
        <v>169881.61714652646</v>
      </c>
      <c r="E318" s="95"/>
      <c r="F318" s="95"/>
      <c r="G318" s="95"/>
      <c r="H318" s="95"/>
    </row>
    <row r="319" spans="1:8" s="75" customFormat="1" ht="21" customHeight="1" x14ac:dyDescent="0.25">
      <c r="A319" s="78">
        <v>4</v>
      </c>
      <c r="B319" s="89" t="s">
        <v>1040</v>
      </c>
      <c r="C319" s="94">
        <v>1</v>
      </c>
      <c r="D319" s="97">
        <v>180045.23946691444</v>
      </c>
      <c r="E319" s="95"/>
      <c r="F319" s="95"/>
      <c r="G319" s="95"/>
      <c r="H319" s="95"/>
    </row>
    <row r="320" spans="1:8" s="75" customFormat="1" ht="21" customHeight="1" x14ac:dyDescent="0.25">
      <c r="A320" s="78">
        <v>5</v>
      </c>
      <c r="B320" s="89" t="s">
        <v>1041</v>
      </c>
      <c r="C320" s="94">
        <v>1</v>
      </c>
      <c r="D320" s="97">
        <v>162343.17516784291</v>
      </c>
      <c r="E320" s="95"/>
      <c r="F320" s="95"/>
      <c r="G320" s="95"/>
      <c r="H320" s="95"/>
    </row>
    <row r="321" spans="1:8" s="75" customFormat="1" ht="21" customHeight="1" x14ac:dyDescent="0.25">
      <c r="A321" s="78">
        <v>6</v>
      </c>
      <c r="B321" s="89" t="s">
        <v>1042</v>
      </c>
      <c r="C321" s="94">
        <v>1</v>
      </c>
      <c r="D321" s="97">
        <v>162343.17516784291</v>
      </c>
      <c r="E321" s="95"/>
      <c r="F321" s="95"/>
      <c r="G321" s="95"/>
      <c r="H321" s="95"/>
    </row>
    <row r="322" spans="1:8" s="75" customFormat="1" ht="21" customHeight="1" x14ac:dyDescent="0.25">
      <c r="A322" s="78">
        <v>7</v>
      </c>
      <c r="B322" s="89" t="s">
        <v>613</v>
      </c>
      <c r="C322" s="94">
        <v>1</v>
      </c>
      <c r="D322" s="97">
        <v>308380.80589785596</v>
      </c>
      <c r="E322" s="95"/>
      <c r="F322" s="95"/>
      <c r="G322" s="95"/>
      <c r="H322" s="95"/>
    </row>
    <row r="323" spans="1:8" s="75" customFormat="1" ht="21" customHeight="1" x14ac:dyDescent="0.25">
      <c r="A323" s="78">
        <v>8</v>
      </c>
      <c r="B323" s="89" t="s">
        <v>614</v>
      </c>
      <c r="C323" s="94">
        <v>1</v>
      </c>
      <c r="D323" s="97">
        <v>301560.61880832497</v>
      </c>
      <c r="E323" s="95"/>
      <c r="F323" s="95"/>
      <c r="G323" s="95"/>
      <c r="H323" s="95"/>
    </row>
    <row r="324" spans="1:8" s="75" customFormat="1" ht="21" customHeight="1" x14ac:dyDescent="0.25">
      <c r="A324" s="78">
        <v>9</v>
      </c>
      <c r="B324" s="89" t="s">
        <v>1043</v>
      </c>
      <c r="C324" s="94">
        <v>1</v>
      </c>
      <c r="D324" s="97">
        <v>210120.23464531798</v>
      </c>
      <c r="E324" s="95"/>
      <c r="F324" s="95"/>
      <c r="G324" s="95"/>
      <c r="H324" s="95"/>
    </row>
    <row r="325" spans="1:8" s="75" customFormat="1" ht="21" customHeight="1" x14ac:dyDescent="0.25">
      <c r="A325" s="78">
        <v>10</v>
      </c>
      <c r="B325" s="89" t="s">
        <v>615</v>
      </c>
      <c r="C325" s="94">
        <v>1</v>
      </c>
      <c r="D325" s="97">
        <v>889946.27838191227</v>
      </c>
      <c r="E325" s="95"/>
      <c r="F325" s="95"/>
      <c r="G325" s="95"/>
      <c r="H325" s="95"/>
    </row>
    <row r="326" spans="1:8" s="75" customFormat="1" ht="21" customHeight="1" x14ac:dyDescent="0.25">
      <c r="A326" s="78">
        <v>11</v>
      </c>
      <c r="B326" s="89" t="s">
        <v>616</v>
      </c>
      <c r="C326" s="94">
        <v>1</v>
      </c>
      <c r="D326" s="97">
        <v>1059718.0932033856</v>
      </c>
      <c r="E326" s="95"/>
      <c r="F326" s="95"/>
      <c r="G326" s="95"/>
      <c r="H326" s="95"/>
    </row>
    <row r="327" spans="1:8" s="75" customFormat="1" ht="21" customHeight="1" x14ac:dyDescent="0.25">
      <c r="A327" s="78">
        <v>12</v>
      </c>
      <c r="B327" s="89" t="s">
        <v>617</v>
      </c>
      <c r="C327" s="94">
        <v>1</v>
      </c>
      <c r="D327" s="97">
        <v>274836.27638976357</v>
      </c>
      <c r="E327" s="95"/>
      <c r="F327" s="95"/>
      <c r="G327" s="95"/>
      <c r="H327" s="95"/>
    </row>
    <row r="328" spans="1:8" s="75" customFormat="1" ht="21" customHeight="1" x14ac:dyDescent="0.25">
      <c r="A328" s="78">
        <v>13</v>
      </c>
      <c r="B328" s="89" t="s">
        <v>618</v>
      </c>
      <c r="C328" s="94">
        <v>1</v>
      </c>
      <c r="D328" s="97">
        <v>256533.63512754909</v>
      </c>
      <c r="E328" s="95"/>
      <c r="F328" s="95"/>
      <c r="G328" s="95"/>
      <c r="H328" s="95"/>
    </row>
    <row r="329" spans="1:8" s="75" customFormat="1" ht="21" customHeight="1" x14ac:dyDescent="0.25">
      <c r="A329" s="78">
        <v>14</v>
      </c>
      <c r="B329" s="89" t="s">
        <v>619</v>
      </c>
      <c r="C329" s="94">
        <v>1</v>
      </c>
      <c r="D329" s="97">
        <v>169771.81482147559</v>
      </c>
      <c r="E329" s="95"/>
      <c r="F329" s="95"/>
      <c r="G329" s="95"/>
      <c r="H329" s="95"/>
    </row>
    <row r="330" spans="1:8" s="75" customFormat="1" ht="21" customHeight="1" x14ac:dyDescent="0.25">
      <c r="A330" s="78">
        <v>15</v>
      </c>
      <c r="B330" s="89" t="s">
        <v>620</v>
      </c>
      <c r="C330" s="94">
        <v>1</v>
      </c>
      <c r="D330" s="97">
        <v>176595.3230440038</v>
      </c>
      <c r="E330" s="95"/>
      <c r="F330" s="95"/>
      <c r="G330" s="95"/>
      <c r="H330" s="95"/>
    </row>
    <row r="331" spans="1:8" s="75" customFormat="1" ht="21" customHeight="1" x14ac:dyDescent="0.25">
      <c r="A331" s="78">
        <v>16</v>
      </c>
      <c r="B331" s="89" t="s">
        <v>621</v>
      </c>
      <c r="C331" s="94">
        <v>1</v>
      </c>
      <c r="D331" s="97">
        <v>804595.73954249243</v>
      </c>
      <c r="E331" s="95"/>
      <c r="F331" s="95"/>
      <c r="G331" s="95"/>
      <c r="H331" s="95"/>
    </row>
    <row r="332" spans="1:8" s="75" customFormat="1" ht="21" customHeight="1" x14ac:dyDescent="0.25">
      <c r="A332" s="78">
        <v>17</v>
      </c>
      <c r="B332" s="89" t="s">
        <v>622</v>
      </c>
      <c r="C332" s="94">
        <v>1</v>
      </c>
      <c r="D332" s="97">
        <v>910549.03271030099</v>
      </c>
      <c r="E332" s="95"/>
      <c r="F332" s="95"/>
      <c r="G332" s="95"/>
      <c r="H332" s="95"/>
    </row>
    <row r="333" spans="1:8" s="75" customFormat="1" ht="21" customHeight="1" x14ac:dyDescent="0.25">
      <c r="A333" s="78">
        <v>18</v>
      </c>
      <c r="B333" s="89" t="s">
        <v>623</v>
      </c>
      <c r="C333" s="94">
        <v>1</v>
      </c>
      <c r="D333" s="97">
        <v>501802.34783218754</v>
      </c>
      <c r="E333" s="95"/>
      <c r="F333" s="95"/>
      <c r="G333" s="95"/>
      <c r="H333" s="95"/>
    </row>
    <row r="334" spans="1:8" s="75" customFormat="1" ht="21" customHeight="1" x14ac:dyDescent="0.25">
      <c r="A334" s="77" t="s">
        <v>672</v>
      </c>
      <c r="B334" s="81" t="s">
        <v>1051</v>
      </c>
      <c r="C334" s="96"/>
      <c r="D334" s="97"/>
      <c r="E334" s="96"/>
      <c r="F334" s="96"/>
      <c r="G334" s="95"/>
      <c r="H334" s="95"/>
    </row>
    <row r="335" spans="1:8" s="75" customFormat="1" ht="21" customHeight="1" x14ac:dyDescent="0.25">
      <c r="A335" s="78">
        <v>1</v>
      </c>
      <c r="B335" s="89" t="s">
        <v>1046</v>
      </c>
      <c r="C335" s="94">
        <v>1</v>
      </c>
      <c r="D335" s="97">
        <v>758528.00646442256</v>
      </c>
      <c r="E335" s="95"/>
      <c r="F335" s="95"/>
      <c r="G335" s="95"/>
      <c r="H335" s="95"/>
    </row>
    <row r="336" spans="1:8" s="75" customFormat="1" ht="21" customHeight="1" x14ac:dyDescent="0.25">
      <c r="A336" s="78">
        <v>2</v>
      </c>
      <c r="B336" s="89" t="s">
        <v>624</v>
      </c>
      <c r="C336" s="94">
        <v>1</v>
      </c>
      <c r="D336" s="97">
        <v>209307.12227454933</v>
      </c>
      <c r="E336" s="95"/>
      <c r="F336" s="95"/>
      <c r="G336" s="95"/>
      <c r="H336" s="95"/>
    </row>
    <row r="337" spans="1:8" s="75" customFormat="1" ht="21" customHeight="1" x14ac:dyDescent="0.25">
      <c r="A337" s="78">
        <v>3</v>
      </c>
      <c r="B337" s="89" t="s">
        <v>1044</v>
      </c>
      <c r="C337" s="94">
        <v>1</v>
      </c>
      <c r="D337" s="97">
        <v>577844.98792186915</v>
      </c>
      <c r="E337" s="95"/>
      <c r="F337" s="95"/>
      <c r="G337" s="95"/>
      <c r="H337" s="95"/>
    </row>
    <row r="338" spans="1:8" s="75" customFormat="1" ht="21" customHeight="1" x14ac:dyDescent="0.25">
      <c r="A338" s="78">
        <v>3</v>
      </c>
      <c r="B338" s="89" t="s">
        <v>1135</v>
      </c>
      <c r="C338" s="94">
        <v>1</v>
      </c>
      <c r="D338" s="97">
        <v>248271.41448728193</v>
      </c>
      <c r="E338" s="95"/>
      <c r="F338" s="95"/>
      <c r="G338" s="95"/>
      <c r="H338" s="95"/>
    </row>
    <row r="339" spans="1:8" s="75" customFormat="1" ht="21" customHeight="1" x14ac:dyDescent="0.25">
      <c r="A339" s="78">
        <v>4</v>
      </c>
      <c r="B339" s="89" t="s">
        <v>625</v>
      </c>
      <c r="C339" s="94">
        <v>1</v>
      </c>
      <c r="D339" s="97">
        <v>393189.74145934341</v>
      </c>
      <c r="E339" s="95"/>
      <c r="F339" s="95"/>
      <c r="G339" s="95"/>
      <c r="H339" s="95"/>
    </row>
    <row r="340" spans="1:8" s="75" customFormat="1" ht="21" customHeight="1" x14ac:dyDescent="0.25">
      <c r="A340" s="78">
        <v>5</v>
      </c>
      <c r="B340" s="89" t="s">
        <v>1045</v>
      </c>
      <c r="C340" s="94">
        <v>1</v>
      </c>
      <c r="D340" s="97">
        <v>218609.28027466167</v>
      </c>
      <c r="E340" s="95"/>
      <c r="F340" s="95"/>
      <c r="G340" s="95"/>
      <c r="H340" s="95"/>
    </row>
    <row r="341" spans="1:8" s="75" customFormat="1" ht="21" customHeight="1" x14ac:dyDescent="0.25">
      <c r="A341" s="78">
        <v>6</v>
      </c>
      <c r="B341" s="89" t="s">
        <v>626</v>
      </c>
      <c r="C341" s="94">
        <v>1</v>
      </c>
      <c r="D341" s="97">
        <v>162794.23381837795</v>
      </c>
      <c r="E341" s="95"/>
      <c r="F341" s="95"/>
      <c r="G341" s="95"/>
      <c r="H341" s="95"/>
    </row>
    <row r="342" spans="1:8" s="75" customFormat="1" ht="21" customHeight="1" x14ac:dyDescent="0.25">
      <c r="A342" s="78">
        <v>7</v>
      </c>
      <c r="B342" s="89" t="s">
        <v>627</v>
      </c>
      <c r="C342" s="94">
        <v>1</v>
      </c>
      <c r="D342" s="97">
        <v>123103.63090734702</v>
      </c>
      <c r="E342" s="95"/>
      <c r="F342" s="95"/>
      <c r="G342" s="95"/>
      <c r="H342" s="95"/>
    </row>
    <row r="343" spans="1:8" s="75" customFormat="1" ht="21" customHeight="1" x14ac:dyDescent="0.25">
      <c r="A343" s="78">
        <v>1</v>
      </c>
      <c r="B343" s="89" t="s">
        <v>1120</v>
      </c>
      <c r="C343" s="94"/>
      <c r="D343" s="97">
        <v>340168.89328257431</v>
      </c>
      <c r="E343" s="95"/>
      <c r="F343" s="95"/>
      <c r="G343" s="95"/>
      <c r="H343" s="95"/>
    </row>
    <row r="344" spans="1:8" s="75" customFormat="1" ht="21" customHeight="1" x14ac:dyDescent="0.25">
      <c r="A344" s="78">
        <v>8</v>
      </c>
      <c r="B344" s="89" t="s">
        <v>1047</v>
      </c>
      <c r="C344" s="94">
        <v>1</v>
      </c>
      <c r="D344" s="97">
        <v>389934.26749280677</v>
      </c>
      <c r="E344" s="95"/>
      <c r="F344" s="95"/>
      <c r="G344" s="95"/>
      <c r="H344" s="95"/>
    </row>
    <row r="345" spans="1:8" s="75" customFormat="1" ht="21" customHeight="1" x14ac:dyDescent="0.25">
      <c r="A345" s="78">
        <v>9</v>
      </c>
      <c r="B345" s="89" t="s">
        <v>928</v>
      </c>
      <c r="C345" s="94">
        <v>1</v>
      </c>
      <c r="D345" s="97">
        <v>160314.36136340594</v>
      </c>
      <c r="E345" s="95"/>
      <c r="F345" s="95"/>
      <c r="G345" s="95"/>
      <c r="H345" s="95"/>
    </row>
    <row r="346" spans="1:8" s="75" customFormat="1" ht="21" customHeight="1" x14ac:dyDescent="0.25">
      <c r="A346" s="78">
        <v>10</v>
      </c>
      <c r="B346" s="89" t="s">
        <v>1048</v>
      </c>
      <c r="C346" s="94">
        <v>1</v>
      </c>
      <c r="D346" s="97">
        <v>417532.24903283891</v>
      </c>
      <c r="E346" s="95"/>
      <c r="F346" s="95"/>
      <c r="G346" s="95"/>
      <c r="H346" s="95"/>
    </row>
    <row r="347" spans="1:8" s="75" customFormat="1" ht="21" customHeight="1" x14ac:dyDescent="0.25">
      <c r="A347" s="78">
        <v>11</v>
      </c>
      <c r="B347" s="89" t="s">
        <v>1049</v>
      </c>
      <c r="C347" s="94">
        <v>1</v>
      </c>
      <c r="D347" s="97">
        <v>555090.41627156467</v>
      </c>
      <c r="E347" s="95"/>
      <c r="F347" s="95"/>
      <c r="G347" s="95"/>
      <c r="H347" s="95"/>
    </row>
    <row r="348" spans="1:8" s="75" customFormat="1" ht="21" customHeight="1" x14ac:dyDescent="0.25">
      <c r="A348" s="78">
        <v>11</v>
      </c>
      <c r="B348" s="89" t="s">
        <v>630</v>
      </c>
      <c r="C348" s="94">
        <v>1</v>
      </c>
      <c r="D348" s="97">
        <v>246256.55262795987</v>
      </c>
      <c r="E348" s="95"/>
      <c r="F348" s="95"/>
      <c r="G348" s="95"/>
      <c r="H348" s="95"/>
    </row>
    <row r="349" spans="1:8" s="75" customFormat="1" ht="21" customHeight="1" x14ac:dyDescent="0.25">
      <c r="A349" s="78">
        <v>12</v>
      </c>
      <c r="B349" s="89" t="s">
        <v>631</v>
      </c>
      <c r="C349" s="94">
        <v>1</v>
      </c>
      <c r="D349" s="97">
        <v>154794.34536427777</v>
      </c>
      <c r="E349" s="95"/>
      <c r="F349" s="95"/>
      <c r="G349" s="95"/>
      <c r="H349" s="95"/>
    </row>
    <row r="350" spans="1:8" s="75" customFormat="1" ht="21" customHeight="1" x14ac:dyDescent="0.25">
      <c r="A350" s="78">
        <v>13</v>
      </c>
      <c r="B350" s="89" t="s">
        <v>632</v>
      </c>
      <c r="C350" s="94">
        <v>1</v>
      </c>
      <c r="D350" s="97">
        <v>68849.498807770637</v>
      </c>
      <c r="E350" s="95"/>
      <c r="F350" s="95"/>
      <c r="G350" s="95"/>
      <c r="H350" s="95"/>
    </row>
    <row r="351" spans="1:8" s="75" customFormat="1" ht="21" customHeight="1" x14ac:dyDescent="0.25">
      <c r="A351" s="78">
        <v>14</v>
      </c>
      <c r="B351" s="89" t="s">
        <v>633</v>
      </c>
      <c r="C351" s="94">
        <v>1</v>
      </c>
      <c r="D351" s="97">
        <v>59084.985503961529</v>
      </c>
      <c r="E351" s="95"/>
      <c r="F351" s="95"/>
      <c r="G351" s="95"/>
      <c r="H351" s="95"/>
    </row>
    <row r="352" spans="1:8" s="75" customFormat="1" ht="21" customHeight="1" x14ac:dyDescent="0.25">
      <c r="A352" s="78">
        <v>15</v>
      </c>
      <c r="B352" s="89" t="s">
        <v>1136</v>
      </c>
      <c r="C352" s="94">
        <v>1</v>
      </c>
      <c r="D352" s="97">
        <v>910729.55825769843</v>
      </c>
      <c r="E352" s="95"/>
      <c r="F352" s="95"/>
      <c r="G352" s="95"/>
      <c r="H352" s="95"/>
    </row>
    <row r="353" spans="1:8" s="75" customFormat="1" ht="21" customHeight="1" x14ac:dyDescent="0.25">
      <c r="A353" s="77" t="s">
        <v>673</v>
      </c>
      <c r="B353" s="81" t="s">
        <v>634</v>
      </c>
      <c r="C353" s="96"/>
      <c r="D353" s="97"/>
      <c r="E353" s="96"/>
      <c r="F353" s="96"/>
      <c r="G353" s="95"/>
      <c r="H353" s="95"/>
    </row>
    <row r="354" spans="1:8" s="75" customFormat="1" ht="21" customHeight="1" x14ac:dyDescent="0.25">
      <c r="A354" s="78">
        <v>1</v>
      </c>
      <c r="B354" s="89" t="s">
        <v>635</v>
      </c>
      <c r="C354" s="94">
        <v>1</v>
      </c>
      <c r="D354" s="97">
        <v>469471.99145021406</v>
      </c>
      <c r="E354" s="95"/>
      <c r="F354" s="95"/>
      <c r="G354" s="95"/>
      <c r="H354" s="95"/>
    </row>
    <row r="355" spans="1:8" s="75" customFormat="1" ht="21" customHeight="1" x14ac:dyDescent="0.25">
      <c r="A355" s="78">
        <v>2</v>
      </c>
      <c r="B355" s="89" t="s">
        <v>998</v>
      </c>
      <c r="C355" s="94">
        <v>1</v>
      </c>
      <c r="D355" s="97">
        <v>848240.81361155829</v>
      </c>
      <c r="E355" s="95"/>
      <c r="F355" s="95"/>
      <c r="G355" s="95"/>
      <c r="H355" s="95"/>
    </row>
    <row r="356" spans="1:8" s="75" customFormat="1" ht="21" customHeight="1" x14ac:dyDescent="0.25">
      <c r="A356" s="78">
        <v>3</v>
      </c>
      <c r="B356" s="89" t="s">
        <v>999</v>
      </c>
      <c r="C356" s="94">
        <v>1</v>
      </c>
      <c r="D356" s="97">
        <v>848240.81361155829</v>
      </c>
      <c r="E356" s="95"/>
      <c r="F356" s="95"/>
      <c r="G356" s="95"/>
      <c r="H356" s="95"/>
    </row>
    <row r="357" spans="1:8" s="75" customFormat="1" ht="21" customHeight="1" x14ac:dyDescent="0.25">
      <c r="A357" s="78">
        <v>4</v>
      </c>
      <c r="B357" s="89" t="s">
        <v>638</v>
      </c>
      <c r="C357" s="94">
        <v>1</v>
      </c>
      <c r="D357" s="97">
        <v>1327633.1706598816</v>
      </c>
      <c r="E357" s="95"/>
      <c r="F357" s="95"/>
      <c r="G357" s="95"/>
      <c r="H357" s="95"/>
    </row>
    <row r="358" spans="1:8" s="75" customFormat="1" ht="21" customHeight="1" x14ac:dyDescent="0.25">
      <c r="A358" s="78">
        <v>5</v>
      </c>
      <c r="B358" s="89" t="s">
        <v>639</v>
      </c>
      <c r="C358" s="94">
        <v>1</v>
      </c>
      <c r="D358" s="97">
        <v>408383.28803507448</v>
      </c>
      <c r="E358" s="95"/>
      <c r="F358" s="95"/>
      <c r="G358" s="95"/>
      <c r="H358" s="95"/>
    </row>
    <row r="359" spans="1:8" s="75" customFormat="1" ht="21" customHeight="1" x14ac:dyDescent="0.25">
      <c r="A359" s="78">
        <v>6</v>
      </c>
      <c r="B359" s="89" t="s">
        <v>640</v>
      </c>
      <c r="C359" s="94">
        <v>1</v>
      </c>
      <c r="D359" s="97">
        <v>120779.05391033214</v>
      </c>
      <c r="E359" s="95"/>
      <c r="F359" s="95"/>
      <c r="G359" s="95"/>
      <c r="H359" s="95"/>
    </row>
    <row r="360" spans="1:8" s="75" customFormat="1" ht="21" customHeight="1" x14ac:dyDescent="0.25">
      <c r="A360" s="78">
        <v>7</v>
      </c>
      <c r="B360" s="89" t="s">
        <v>641</v>
      </c>
      <c r="C360" s="94">
        <v>1</v>
      </c>
      <c r="D360" s="97">
        <v>441097.18572122965</v>
      </c>
      <c r="E360" s="95"/>
      <c r="F360" s="95"/>
      <c r="G360" s="95"/>
      <c r="H360" s="95"/>
    </row>
    <row r="361" spans="1:8" s="75" customFormat="1" ht="21" customHeight="1" x14ac:dyDescent="0.25">
      <c r="A361" s="78">
        <v>8</v>
      </c>
      <c r="B361" s="89" t="s">
        <v>1000</v>
      </c>
      <c r="C361" s="94">
        <v>1</v>
      </c>
      <c r="D361" s="97">
        <v>187632.03390926315</v>
      </c>
      <c r="E361" s="95"/>
      <c r="F361" s="95"/>
      <c r="G361" s="95"/>
      <c r="H361" s="95"/>
    </row>
    <row r="362" spans="1:8" s="75" customFormat="1" ht="21" customHeight="1" x14ac:dyDescent="0.25">
      <c r="A362" s="78">
        <v>9</v>
      </c>
      <c r="B362" s="89" t="s">
        <v>1001</v>
      </c>
      <c r="C362" s="94">
        <v>1</v>
      </c>
      <c r="D362" s="97">
        <v>718862.73601929785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1052</v>
      </c>
      <c r="C363" s="94">
        <v>1</v>
      </c>
      <c r="D363" s="97">
        <v>246209.36027030332</v>
      </c>
      <c r="E363" s="95"/>
      <c r="F363" s="95"/>
      <c r="G363" s="95"/>
      <c r="H363" s="95"/>
    </row>
    <row r="364" spans="1:8" s="75" customFormat="1" ht="21" customHeight="1" x14ac:dyDescent="0.25">
      <c r="A364" s="78">
        <v>10</v>
      </c>
      <c r="B364" s="89" t="s">
        <v>1002</v>
      </c>
      <c r="C364" s="94">
        <v>1</v>
      </c>
      <c r="D364" s="97">
        <v>420524.67253773089</v>
      </c>
      <c r="E364" s="95"/>
      <c r="F364" s="95"/>
      <c r="G364" s="95"/>
      <c r="H364" s="95"/>
    </row>
    <row r="365" spans="1:8" s="75" customFormat="1" ht="21" customHeight="1" x14ac:dyDescent="0.25">
      <c r="A365" s="78">
        <v>10</v>
      </c>
      <c r="B365" s="89" t="s">
        <v>1003</v>
      </c>
      <c r="C365" s="94">
        <v>1</v>
      </c>
      <c r="D365" s="97">
        <v>420524.67253773089</v>
      </c>
      <c r="E365" s="95"/>
      <c r="F365" s="95"/>
      <c r="G365" s="95"/>
      <c r="H365" s="95"/>
    </row>
    <row r="366" spans="1:8" s="75" customFormat="1" ht="21" customHeight="1" x14ac:dyDescent="0.25">
      <c r="A366" s="78">
        <v>11</v>
      </c>
      <c r="B366" s="89" t="s">
        <v>1053</v>
      </c>
      <c r="C366" s="94">
        <v>1</v>
      </c>
      <c r="D366" s="97">
        <v>172388.72620326313</v>
      </c>
      <c r="E366" s="95"/>
      <c r="F366" s="95"/>
      <c r="G366" s="95"/>
      <c r="H366" s="95"/>
    </row>
    <row r="367" spans="1:8" s="75" customFormat="1" ht="21" customHeight="1" x14ac:dyDescent="0.25">
      <c r="A367" s="78">
        <v>12</v>
      </c>
      <c r="B367" s="89" t="s">
        <v>1054</v>
      </c>
      <c r="C367" s="94">
        <v>1</v>
      </c>
      <c r="D367" s="97">
        <v>253184.84281779133</v>
      </c>
      <c r="E367" s="95"/>
      <c r="F367" s="95"/>
      <c r="G367" s="95"/>
      <c r="H367" s="95"/>
    </row>
    <row r="368" spans="1:8" s="75" customFormat="1" ht="21" customHeight="1" x14ac:dyDescent="0.25">
      <c r="A368" s="78">
        <v>12</v>
      </c>
      <c r="B368" s="89" t="s">
        <v>1055</v>
      </c>
      <c r="C368" s="94">
        <v>1</v>
      </c>
      <c r="D368" s="97">
        <v>507659.45947399433</v>
      </c>
      <c r="E368" s="95"/>
      <c r="F368" s="95"/>
      <c r="G368" s="95"/>
      <c r="H368" s="95"/>
    </row>
    <row r="369" spans="1:8" s="75" customFormat="1" ht="21" customHeight="1" x14ac:dyDescent="0.25">
      <c r="A369" s="78">
        <v>12</v>
      </c>
      <c r="B369" s="89" t="s">
        <v>878</v>
      </c>
      <c r="C369" s="94">
        <v>1</v>
      </c>
      <c r="D369" s="97">
        <v>507659.45947399433</v>
      </c>
      <c r="E369" s="95"/>
      <c r="F369" s="95"/>
      <c r="G369" s="95"/>
      <c r="H369" s="95"/>
    </row>
    <row r="370" spans="1:8" s="75" customFormat="1" ht="21" customHeight="1" x14ac:dyDescent="0.25">
      <c r="A370" s="78">
        <v>13</v>
      </c>
      <c r="B370" s="89" t="s">
        <v>1056</v>
      </c>
      <c r="C370" s="94">
        <v>1</v>
      </c>
      <c r="D370" s="97">
        <v>280547.11547458562</v>
      </c>
      <c r="E370" s="95"/>
      <c r="F370" s="95"/>
      <c r="G370" s="95"/>
      <c r="H370" s="95"/>
    </row>
    <row r="371" spans="1:8" s="75" customFormat="1" ht="21" customHeight="1" x14ac:dyDescent="0.25">
      <c r="A371" s="77" t="s">
        <v>674</v>
      </c>
      <c r="B371" s="81" t="s">
        <v>645</v>
      </c>
      <c r="C371" s="96"/>
      <c r="D371" s="97"/>
      <c r="E371" s="96"/>
      <c r="F371" s="96"/>
      <c r="G371" s="95"/>
      <c r="H371" s="95"/>
    </row>
    <row r="372" spans="1:8" s="75" customFormat="1" ht="21" customHeight="1" x14ac:dyDescent="0.25">
      <c r="A372" s="78">
        <v>1</v>
      </c>
      <c r="B372" s="89" t="s">
        <v>1057</v>
      </c>
      <c r="C372" s="94">
        <v>1</v>
      </c>
      <c r="D372" s="97">
        <v>255199.70467711374</v>
      </c>
      <c r="E372" s="95"/>
      <c r="F372" s="95"/>
      <c r="G372" s="95"/>
      <c r="H372" s="95"/>
    </row>
    <row r="373" spans="1:8" s="75" customFormat="1" ht="21" customHeight="1" x14ac:dyDescent="0.25">
      <c r="A373" s="78">
        <v>2</v>
      </c>
      <c r="B373" s="89" t="s">
        <v>646</v>
      </c>
      <c r="C373" s="94">
        <v>1</v>
      </c>
      <c r="D373" s="97">
        <v>151012.20336329372</v>
      </c>
      <c r="E373" s="95"/>
      <c r="F373" s="95"/>
      <c r="G373" s="95"/>
      <c r="H373" s="95"/>
    </row>
    <row r="374" spans="1:8" s="75" customFormat="1" ht="21" customHeight="1" x14ac:dyDescent="0.25">
      <c r="A374" s="78">
        <v>3</v>
      </c>
      <c r="B374" s="89" t="s">
        <v>647</v>
      </c>
      <c r="C374" s="94">
        <v>1</v>
      </c>
      <c r="D374" s="97">
        <v>343421.37903663539</v>
      </c>
      <c r="E374" s="95"/>
      <c r="F374" s="95"/>
      <c r="G374" s="95"/>
      <c r="H374" s="95"/>
    </row>
    <row r="375" spans="1:8" s="75" customFormat="1" ht="21" customHeight="1" x14ac:dyDescent="0.25">
      <c r="A375" s="78">
        <v>4</v>
      </c>
      <c r="B375" s="89" t="s">
        <v>648</v>
      </c>
      <c r="C375" s="94">
        <v>1</v>
      </c>
      <c r="D375" s="97">
        <v>283844.6320854596</v>
      </c>
      <c r="E375" s="95"/>
      <c r="F375" s="95"/>
      <c r="G375" s="95"/>
      <c r="H375" s="95"/>
    </row>
    <row r="376" spans="1:8" s="75" customFormat="1" ht="21" customHeight="1" x14ac:dyDescent="0.25">
      <c r="A376" s="78">
        <v>5</v>
      </c>
      <c r="B376" s="89" t="s">
        <v>1058</v>
      </c>
      <c r="C376" s="94">
        <v>1</v>
      </c>
      <c r="D376" s="97">
        <v>143114.93255476272</v>
      </c>
      <c r="E376" s="95"/>
      <c r="F376" s="95"/>
      <c r="G376" s="95"/>
      <c r="H376" s="95"/>
    </row>
    <row r="377" spans="1:8" s="75" customFormat="1" ht="21" customHeight="1" x14ac:dyDescent="0.25">
      <c r="A377" s="77" t="s">
        <v>675</v>
      </c>
      <c r="B377" s="81" t="s">
        <v>649</v>
      </c>
      <c r="C377" s="96"/>
      <c r="D377" s="97"/>
      <c r="E377" s="96"/>
      <c r="F377" s="96"/>
      <c r="G377" s="95"/>
      <c r="H377" s="95"/>
    </row>
    <row r="378" spans="1:8" s="75" customFormat="1" ht="21" customHeight="1" x14ac:dyDescent="0.25">
      <c r="A378" s="78">
        <v>1</v>
      </c>
      <c r="B378" s="89" t="s">
        <v>1059</v>
      </c>
      <c r="C378" s="94">
        <v>1</v>
      </c>
      <c r="D378" s="97">
        <v>90813.579336506256</v>
      </c>
      <c r="E378" s="95"/>
      <c r="F378" s="95"/>
      <c r="G378" s="95"/>
      <c r="H378" s="95"/>
    </row>
    <row r="379" spans="1:8" s="75" customFormat="1" ht="21" customHeight="1" x14ac:dyDescent="0.25">
      <c r="A379" s="78">
        <v>2</v>
      </c>
      <c r="B379" s="89" t="s">
        <v>1060</v>
      </c>
      <c r="C379" s="94">
        <v>1</v>
      </c>
      <c r="D379" s="97">
        <v>153008.88586839114</v>
      </c>
      <c r="E379" s="95"/>
      <c r="F379" s="95"/>
      <c r="G379" s="95"/>
      <c r="H379" s="95"/>
    </row>
    <row r="380" spans="1:8" s="75" customFormat="1" ht="21" customHeight="1" x14ac:dyDescent="0.25">
      <c r="A380" s="78">
        <v>3</v>
      </c>
      <c r="B380" s="89" t="s">
        <v>650</v>
      </c>
      <c r="C380" s="94">
        <v>1</v>
      </c>
      <c r="D380" s="97">
        <v>111040.72333837676</v>
      </c>
      <c r="E380" s="95"/>
      <c r="F380" s="95"/>
      <c r="G380" s="95"/>
      <c r="H380" s="95"/>
    </row>
    <row r="381" spans="1:8" s="75" customFormat="1" ht="21" customHeight="1" x14ac:dyDescent="0.25">
      <c r="A381" s="78">
        <v>4</v>
      </c>
      <c r="B381" s="89" t="s">
        <v>651</v>
      </c>
      <c r="C381" s="94">
        <v>1</v>
      </c>
      <c r="D381" s="97">
        <v>141364.92212434049</v>
      </c>
      <c r="E381" s="95"/>
      <c r="F381" s="95"/>
      <c r="G381" s="95"/>
      <c r="H381" s="95"/>
    </row>
    <row r="382" spans="1:8" s="75" customFormat="1" ht="21" customHeight="1" x14ac:dyDescent="0.25">
      <c r="A382" s="78">
        <v>5</v>
      </c>
      <c r="B382" s="89" t="s">
        <v>652</v>
      </c>
      <c r="C382" s="94">
        <v>1</v>
      </c>
      <c r="D382" s="97">
        <v>106977.9646847065</v>
      </c>
      <c r="E382" s="95"/>
      <c r="F382" s="95"/>
      <c r="G382" s="95"/>
      <c r="H382" s="95"/>
    </row>
    <row r="383" spans="1:8" s="75" customFormat="1" ht="21" customHeight="1" x14ac:dyDescent="0.25">
      <c r="A383" s="78">
        <v>6</v>
      </c>
      <c r="B383" s="89" t="s">
        <v>1061</v>
      </c>
      <c r="C383" s="94">
        <v>1</v>
      </c>
      <c r="D383" s="97">
        <v>30385.45669844346</v>
      </c>
      <c r="E383" s="95"/>
      <c r="F383" s="95"/>
      <c r="G383" s="95"/>
      <c r="H383" s="95"/>
    </row>
    <row r="384" spans="1:8" s="75" customFormat="1" ht="21" customHeight="1" x14ac:dyDescent="0.25">
      <c r="A384" s="78">
        <v>6</v>
      </c>
      <c r="B384" s="89" t="s">
        <v>1063</v>
      </c>
      <c r="C384" s="94">
        <v>1</v>
      </c>
      <c r="D384" s="97">
        <v>47430.956797570281</v>
      </c>
      <c r="E384" s="95"/>
      <c r="F384" s="95"/>
      <c r="G384" s="95"/>
      <c r="H384" s="95"/>
    </row>
    <row r="385" spans="1:8" s="75" customFormat="1" ht="21" customHeight="1" x14ac:dyDescent="0.25">
      <c r="A385" s="78">
        <v>7</v>
      </c>
      <c r="B385" s="89" t="s">
        <v>1062</v>
      </c>
      <c r="C385" s="94">
        <v>1</v>
      </c>
      <c r="D385" s="97">
        <v>242747.08503746969</v>
      </c>
      <c r="E385" s="95"/>
      <c r="F385" s="95"/>
      <c r="G385" s="95"/>
      <c r="H385" s="95"/>
    </row>
    <row r="386" spans="1:8" s="75" customFormat="1" ht="21" customHeight="1" x14ac:dyDescent="0.25">
      <c r="A386" s="78">
        <v>8</v>
      </c>
      <c r="B386" s="89" t="s">
        <v>654</v>
      </c>
      <c r="C386" s="94">
        <v>1</v>
      </c>
      <c r="D386" s="97">
        <v>245138.70894766937</v>
      </c>
      <c r="E386" s="95"/>
      <c r="F386" s="95"/>
      <c r="G386" s="95"/>
      <c r="H386" s="95"/>
    </row>
    <row r="387" spans="1:8" s="75" customFormat="1" ht="21" customHeight="1" x14ac:dyDescent="0.25">
      <c r="A387" s="78">
        <v>9</v>
      </c>
      <c r="B387" s="89" t="s">
        <v>655</v>
      </c>
      <c r="C387" s="94">
        <v>1</v>
      </c>
      <c r="D387" s="97">
        <v>394498.5180410546</v>
      </c>
      <c r="E387" s="95"/>
      <c r="F387" s="95"/>
      <c r="G387" s="95"/>
      <c r="H387" s="95"/>
    </row>
  </sheetData>
  <mergeCells count="8">
    <mergeCell ref="G1:G3"/>
    <mergeCell ref="H1:H3"/>
    <mergeCell ref="A1:A3"/>
    <mergeCell ref="B1:B3"/>
    <mergeCell ref="C1:C3"/>
    <mergeCell ref="D1:D3"/>
    <mergeCell ref="E1:E3"/>
    <mergeCell ref="F1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2060"/>
  </sheetPr>
  <dimension ref="A1:I387"/>
  <sheetViews>
    <sheetView zoomScale="90" zoomScaleNormal="90" workbookViewId="0">
      <selection activeCell="D5" sqref="D5:D387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316535.71400168241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316535.71400168241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259173.56272416736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206441.22074737056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336600.19884140376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342330.60613140377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351499.25779540383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384705.94991108833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329496.92800312111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412879.8449967471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187042.63126411609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187042.63126411609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105724.21052207585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91335.41783359737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316535.71400168241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316535.71400168241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316535.71400168241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115231.45683533515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115231.45683533515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373707.87153216905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373707.87153216905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172657.94793831662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158269.15524983819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158269.15524983819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115295.79666080157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201494.25091337567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201494.25091337567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201494.25091337567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235963.74956651847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316535.71400168241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283386.76225918066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460417.58942772693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489195.17480468389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605568.1069868725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489195.17480468389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211891.69044076628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96026.970461788675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242952.99853732903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599968.39410530927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551754.52012600959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412245.52393019467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420131.60721014498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525213.46497653099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370802.51594156597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1655153.0237723356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542523.95761498169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563613.16632112802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385002.34230532893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570663.55087703583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1361731.2712788556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378716.58469363564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385376.5239802585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274580.77333593415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274580.77333593415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274580.77333593415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274580.77333593415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322293.4799680193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506722.62935822422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634719.63924659509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695263.95480947464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499058.54555769177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380559.3174305053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380559.3174305053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2622341.81199353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580562.99166461697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585722.14608924615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898558.40681425948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1910813.9856274789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398527.56069728313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501242.05578680016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323457.89660079486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217147.06198808204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212289.37870728387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1712739.5554268355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994814.02382629609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604517.63389870804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452633.83132962533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598986.20484213252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614875.37758395832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235361.14050996624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477340.62420720339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545508.54117165355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369012.43589175527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369231.68861011299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1150671.3224968743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397716.62372127705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397716.62372127705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305410.89525435487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647152.37584858504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647152.37584858504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211957.08818914217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334025.62607358035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334025.62607358035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767198.06725662923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318964.6833352801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2769590.242681432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302408.24706290493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580095.32493492053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722259.68991571967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696852.77747801412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648252.42779460119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597216.60860715678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717543.82051768666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682969.68409705418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665710.0951298424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652625.61495717149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452817.41567680368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452817.41567680368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918034.91100132209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1597490.8935418734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467067.44643519283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1355055.0908461935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235214.69676164829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361270.92636124714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445915.10310047766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403875.18399927759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432527.22044927755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438257.62773927755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226408.70783840184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1226360.3974282732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379033.7452269115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412879.8449967471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1376775.5962208016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540991.06672757561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1122288.1967954305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282192.82941459713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655465.26133273332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313563.48684752308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291437.93085430871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882797.55254716985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927963.51560115372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2738959.7180338381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361680.89236474736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351277.67272862862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295559.03471415822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296394.7775742308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213883.9708090435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371958.61746543425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569580.93759130675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1016113.2512451794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766314.81038868474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361495.1223461465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199711.68063432665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253102.74558723305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292543.69667632144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230080.32967861902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245902.03069153271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229394.12965796073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412352.88065887662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234711.04965699694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804613.34605292766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534415.05573176686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251698.58861355833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455791.8010146289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628625.84496653883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710705.65101359435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243430.83768671783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321546.42592057149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251024.83615339093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401617.04718719632</v>
      </c>
      <c r="E169" s="95"/>
      <c r="F169" s="95"/>
      <c r="G169" s="95"/>
      <c r="H169" s="95"/>
    </row>
    <row r="170" spans="1:8" s="75" customFormat="1" ht="21" customHeight="1" x14ac:dyDescent="0.25">
      <c r="A170" s="78">
        <v>12</v>
      </c>
      <c r="B170" s="89" t="s">
        <v>692</v>
      </c>
      <c r="C170" s="94">
        <v>1</v>
      </c>
      <c r="D170" s="97">
        <v>165579.41557225789</v>
      </c>
      <c r="E170" s="95"/>
      <c r="F170" s="95"/>
      <c r="G170" s="95"/>
      <c r="H170" s="95"/>
    </row>
    <row r="171" spans="1:8" s="75" customFormat="1" ht="21" customHeight="1" x14ac:dyDescent="0.25">
      <c r="A171" s="77" t="s">
        <v>662</v>
      </c>
      <c r="B171" s="81" t="s">
        <v>531</v>
      </c>
      <c r="C171" s="96"/>
      <c r="D171" s="97"/>
      <c r="E171" s="96"/>
      <c r="F171" s="96"/>
      <c r="G171" s="95"/>
      <c r="H171" s="95"/>
    </row>
    <row r="172" spans="1:8" s="75" customFormat="1" ht="21" customHeight="1" x14ac:dyDescent="0.25">
      <c r="A172" s="78">
        <v>1</v>
      </c>
      <c r="B172" s="89" t="s">
        <v>1114</v>
      </c>
      <c r="C172" s="94">
        <v>1</v>
      </c>
      <c r="D172" s="97">
        <v>729534.9547138093</v>
      </c>
      <c r="E172" s="95"/>
      <c r="F172" s="95"/>
      <c r="G172" s="95"/>
      <c r="H172" s="95"/>
    </row>
    <row r="173" spans="1:8" s="75" customFormat="1" ht="21" customHeight="1" x14ac:dyDescent="0.25">
      <c r="A173" s="78">
        <v>2</v>
      </c>
      <c r="B173" s="89" t="s">
        <v>977</v>
      </c>
      <c r="C173" s="94">
        <v>1</v>
      </c>
      <c r="D173" s="97">
        <v>303420.35982532304</v>
      </c>
      <c r="E173" s="95"/>
      <c r="F173" s="95"/>
      <c r="G173" s="95"/>
      <c r="H173" s="95"/>
    </row>
    <row r="174" spans="1:8" s="75" customFormat="1" ht="21" customHeight="1" x14ac:dyDescent="0.25">
      <c r="A174" s="78">
        <v>3</v>
      </c>
      <c r="B174" s="89" t="s">
        <v>978</v>
      </c>
      <c r="C174" s="94">
        <v>1</v>
      </c>
      <c r="D174" s="97">
        <v>327861.80486740463</v>
      </c>
      <c r="E174" s="95"/>
      <c r="F174" s="95"/>
      <c r="G174" s="95"/>
      <c r="H174" s="95"/>
    </row>
    <row r="175" spans="1:8" s="75" customFormat="1" ht="21" customHeight="1" x14ac:dyDescent="0.25">
      <c r="A175" s="78">
        <v>4</v>
      </c>
      <c r="B175" s="89" t="s">
        <v>979</v>
      </c>
      <c r="C175" s="94">
        <v>1</v>
      </c>
      <c r="D175" s="97">
        <v>943906.65707661514</v>
      </c>
      <c r="E175" s="95"/>
      <c r="F175" s="95"/>
      <c r="G175" s="95"/>
      <c r="H175" s="95"/>
    </row>
    <row r="176" spans="1:8" s="75" customFormat="1" ht="21" customHeight="1" x14ac:dyDescent="0.25">
      <c r="A176" s="78">
        <v>5</v>
      </c>
      <c r="B176" s="89" t="s">
        <v>676</v>
      </c>
      <c r="C176" s="94">
        <v>1</v>
      </c>
      <c r="D176" s="97">
        <v>88757.18687041357</v>
      </c>
      <c r="E176" s="95"/>
      <c r="F176" s="95"/>
      <c r="G176" s="95"/>
      <c r="H176" s="95"/>
    </row>
    <row r="177" spans="1:8" s="75" customFormat="1" ht="21" customHeight="1" x14ac:dyDescent="0.25">
      <c r="A177" s="78">
        <v>6</v>
      </c>
      <c r="B177" s="89" t="s">
        <v>677</v>
      </c>
      <c r="C177" s="94">
        <v>1</v>
      </c>
      <c r="D177" s="97">
        <v>518079.25527380011</v>
      </c>
      <c r="E177" s="95"/>
      <c r="F177" s="95"/>
      <c r="G177" s="95"/>
      <c r="H177" s="95"/>
    </row>
    <row r="178" spans="1:8" s="75" customFormat="1" ht="21" customHeight="1" x14ac:dyDescent="0.25">
      <c r="A178" s="78">
        <v>7</v>
      </c>
      <c r="B178" s="89" t="s">
        <v>532</v>
      </c>
      <c r="C178" s="94">
        <v>1</v>
      </c>
      <c r="D178" s="97">
        <v>311417.89132926147</v>
      </c>
      <c r="E178" s="95"/>
      <c r="F178" s="95"/>
      <c r="G178" s="95"/>
      <c r="H178" s="95"/>
    </row>
    <row r="179" spans="1:8" s="75" customFormat="1" ht="21" customHeight="1" x14ac:dyDescent="0.25">
      <c r="A179" s="78">
        <v>8</v>
      </c>
      <c r="B179" s="89" t="s">
        <v>533</v>
      </c>
      <c r="C179" s="94">
        <v>1</v>
      </c>
      <c r="D179" s="97">
        <v>305734.98802782095</v>
      </c>
      <c r="E179" s="95"/>
      <c r="F179" s="95"/>
      <c r="G179" s="95"/>
      <c r="H179" s="95"/>
    </row>
    <row r="180" spans="1:8" s="75" customFormat="1" ht="21" customHeight="1" x14ac:dyDescent="0.25">
      <c r="A180" s="78">
        <v>9</v>
      </c>
      <c r="B180" s="89" t="s">
        <v>534</v>
      </c>
      <c r="C180" s="94">
        <v>1</v>
      </c>
      <c r="D180" s="97">
        <v>88458.047715113877</v>
      </c>
      <c r="E180" s="95"/>
      <c r="F180" s="95"/>
      <c r="G180" s="95"/>
      <c r="H180" s="95"/>
    </row>
    <row r="181" spans="1:8" s="75" customFormat="1" ht="21" customHeight="1" x14ac:dyDescent="0.25">
      <c r="A181" s="78">
        <v>10</v>
      </c>
      <c r="B181" s="89" t="s">
        <v>535</v>
      </c>
      <c r="C181" s="94">
        <v>1</v>
      </c>
      <c r="D181" s="97">
        <v>163959.98489271494</v>
      </c>
      <c r="E181" s="95"/>
      <c r="F181" s="95"/>
      <c r="G181" s="95"/>
      <c r="H181" s="95"/>
    </row>
    <row r="182" spans="1:8" s="75" customFormat="1" ht="21" customHeight="1" x14ac:dyDescent="0.25">
      <c r="A182" s="78">
        <v>11</v>
      </c>
      <c r="B182" s="89" t="s">
        <v>536</v>
      </c>
      <c r="C182" s="94">
        <v>1</v>
      </c>
      <c r="D182" s="97">
        <v>136630.11321264619</v>
      </c>
      <c r="E182" s="95"/>
      <c r="F182" s="95"/>
      <c r="G182" s="95"/>
      <c r="H182" s="95"/>
    </row>
    <row r="183" spans="1:8" s="75" customFormat="1" ht="21" customHeight="1" x14ac:dyDescent="0.25">
      <c r="A183" s="78">
        <v>12</v>
      </c>
      <c r="B183" s="89" t="s">
        <v>537</v>
      </c>
      <c r="C183" s="94">
        <v>1</v>
      </c>
      <c r="D183" s="97">
        <v>457166.68719900958</v>
      </c>
      <c r="E183" s="95"/>
      <c r="F183" s="95"/>
      <c r="G183" s="95"/>
      <c r="H183" s="95"/>
    </row>
    <row r="184" spans="1:8" s="75" customFormat="1" ht="21" customHeight="1" x14ac:dyDescent="0.25">
      <c r="A184" s="78">
        <v>13</v>
      </c>
      <c r="B184" s="89" t="s">
        <v>980</v>
      </c>
      <c r="C184" s="94">
        <v>1</v>
      </c>
      <c r="D184" s="97">
        <v>1541344.2464049049</v>
      </c>
      <c r="E184" s="95"/>
      <c r="F184" s="95"/>
      <c r="G184" s="95"/>
      <c r="H184" s="95"/>
    </row>
    <row r="185" spans="1:8" s="75" customFormat="1" ht="21" customHeight="1" x14ac:dyDescent="0.25">
      <c r="A185" s="78">
        <v>14</v>
      </c>
      <c r="B185" s="89" t="s">
        <v>1115</v>
      </c>
      <c r="C185" s="94">
        <v>1</v>
      </c>
      <c r="D185" s="97">
        <v>1392861.125151311</v>
      </c>
      <c r="E185" s="95"/>
      <c r="F185" s="95"/>
      <c r="G185" s="95"/>
      <c r="H185" s="95"/>
    </row>
    <row r="186" spans="1:8" s="75" customFormat="1" ht="21" customHeight="1" x14ac:dyDescent="0.25">
      <c r="A186" s="78">
        <v>15</v>
      </c>
      <c r="B186" s="89" t="s">
        <v>538</v>
      </c>
      <c r="C186" s="94">
        <v>1</v>
      </c>
      <c r="D186" s="97">
        <v>561246.14383716322</v>
      </c>
      <c r="E186" s="95"/>
      <c r="F186" s="95"/>
      <c r="G186" s="95"/>
      <c r="H186" s="95"/>
    </row>
    <row r="187" spans="1:8" s="75" customFormat="1" ht="21" customHeight="1" x14ac:dyDescent="0.25">
      <c r="A187" s="78">
        <v>16</v>
      </c>
      <c r="B187" s="89" t="s">
        <v>539</v>
      </c>
      <c r="C187" s="94">
        <v>1</v>
      </c>
      <c r="D187" s="97">
        <v>151614.33232733229</v>
      </c>
      <c r="E187" s="95"/>
      <c r="F187" s="95"/>
      <c r="G187" s="95"/>
      <c r="H187" s="95"/>
    </row>
    <row r="188" spans="1:8" s="75" customFormat="1" ht="21" customHeight="1" x14ac:dyDescent="0.25">
      <c r="A188" s="78">
        <v>17</v>
      </c>
      <c r="B188" s="89" t="s">
        <v>540</v>
      </c>
      <c r="C188" s="94">
        <v>1</v>
      </c>
      <c r="D188" s="97">
        <v>286114.87074807798</v>
      </c>
      <c r="E188" s="95"/>
      <c r="F188" s="95"/>
      <c r="G188" s="95"/>
      <c r="H188" s="95"/>
    </row>
    <row r="189" spans="1:8" s="75" customFormat="1" ht="21" customHeight="1" x14ac:dyDescent="0.25">
      <c r="A189" s="78">
        <v>18</v>
      </c>
      <c r="B189" s="89" t="s">
        <v>541</v>
      </c>
      <c r="C189" s="94">
        <v>1</v>
      </c>
      <c r="D189" s="97">
        <v>337315.08085836511</v>
      </c>
      <c r="E189" s="95"/>
      <c r="F189" s="95"/>
      <c r="G189" s="95"/>
      <c r="H189" s="95"/>
    </row>
    <row r="190" spans="1:8" s="75" customFormat="1" ht="21" customHeight="1" x14ac:dyDescent="0.25">
      <c r="A190" s="78">
        <v>19</v>
      </c>
      <c r="B190" s="89" t="s">
        <v>678</v>
      </c>
      <c r="C190" s="94">
        <v>1</v>
      </c>
      <c r="D190" s="97">
        <v>80706.94252246368</v>
      </c>
      <c r="E190" s="95"/>
      <c r="F190" s="95"/>
      <c r="G190" s="95"/>
      <c r="H190" s="95"/>
    </row>
    <row r="191" spans="1:8" s="75" customFormat="1" ht="21" customHeight="1" x14ac:dyDescent="0.25">
      <c r="A191" s="78">
        <v>20</v>
      </c>
      <c r="B191" s="89" t="s">
        <v>1116</v>
      </c>
      <c r="C191" s="94">
        <v>1</v>
      </c>
      <c r="D191" s="97">
        <v>117171.27868019797</v>
      </c>
      <c r="E191" s="95"/>
      <c r="F191" s="95"/>
      <c r="G191" s="95"/>
      <c r="H191" s="95"/>
    </row>
    <row r="192" spans="1:8" s="75" customFormat="1" ht="21" customHeight="1" x14ac:dyDescent="0.25">
      <c r="A192" s="78">
        <v>21</v>
      </c>
      <c r="B192" s="89" t="s">
        <v>983</v>
      </c>
      <c r="C192" s="94">
        <v>1</v>
      </c>
      <c r="D192" s="97">
        <v>473720.05020371825</v>
      </c>
      <c r="E192" s="95"/>
      <c r="F192" s="95"/>
      <c r="G192" s="95"/>
      <c r="H192" s="95"/>
    </row>
    <row r="193" spans="1:8" s="75" customFormat="1" ht="21" customHeight="1" x14ac:dyDescent="0.25">
      <c r="A193" s="78">
        <v>22</v>
      </c>
      <c r="B193" s="89" t="s">
        <v>984</v>
      </c>
      <c r="C193" s="94">
        <v>1</v>
      </c>
      <c r="D193" s="97">
        <v>450482.2887718993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985</v>
      </c>
      <c r="C194" s="94">
        <v>1</v>
      </c>
      <c r="D194" s="97">
        <v>474651.3467884257</v>
      </c>
      <c r="E194" s="95"/>
      <c r="F194" s="95"/>
      <c r="G194" s="95"/>
      <c r="H194" s="95"/>
    </row>
    <row r="195" spans="1:8" s="75" customFormat="1" ht="21" customHeight="1" x14ac:dyDescent="0.25">
      <c r="A195" s="78">
        <v>23</v>
      </c>
      <c r="B195" s="89" t="s">
        <v>986</v>
      </c>
      <c r="C195" s="94">
        <v>1</v>
      </c>
      <c r="D195" s="97">
        <v>891009.98343447899</v>
      </c>
      <c r="E195" s="95"/>
      <c r="F195" s="95"/>
      <c r="G195" s="95"/>
      <c r="H195" s="95"/>
    </row>
    <row r="196" spans="1:8" s="75" customFormat="1" ht="21" customHeight="1" x14ac:dyDescent="0.25">
      <c r="A196" s="78">
        <v>24</v>
      </c>
      <c r="B196" s="89" t="s">
        <v>545</v>
      </c>
      <c r="C196" s="94">
        <v>1</v>
      </c>
      <c r="D196" s="97">
        <v>584311.77844768565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546</v>
      </c>
      <c r="C197" s="94">
        <v>1</v>
      </c>
      <c r="D197" s="97">
        <v>877642.33572733263</v>
      </c>
      <c r="E197" s="95"/>
      <c r="F197" s="95"/>
      <c r="G197" s="95"/>
      <c r="H197" s="95"/>
    </row>
    <row r="198" spans="1:8" s="75" customFormat="1" ht="21" customHeight="1" x14ac:dyDescent="0.25">
      <c r="A198" s="78">
        <v>25</v>
      </c>
      <c r="B198" s="89" t="s">
        <v>987</v>
      </c>
      <c r="C198" s="94">
        <v>1</v>
      </c>
      <c r="D198" s="97">
        <v>587699.19906989415</v>
      </c>
      <c r="E198" s="95"/>
      <c r="F198" s="95"/>
      <c r="G198" s="95"/>
      <c r="H198" s="95"/>
    </row>
    <row r="199" spans="1:8" s="75" customFormat="1" ht="21" customHeight="1" x14ac:dyDescent="0.25">
      <c r="A199" s="78">
        <v>26</v>
      </c>
      <c r="B199" s="89" t="s">
        <v>547</v>
      </c>
      <c r="C199" s="94">
        <v>1</v>
      </c>
      <c r="D199" s="97">
        <v>289592.00476322492</v>
      </c>
      <c r="E199" s="95"/>
      <c r="F199" s="95"/>
      <c r="G199" s="95"/>
      <c r="H199" s="95"/>
    </row>
    <row r="200" spans="1:8" s="75" customFormat="1" ht="21" customHeight="1" x14ac:dyDescent="0.25">
      <c r="A200" s="78">
        <v>27</v>
      </c>
      <c r="B200" s="89" t="s">
        <v>548</v>
      </c>
      <c r="C200" s="94">
        <v>1</v>
      </c>
      <c r="D200" s="97">
        <v>277633.10565552308</v>
      </c>
      <c r="E200" s="95"/>
      <c r="F200" s="95"/>
      <c r="G200" s="95"/>
      <c r="H200" s="95"/>
    </row>
    <row r="201" spans="1:8" s="75" customFormat="1" ht="21" customHeight="1" x14ac:dyDescent="0.25">
      <c r="A201" s="78">
        <v>28</v>
      </c>
      <c r="B201" s="89" t="s">
        <v>549</v>
      </c>
      <c r="C201" s="94">
        <v>1</v>
      </c>
      <c r="D201" s="97">
        <v>286265.64524234924</v>
      </c>
      <c r="E201" s="95"/>
      <c r="F201" s="95"/>
      <c r="G201" s="95"/>
      <c r="H201" s="95"/>
    </row>
    <row r="202" spans="1:8" s="75" customFormat="1" ht="21" customHeight="1" x14ac:dyDescent="0.25">
      <c r="A202" s="78">
        <v>29</v>
      </c>
      <c r="B202" s="89" t="s">
        <v>550</v>
      </c>
      <c r="C202" s="94">
        <v>1</v>
      </c>
      <c r="D202" s="97">
        <v>229872.70204752183</v>
      </c>
      <c r="E202" s="95"/>
      <c r="F202" s="95"/>
      <c r="G202" s="95"/>
      <c r="H202" s="95"/>
    </row>
    <row r="203" spans="1:8" s="75" customFormat="1" ht="21" customHeight="1" x14ac:dyDescent="0.25">
      <c r="A203" s="78">
        <v>30</v>
      </c>
      <c r="B203" s="89" t="s">
        <v>551</v>
      </c>
      <c r="C203" s="94">
        <v>1</v>
      </c>
      <c r="D203" s="97">
        <v>461051.42456142942</v>
      </c>
      <c r="E203" s="95"/>
      <c r="F203" s="95"/>
      <c r="G203" s="95"/>
      <c r="H203" s="95"/>
    </row>
    <row r="204" spans="1:8" s="75" customFormat="1" ht="21" customHeight="1" x14ac:dyDescent="0.25">
      <c r="A204" s="78">
        <v>31</v>
      </c>
      <c r="B204" s="89" t="s">
        <v>552</v>
      </c>
      <c r="C204" s="94">
        <v>1</v>
      </c>
      <c r="D204" s="97">
        <v>457970.15553274116</v>
      </c>
      <c r="E204" s="95"/>
      <c r="F204" s="95"/>
      <c r="G204" s="95"/>
      <c r="H204" s="95"/>
    </row>
    <row r="205" spans="1:8" s="75" customFormat="1" ht="21" customHeight="1" x14ac:dyDescent="0.25">
      <c r="A205" s="78">
        <v>32</v>
      </c>
      <c r="B205" s="89" t="s">
        <v>553</v>
      </c>
      <c r="C205" s="94">
        <v>1</v>
      </c>
      <c r="D205" s="97">
        <v>572531.78310193389</v>
      </c>
      <c r="E205" s="95"/>
      <c r="F205" s="95"/>
      <c r="G205" s="95"/>
      <c r="H205" s="95"/>
    </row>
    <row r="206" spans="1:8" s="75" customFormat="1" ht="21" customHeight="1" x14ac:dyDescent="0.25">
      <c r="A206" s="78">
        <v>33</v>
      </c>
      <c r="B206" s="89" t="s">
        <v>554</v>
      </c>
      <c r="C206" s="94">
        <v>1</v>
      </c>
      <c r="D206" s="97">
        <v>261115.99565343061</v>
      </c>
      <c r="E206" s="95"/>
      <c r="F206" s="95"/>
      <c r="G206" s="95"/>
      <c r="H206" s="95"/>
    </row>
    <row r="207" spans="1:8" s="75" customFormat="1" ht="21" customHeight="1" x14ac:dyDescent="0.25">
      <c r="A207" s="78">
        <v>34</v>
      </c>
      <c r="B207" s="89" t="s">
        <v>555</v>
      </c>
      <c r="C207" s="94">
        <v>1</v>
      </c>
      <c r="D207" s="97">
        <v>183418.80483875651</v>
      </c>
      <c r="E207" s="95"/>
      <c r="F207" s="95"/>
      <c r="G207" s="95"/>
      <c r="H207" s="95"/>
    </row>
    <row r="208" spans="1:8" s="75" customFormat="1" ht="21" customHeight="1" x14ac:dyDescent="0.25">
      <c r="A208" s="78">
        <v>35</v>
      </c>
      <c r="B208" s="89" t="s">
        <v>556</v>
      </c>
      <c r="C208" s="94">
        <v>1</v>
      </c>
      <c r="D208" s="97">
        <v>505039.71198018413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988</v>
      </c>
      <c r="C209" s="94">
        <v>1</v>
      </c>
      <c r="D209" s="97">
        <v>269747.02237557224</v>
      </c>
      <c r="E209" s="95"/>
      <c r="F209" s="95"/>
      <c r="G209" s="95"/>
      <c r="H209" s="95"/>
    </row>
    <row r="210" spans="1:8" s="75" customFormat="1" ht="21" customHeight="1" x14ac:dyDescent="0.25">
      <c r="A210" s="78">
        <v>36</v>
      </c>
      <c r="B210" s="89" t="s">
        <v>990</v>
      </c>
      <c r="C210" s="94">
        <v>1</v>
      </c>
      <c r="D210" s="97">
        <v>739922.92604209634</v>
      </c>
      <c r="E210" s="95"/>
      <c r="F210" s="95"/>
      <c r="G210" s="95"/>
      <c r="H210" s="95"/>
    </row>
    <row r="211" spans="1:8" s="75" customFormat="1" ht="21" customHeight="1" x14ac:dyDescent="0.25">
      <c r="A211" s="78">
        <v>37</v>
      </c>
      <c r="B211" s="89" t="s">
        <v>989</v>
      </c>
      <c r="C211" s="94">
        <v>1</v>
      </c>
      <c r="D211" s="97">
        <v>172585.25703191239</v>
      </c>
      <c r="E211" s="95"/>
      <c r="F211" s="95"/>
      <c r="G211" s="95"/>
      <c r="H211" s="95"/>
    </row>
    <row r="212" spans="1:8" s="75" customFormat="1" ht="21" customHeight="1" x14ac:dyDescent="0.25">
      <c r="A212" s="78">
        <v>38</v>
      </c>
      <c r="B212" s="89" t="s">
        <v>557</v>
      </c>
      <c r="C212" s="94">
        <v>1</v>
      </c>
      <c r="D212" s="97">
        <v>235214.69676164829</v>
      </c>
      <c r="E212" s="95"/>
      <c r="F212" s="95"/>
      <c r="G212" s="95"/>
      <c r="H212" s="95"/>
    </row>
    <row r="213" spans="1:8" s="75" customFormat="1" ht="21" customHeight="1" x14ac:dyDescent="0.25">
      <c r="A213" s="78">
        <v>39</v>
      </c>
      <c r="B213" s="89" t="s">
        <v>558</v>
      </c>
      <c r="C213" s="94">
        <v>1</v>
      </c>
      <c r="D213" s="97">
        <v>235214.69676164829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559</v>
      </c>
      <c r="C214" s="94">
        <v>1</v>
      </c>
      <c r="D214" s="97">
        <v>235214.69676164829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1031</v>
      </c>
      <c r="C215" s="94">
        <v>1</v>
      </c>
      <c r="D215" s="97">
        <v>3381678.9979267688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1034</v>
      </c>
      <c r="C216" s="94">
        <v>1</v>
      </c>
      <c r="D216" s="97">
        <v>674408.91696545249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1141</v>
      </c>
      <c r="C217" s="94">
        <v>1</v>
      </c>
      <c r="D217" s="97">
        <v>674408.91696545249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1035</v>
      </c>
      <c r="C218" s="94">
        <v>1</v>
      </c>
      <c r="D218" s="97">
        <v>963441.30995064625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1241</v>
      </c>
      <c r="C219" s="94">
        <v>1</v>
      </c>
      <c r="D219" s="97">
        <v>49135.506807482954</v>
      </c>
      <c r="E219" s="95"/>
      <c r="F219" s="95"/>
      <c r="G219" s="95"/>
      <c r="H219" s="95"/>
    </row>
    <row r="220" spans="1:8" s="75" customFormat="1" ht="21" customHeight="1" x14ac:dyDescent="0.25">
      <c r="A220" s="77" t="s">
        <v>663</v>
      </c>
      <c r="B220" s="81" t="s">
        <v>560</v>
      </c>
      <c r="C220" s="96"/>
      <c r="D220" s="97"/>
      <c r="E220" s="96"/>
      <c r="F220" s="96"/>
      <c r="G220" s="95"/>
      <c r="H220" s="95"/>
    </row>
    <row r="221" spans="1:8" s="75" customFormat="1" ht="21" customHeight="1" x14ac:dyDescent="0.25">
      <c r="A221" s="78">
        <v>1</v>
      </c>
      <c r="B221" s="89" t="s">
        <v>561</v>
      </c>
      <c r="C221" s="94">
        <v>1</v>
      </c>
      <c r="D221" s="97">
        <v>635871.26456742664</v>
      </c>
      <c r="E221" s="95"/>
      <c r="F221" s="95"/>
      <c r="G221" s="95"/>
      <c r="H221" s="95"/>
    </row>
    <row r="222" spans="1:8" s="75" customFormat="1" ht="21" customHeight="1" x14ac:dyDescent="0.25">
      <c r="A222" s="78">
        <v>2</v>
      </c>
      <c r="B222" s="89" t="s">
        <v>562</v>
      </c>
      <c r="C222" s="94">
        <v>1</v>
      </c>
      <c r="D222" s="97">
        <v>597333.61216940067</v>
      </c>
      <c r="E222" s="95"/>
      <c r="F222" s="95"/>
      <c r="G222" s="95"/>
      <c r="H222" s="95"/>
    </row>
    <row r="223" spans="1:8" s="75" customFormat="1" ht="21" customHeight="1" x14ac:dyDescent="0.25">
      <c r="A223" s="78">
        <v>3</v>
      </c>
      <c r="B223" s="89" t="s">
        <v>563</v>
      </c>
      <c r="C223" s="94">
        <v>1</v>
      </c>
      <c r="D223" s="97">
        <v>2385254.027046768</v>
      </c>
      <c r="E223" s="95"/>
      <c r="F223" s="95"/>
      <c r="G223" s="95"/>
      <c r="H223" s="95"/>
    </row>
    <row r="224" spans="1:8" s="75" customFormat="1" ht="21" customHeight="1" x14ac:dyDescent="0.25">
      <c r="A224" s="78">
        <v>4</v>
      </c>
      <c r="B224" s="89" t="s">
        <v>564</v>
      </c>
      <c r="C224" s="94">
        <v>1</v>
      </c>
      <c r="D224" s="97">
        <v>185551.23151504906</v>
      </c>
      <c r="E224" s="95"/>
      <c r="F224" s="95"/>
      <c r="G224" s="95"/>
      <c r="H224" s="95"/>
    </row>
    <row r="225" spans="1:8" s="75" customFormat="1" ht="21" customHeight="1" x14ac:dyDescent="0.25">
      <c r="A225" s="78">
        <v>5</v>
      </c>
      <c r="B225" s="89" t="s">
        <v>565</v>
      </c>
      <c r="C225" s="94">
        <v>1</v>
      </c>
      <c r="D225" s="97">
        <v>544344.34012211522</v>
      </c>
      <c r="E225" s="95"/>
      <c r="F225" s="95"/>
      <c r="G225" s="95"/>
      <c r="H225" s="95"/>
    </row>
    <row r="226" spans="1:8" s="75" customFormat="1" ht="21" customHeight="1" x14ac:dyDescent="0.25">
      <c r="A226" s="78">
        <v>6</v>
      </c>
      <c r="B226" s="89" t="s">
        <v>566</v>
      </c>
      <c r="C226" s="94">
        <v>1</v>
      </c>
      <c r="D226" s="97">
        <v>544344.34012211522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567</v>
      </c>
      <c r="C227" s="94">
        <v>1</v>
      </c>
      <c r="D227" s="97">
        <v>6433861.0678504165</v>
      </c>
      <c r="E227" s="95"/>
      <c r="F227" s="95"/>
      <c r="G227" s="95"/>
      <c r="H227" s="95"/>
    </row>
    <row r="228" spans="1:8" s="75" customFormat="1" ht="21" customHeight="1" x14ac:dyDescent="0.25">
      <c r="A228" s="78">
        <v>7</v>
      </c>
      <c r="B228" s="89" t="s">
        <v>991</v>
      </c>
      <c r="C228" s="94">
        <v>1</v>
      </c>
      <c r="D228" s="97">
        <v>380559.3174305053</v>
      </c>
      <c r="E228" s="95"/>
      <c r="F228" s="95"/>
      <c r="G228" s="95"/>
      <c r="H228" s="95"/>
    </row>
    <row r="229" spans="1:8" s="75" customFormat="1" ht="21" customHeight="1" x14ac:dyDescent="0.25">
      <c r="A229" s="77" t="s">
        <v>664</v>
      </c>
      <c r="B229" s="81" t="s">
        <v>568</v>
      </c>
      <c r="C229" s="96"/>
      <c r="D229" s="97"/>
      <c r="E229" s="96"/>
      <c r="F229" s="96"/>
      <c r="G229" s="95"/>
      <c r="H229" s="95"/>
    </row>
    <row r="230" spans="1:8" s="75" customFormat="1" ht="21" customHeight="1" x14ac:dyDescent="0.25">
      <c r="A230" s="78">
        <v>1</v>
      </c>
      <c r="B230" s="89" t="s">
        <v>992</v>
      </c>
      <c r="C230" s="94">
        <v>1</v>
      </c>
      <c r="D230" s="97">
        <v>163276.35554662044</v>
      </c>
      <c r="E230" s="95"/>
      <c r="F230" s="95"/>
      <c r="G230" s="95"/>
      <c r="H230" s="95"/>
    </row>
    <row r="231" spans="1:8" s="75" customFormat="1" ht="21" customHeight="1" x14ac:dyDescent="0.25">
      <c r="A231" s="78">
        <v>2</v>
      </c>
      <c r="B231" s="89" t="s">
        <v>569</v>
      </c>
      <c r="C231" s="94">
        <v>1</v>
      </c>
      <c r="D231" s="97">
        <v>198549.86331192296</v>
      </c>
      <c r="E231" s="95"/>
      <c r="F231" s="95"/>
      <c r="G231" s="95"/>
      <c r="H231" s="95"/>
    </row>
    <row r="232" spans="1:8" s="75" customFormat="1" ht="21" customHeight="1" x14ac:dyDescent="0.25">
      <c r="A232" s="77" t="s">
        <v>665</v>
      </c>
      <c r="B232" s="81" t="s">
        <v>570</v>
      </c>
      <c r="C232" s="96"/>
      <c r="D232" s="97"/>
      <c r="E232" s="96"/>
      <c r="F232" s="96"/>
      <c r="G232" s="95"/>
      <c r="H232" s="95"/>
    </row>
    <row r="233" spans="1:8" s="75" customFormat="1" ht="21" customHeight="1" x14ac:dyDescent="0.25">
      <c r="A233" s="78">
        <v>1</v>
      </c>
      <c r="B233" s="89" t="s">
        <v>571</v>
      </c>
      <c r="C233" s="94">
        <v>1</v>
      </c>
      <c r="D233" s="97">
        <v>834508.47418332333</v>
      </c>
      <c r="E233" s="95"/>
      <c r="F233" s="95"/>
      <c r="G233" s="95"/>
      <c r="H233" s="95"/>
    </row>
    <row r="234" spans="1:8" s="75" customFormat="1" ht="21" customHeight="1" x14ac:dyDescent="0.25">
      <c r="A234" s="78">
        <v>2</v>
      </c>
      <c r="B234" s="89" t="s">
        <v>572</v>
      </c>
      <c r="C234" s="94">
        <v>1</v>
      </c>
      <c r="D234" s="97">
        <v>748178.74378182227</v>
      </c>
      <c r="E234" s="95"/>
      <c r="F234" s="95"/>
      <c r="G234" s="95"/>
      <c r="H234" s="95"/>
    </row>
    <row r="235" spans="1:8" s="75" customFormat="1" ht="21" customHeight="1" x14ac:dyDescent="0.25">
      <c r="A235" s="78">
        <v>3</v>
      </c>
      <c r="B235" s="89" t="s">
        <v>573</v>
      </c>
      <c r="C235" s="94">
        <v>1</v>
      </c>
      <c r="D235" s="97">
        <v>316535.71400168241</v>
      </c>
      <c r="E235" s="95"/>
      <c r="F235" s="95"/>
      <c r="G235" s="95"/>
      <c r="H235" s="95"/>
    </row>
    <row r="236" spans="1:8" s="75" customFormat="1" ht="21" customHeight="1" x14ac:dyDescent="0.25">
      <c r="A236" s="78">
        <v>4</v>
      </c>
      <c r="B236" s="89" t="s">
        <v>574</v>
      </c>
      <c r="C236" s="94">
        <v>1</v>
      </c>
      <c r="D236" s="97">
        <v>201494.25091337567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993</v>
      </c>
      <c r="C237" s="94">
        <v>1</v>
      </c>
      <c r="D237" s="97">
        <v>2536320.0880562705</v>
      </c>
      <c r="E237" s="95"/>
      <c r="F237" s="95"/>
      <c r="G237" s="95"/>
      <c r="H237" s="95"/>
    </row>
    <row r="238" spans="1:8" s="75" customFormat="1" ht="21" customHeight="1" x14ac:dyDescent="0.25">
      <c r="A238" s="78">
        <v>5</v>
      </c>
      <c r="B238" s="89" t="s">
        <v>994</v>
      </c>
      <c r="C238" s="94">
        <v>1</v>
      </c>
      <c r="D238" s="97">
        <v>595406.72954949935</v>
      </c>
      <c r="E238" s="95"/>
      <c r="F238" s="95"/>
      <c r="G238" s="95"/>
      <c r="H238" s="95"/>
    </row>
    <row r="239" spans="1:8" s="75" customFormat="1" ht="21" customHeight="1" x14ac:dyDescent="0.25">
      <c r="A239" s="78">
        <v>6</v>
      </c>
      <c r="B239" s="89" t="s">
        <v>575</v>
      </c>
      <c r="C239" s="94">
        <v>1</v>
      </c>
      <c r="D239" s="97">
        <v>594919.38532675989</v>
      </c>
      <c r="E239" s="95"/>
      <c r="F239" s="95"/>
      <c r="G239" s="95"/>
      <c r="H239" s="95"/>
    </row>
    <row r="240" spans="1:8" s="75" customFormat="1" ht="21" customHeight="1" x14ac:dyDescent="0.25">
      <c r="A240" s="78">
        <v>7</v>
      </c>
      <c r="B240" s="89" t="s">
        <v>576</v>
      </c>
      <c r="C240" s="94">
        <v>1</v>
      </c>
      <c r="D240" s="97">
        <v>460417.58942772693</v>
      </c>
      <c r="E240" s="95"/>
      <c r="F240" s="95"/>
      <c r="G240" s="95"/>
      <c r="H240" s="95"/>
    </row>
    <row r="241" spans="1:8" s="75" customFormat="1" ht="21" customHeight="1" x14ac:dyDescent="0.25">
      <c r="A241" s="78">
        <v>8</v>
      </c>
      <c r="B241" s="89" t="s">
        <v>577</v>
      </c>
      <c r="C241" s="94">
        <v>1</v>
      </c>
      <c r="D241" s="97">
        <v>240226.00642110914</v>
      </c>
      <c r="E241" s="95"/>
      <c r="F241" s="95"/>
      <c r="G241" s="95"/>
      <c r="H241" s="95"/>
    </row>
    <row r="242" spans="1:8" s="75" customFormat="1" ht="21" customHeight="1" x14ac:dyDescent="0.25">
      <c r="A242" s="78">
        <v>9</v>
      </c>
      <c r="B242" s="89" t="s">
        <v>578</v>
      </c>
      <c r="C242" s="94">
        <v>1</v>
      </c>
      <c r="D242" s="97">
        <v>240226.00642110914</v>
      </c>
      <c r="E242" s="95"/>
      <c r="F242" s="95"/>
      <c r="G242" s="95"/>
      <c r="H242" s="95"/>
    </row>
    <row r="243" spans="1:8" s="75" customFormat="1" ht="21" customHeight="1" x14ac:dyDescent="0.25">
      <c r="A243" s="78">
        <v>10</v>
      </c>
      <c r="B243" s="89" t="s">
        <v>1117</v>
      </c>
      <c r="C243" s="94">
        <v>1</v>
      </c>
      <c r="D243" s="97">
        <v>265693.67256097397</v>
      </c>
      <c r="E243" s="95"/>
      <c r="F243" s="95"/>
      <c r="G243" s="95"/>
      <c r="H243" s="95"/>
    </row>
    <row r="244" spans="1:8" s="75" customFormat="1" ht="21" customHeight="1" x14ac:dyDescent="0.25">
      <c r="A244" s="78">
        <v>11</v>
      </c>
      <c r="B244" s="89" t="s">
        <v>580</v>
      </c>
      <c r="C244" s="94">
        <v>1</v>
      </c>
      <c r="D244" s="97">
        <v>240226.00642110914</v>
      </c>
      <c r="E244" s="95"/>
      <c r="F244" s="95"/>
      <c r="G244" s="95"/>
      <c r="H244" s="95"/>
    </row>
    <row r="245" spans="1:8" s="75" customFormat="1" ht="21" customHeight="1" x14ac:dyDescent="0.25">
      <c r="A245" s="78">
        <v>12</v>
      </c>
      <c r="B245" s="89" t="s">
        <v>995</v>
      </c>
      <c r="C245" s="94">
        <v>1</v>
      </c>
      <c r="D245" s="97">
        <v>480078.31462135114</v>
      </c>
      <c r="E245" s="95"/>
      <c r="F245" s="95"/>
      <c r="G245" s="95"/>
      <c r="H245" s="95"/>
    </row>
    <row r="246" spans="1:8" s="75" customFormat="1" ht="21" customHeight="1" x14ac:dyDescent="0.25">
      <c r="A246" s="77" t="s">
        <v>666</v>
      </c>
      <c r="B246" s="81" t="s">
        <v>582</v>
      </c>
      <c r="C246" s="96"/>
      <c r="D246" s="97"/>
      <c r="E246" s="96"/>
      <c r="F246" s="96"/>
      <c r="G246" s="95"/>
      <c r="H246" s="95"/>
    </row>
    <row r="247" spans="1:8" s="75" customFormat="1" ht="21" customHeight="1" x14ac:dyDescent="0.25">
      <c r="A247" s="78">
        <v>1</v>
      </c>
      <c r="B247" s="89" t="s">
        <v>583</v>
      </c>
      <c r="C247" s="94">
        <v>1</v>
      </c>
      <c r="D247" s="97">
        <v>204235.16597719101</v>
      </c>
      <c r="E247" s="95"/>
      <c r="F247" s="95"/>
      <c r="G247" s="95"/>
      <c r="H247" s="95"/>
    </row>
    <row r="248" spans="1:8" s="75" customFormat="1" ht="21" customHeight="1" x14ac:dyDescent="0.25">
      <c r="A248" s="78">
        <v>2</v>
      </c>
      <c r="B248" s="89" t="s">
        <v>1005</v>
      </c>
      <c r="C248" s="94">
        <v>1</v>
      </c>
      <c r="D248" s="97">
        <v>228641.28230394656</v>
      </c>
      <c r="E248" s="95"/>
      <c r="F248" s="95"/>
      <c r="G248" s="95"/>
      <c r="H248" s="95"/>
    </row>
    <row r="249" spans="1:8" s="75" customFormat="1" ht="21" customHeight="1" x14ac:dyDescent="0.25">
      <c r="A249" s="78">
        <v>3</v>
      </c>
      <c r="B249" s="89" t="s">
        <v>584</v>
      </c>
      <c r="C249" s="94">
        <v>1</v>
      </c>
      <c r="D249" s="97">
        <v>274719.58765775384</v>
      </c>
      <c r="E249" s="95"/>
      <c r="F249" s="95"/>
      <c r="G249" s="95"/>
      <c r="H249" s="95"/>
    </row>
    <row r="250" spans="1:8" s="75" customFormat="1" ht="21" customHeight="1" x14ac:dyDescent="0.25">
      <c r="A250" s="78">
        <v>4</v>
      </c>
      <c r="B250" s="89" t="s">
        <v>700</v>
      </c>
      <c r="C250" s="94">
        <v>1</v>
      </c>
      <c r="D250" s="97">
        <v>537372.86604540574</v>
      </c>
      <c r="E250" s="95"/>
      <c r="F250" s="95"/>
      <c r="G250" s="95"/>
      <c r="H250" s="95"/>
    </row>
    <row r="251" spans="1:8" s="75" customFormat="1" ht="21" customHeight="1" x14ac:dyDescent="0.25">
      <c r="A251" s="78">
        <v>5</v>
      </c>
      <c r="B251" s="89" t="s">
        <v>1006</v>
      </c>
      <c r="C251" s="94">
        <v>1</v>
      </c>
      <c r="D251" s="97">
        <v>369683.00996092445</v>
      </c>
      <c r="E251" s="95"/>
      <c r="F251" s="95"/>
      <c r="G251" s="95"/>
      <c r="H251" s="95"/>
    </row>
    <row r="252" spans="1:8" s="75" customFormat="1" ht="21" customHeight="1" x14ac:dyDescent="0.25">
      <c r="A252" s="78">
        <v>6</v>
      </c>
      <c r="B252" s="89" t="s">
        <v>1118</v>
      </c>
      <c r="C252" s="94">
        <v>1</v>
      </c>
      <c r="D252" s="97">
        <v>385376.5239802585</v>
      </c>
      <c r="E252" s="95"/>
      <c r="F252" s="95"/>
      <c r="G252" s="95"/>
      <c r="H252" s="95"/>
    </row>
    <row r="253" spans="1:8" s="75" customFormat="1" ht="21" customHeight="1" x14ac:dyDescent="0.25">
      <c r="A253" s="78">
        <v>5</v>
      </c>
      <c r="B253" s="89" t="s">
        <v>1008</v>
      </c>
      <c r="C253" s="94">
        <v>1</v>
      </c>
      <c r="D253" s="97">
        <v>527002.39654300339</v>
      </c>
      <c r="E253" s="95"/>
      <c r="F253" s="95"/>
      <c r="G253" s="95"/>
      <c r="H253" s="95"/>
    </row>
    <row r="254" spans="1:8" s="75" customFormat="1" ht="21" customHeight="1" x14ac:dyDescent="0.25">
      <c r="A254" s="78">
        <v>6</v>
      </c>
      <c r="B254" s="89" t="s">
        <v>1009</v>
      </c>
      <c r="C254" s="94">
        <v>1</v>
      </c>
      <c r="D254" s="97">
        <v>533746.48571265803</v>
      </c>
      <c r="E254" s="95"/>
      <c r="F254" s="95"/>
      <c r="G254" s="95"/>
      <c r="H254" s="95"/>
    </row>
    <row r="255" spans="1:8" s="75" customFormat="1" ht="21" customHeight="1" x14ac:dyDescent="0.25">
      <c r="A255" s="77" t="s">
        <v>667</v>
      </c>
      <c r="B255" s="81" t="s">
        <v>586</v>
      </c>
      <c r="C255" s="96"/>
      <c r="D255" s="97"/>
      <c r="E255" s="96"/>
      <c r="F255" s="96"/>
      <c r="G255" s="95"/>
      <c r="H255" s="95"/>
    </row>
    <row r="256" spans="1:8" s="75" customFormat="1" ht="21" customHeight="1" x14ac:dyDescent="0.25">
      <c r="A256" s="78">
        <v>1</v>
      </c>
      <c r="B256" s="89" t="s">
        <v>587</v>
      </c>
      <c r="C256" s="94">
        <v>1</v>
      </c>
      <c r="D256" s="97">
        <v>428652.0115566476</v>
      </c>
      <c r="E256" s="95"/>
      <c r="F256" s="95"/>
      <c r="G256" s="95"/>
      <c r="H256" s="95"/>
    </row>
    <row r="257" spans="1:9" s="75" customFormat="1" ht="21" customHeight="1" x14ac:dyDescent="0.25">
      <c r="A257" s="78">
        <v>2</v>
      </c>
      <c r="B257" s="89" t="s">
        <v>588</v>
      </c>
      <c r="C257" s="94">
        <v>1</v>
      </c>
      <c r="D257" s="97">
        <v>332307.88056158309</v>
      </c>
      <c r="E257" s="95"/>
      <c r="F257" s="95"/>
      <c r="G257" s="95"/>
      <c r="H257" s="95"/>
      <c r="I257" s="75" t="s">
        <v>1010</v>
      </c>
    </row>
    <row r="258" spans="1:9" s="75" customFormat="1" ht="21" customHeight="1" x14ac:dyDescent="0.25">
      <c r="A258" s="78">
        <v>3</v>
      </c>
      <c r="B258" s="89" t="s">
        <v>589</v>
      </c>
      <c r="C258" s="94">
        <v>1</v>
      </c>
      <c r="D258" s="97">
        <v>951195.96732908906</v>
      </c>
      <c r="E258" s="95"/>
      <c r="F258" s="95"/>
      <c r="G258" s="95"/>
      <c r="H258" s="95"/>
    </row>
    <row r="259" spans="1:9" s="75" customFormat="1" ht="21" customHeight="1" x14ac:dyDescent="0.25">
      <c r="A259" s="77" t="s">
        <v>668</v>
      </c>
      <c r="B259" s="81" t="s">
        <v>1119</v>
      </c>
      <c r="C259" s="96"/>
      <c r="D259" s="97"/>
      <c r="E259" s="96"/>
      <c r="F259" s="96"/>
      <c r="G259" s="95"/>
      <c r="H259" s="95"/>
    </row>
    <row r="260" spans="1:9" s="75" customFormat="1" ht="21" customHeight="1" x14ac:dyDescent="0.25">
      <c r="A260" s="78">
        <v>1</v>
      </c>
      <c r="B260" s="89" t="s">
        <v>1012</v>
      </c>
      <c r="C260" s="94">
        <v>1</v>
      </c>
      <c r="D260" s="97">
        <v>1579620.0792341614</v>
      </c>
      <c r="E260" s="95"/>
      <c r="F260" s="95"/>
      <c r="G260" s="95"/>
      <c r="H260" s="95"/>
    </row>
    <row r="261" spans="1:9" s="75" customFormat="1" ht="21" customHeight="1" x14ac:dyDescent="0.25">
      <c r="A261" s="78">
        <v>1</v>
      </c>
      <c r="B261" s="89" t="s">
        <v>1011</v>
      </c>
      <c r="C261" s="94">
        <v>1</v>
      </c>
      <c r="D261" s="97">
        <v>361290.49123149237</v>
      </c>
      <c r="E261" s="95"/>
      <c r="F261" s="95"/>
      <c r="G261" s="95"/>
      <c r="H261" s="95"/>
    </row>
    <row r="262" spans="1:9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286265.64524234924</v>
      </c>
      <c r="E262" s="95"/>
      <c r="F262" s="95"/>
      <c r="G262" s="95"/>
      <c r="H262" s="95"/>
    </row>
    <row r="263" spans="1:9" s="75" customFormat="1" ht="21" customHeight="1" x14ac:dyDescent="0.25">
      <c r="A263" s="78">
        <v>3</v>
      </c>
      <c r="B263" s="89" t="s">
        <v>683</v>
      </c>
      <c r="C263" s="94">
        <v>1</v>
      </c>
      <c r="D263" s="97">
        <v>244708.91697079586</v>
      </c>
      <c r="E263" s="95"/>
      <c r="F263" s="95"/>
      <c r="G263" s="95"/>
      <c r="H263" s="95"/>
    </row>
    <row r="264" spans="1:9" s="75" customFormat="1" ht="21" customHeight="1" x14ac:dyDescent="0.25">
      <c r="A264" s="78">
        <v>4</v>
      </c>
      <c r="B264" s="89" t="s">
        <v>684</v>
      </c>
      <c r="C264" s="94">
        <v>1</v>
      </c>
      <c r="D264" s="97">
        <v>321432.29192282568</v>
      </c>
      <c r="E264" s="95"/>
      <c r="F264" s="95"/>
      <c r="G264" s="95"/>
      <c r="H264" s="95"/>
    </row>
    <row r="265" spans="1:9" s="75" customFormat="1" ht="21" customHeight="1" x14ac:dyDescent="0.25">
      <c r="A265" s="78">
        <v>5</v>
      </c>
      <c r="B265" s="89" t="s">
        <v>693</v>
      </c>
      <c r="C265" s="94">
        <v>1</v>
      </c>
      <c r="D265" s="97">
        <v>450925.37466039177</v>
      </c>
      <c r="E265" s="95"/>
      <c r="F265" s="95"/>
      <c r="G265" s="95"/>
      <c r="H265" s="95"/>
    </row>
    <row r="266" spans="1:9" s="75" customFormat="1" ht="21" customHeight="1" x14ac:dyDescent="0.25">
      <c r="A266" s="78">
        <v>6</v>
      </c>
      <c r="B266" s="89" t="s">
        <v>685</v>
      </c>
      <c r="C266" s="94">
        <v>1</v>
      </c>
      <c r="D266" s="97">
        <v>667257.18145105219</v>
      </c>
      <c r="E266" s="95"/>
      <c r="F266" s="95"/>
      <c r="G266" s="95"/>
      <c r="H266" s="95"/>
    </row>
    <row r="267" spans="1:9" s="75" customFormat="1" ht="21" customHeight="1" x14ac:dyDescent="0.25">
      <c r="A267" s="78">
        <v>7</v>
      </c>
      <c r="B267" s="89" t="s">
        <v>686</v>
      </c>
      <c r="C267" s="94">
        <v>1</v>
      </c>
      <c r="D267" s="97">
        <v>491772.97413792956</v>
      </c>
      <c r="E267" s="95"/>
      <c r="F267" s="95"/>
      <c r="G267" s="95"/>
      <c r="H267" s="95"/>
    </row>
    <row r="268" spans="1:9" s="75" customFormat="1" ht="21" customHeight="1" x14ac:dyDescent="0.25">
      <c r="A268" s="78">
        <v>8</v>
      </c>
      <c r="B268" s="89" t="s">
        <v>694</v>
      </c>
      <c r="C268" s="94">
        <v>1</v>
      </c>
      <c r="D268" s="97">
        <v>449431.37841333041</v>
      </c>
      <c r="E268" s="95"/>
      <c r="F268" s="95"/>
      <c r="G268" s="95"/>
      <c r="H268" s="95"/>
    </row>
    <row r="269" spans="1:9" s="75" customFormat="1" ht="21" customHeight="1" x14ac:dyDescent="0.25">
      <c r="A269" s="78">
        <v>9</v>
      </c>
      <c r="B269" s="89" t="s">
        <v>695</v>
      </c>
      <c r="C269" s="94">
        <v>1</v>
      </c>
      <c r="D269" s="97">
        <v>302673.98136315891</v>
      </c>
      <c r="E269" s="95"/>
      <c r="F269" s="95"/>
      <c r="G269" s="95"/>
      <c r="H269" s="95"/>
    </row>
    <row r="270" spans="1:9" s="75" customFormat="1" ht="21" customHeight="1" x14ac:dyDescent="0.25">
      <c r="A270" s="78">
        <v>10</v>
      </c>
      <c r="B270" s="89" t="s">
        <v>687</v>
      </c>
      <c r="C270" s="94">
        <v>1</v>
      </c>
      <c r="D270" s="97">
        <v>363139.89977186918</v>
      </c>
      <c r="E270" s="95"/>
      <c r="F270" s="95"/>
      <c r="G270" s="95"/>
      <c r="H270" s="95"/>
    </row>
    <row r="271" spans="1:9" s="75" customFormat="1" ht="21" customHeight="1" x14ac:dyDescent="0.25">
      <c r="A271" s="78">
        <v>11</v>
      </c>
      <c r="B271" s="89" t="s">
        <v>688</v>
      </c>
      <c r="C271" s="94">
        <v>1</v>
      </c>
      <c r="D271" s="97">
        <v>359892.7530465629</v>
      </c>
      <c r="E271" s="95"/>
      <c r="F271" s="95"/>
      <c r="G271" s="95"/>
      <c r="H271" s="95"/>
    </row>
    <row r="272" spans="1:9" s="75" customFormat="1" ht="21" customHeight="1" x14ac:dyDescent="0.25">
      <c r="A272" s="78">
        <v>12</v>
      </c>
      <c r="B272" s="89" t="s">
        <v>696</v>
      </c>
      <c r="C272" s="94">
        <v>1</v>
      </c>
      <c r="D272" s="97">
        <v>496034.3000208395</v>
      </c>
      <c r="E272" s="95"/>
      <c r="F272" s="95"/>
      <c r="G272" s="95"/>
      <c r="H272" s="95"/>
    </row>
    <row r="273" spans="1:8" s="75" customFormat="1" ht="21" customHeight="1" x14ac:dyDescent="0.25">
      <c r="A273" s="78">
        <v>13</v>
      </c>
      <c r="B273" s="89" t="s">
        <v>689</v>
      </c>
      <c r="C273" s="94">
        <v>1</v>
      </c>
      <c r="D273" s="97">
        <v>269187.41059754114</v>
      </c>
      <c r="E273" s="95"/>
      <c r="F273" s="95"/>
      <c r="G273" s="95"/>
      <c r="H273" s="95"/>
    </row>
    <row r="274" spans="1:8" s="75" customFormat="1" ht="21" customHeight="1" x14ac:dyDescent="0.25">
      <c r="A274" s="78">
        <v>14</v>
      </c>
      <c r="B274" s="89" t="s">
        <v>1137</v>
      </c>
      <c r="C274" s="94">
        <v>1</v>
      </c>
      <c r="D274" s="97">
        <v>218659.77331384536</v>
      </c>
      <c r="E274" s="95"/>
      <c r="F274" s="95"/>
      <c r="G274" s="95"/>
      <c r="H274" s="95"/>
    </row>
    <row r="275" spans="1:8" s="75" customFormat="1" ht="21" customHeight="1" x14ac:dyDescent="0.25">
      <c r="A275" s="78">
        <v>15</v>
      </c>
      <c r="B275" s="89" t="s">
        <v>697</v>
      </c>
      <c r="C275" s="94">
        <v>1</v>
      </c>
      <c r="D275" s="97">
        <v>1866537.3075686744</v>
      </c>
      <c r="E275" s="95"/>
      <c r="F275" s="95"/>
      <c r="G275" s="95"/>
      <c r="H275" s="95"/>
    </row>
    <row r="276" spans="1:8" s="75" customFormat="1" ht="21" customHeight="1" x14ac:dyDescent="0.25">
      <c r="A276" s="78">
        <v>16</v>
      </c>
      <c r="B276" s="89" t="s">
        <v>1022</v>
      </c>
      <c r="C276" s="94">
        <v>1</v>
      </c>
      <c r="D276" s="97">
        <v>496410.32350573613</v>
      </c>
      <c r="E276" s="95"/>
      <c r="F276" s="95"/>
      <c r="G276" s="95"/>
      <c r="H276" s="95"/>
    </row>
    <row r="277" spans="1:8" s="75" customFormat="1" ht="21" customHeight="1" x14ac:dyDescent="0.25">
      <c r="A277" s="78">
        <v>17</v>
      </c>
      <c r="B277" s="89" t="s">
        <v>698</v>
      </c>
      <c r="C277" s="94">
        <v>1</v>
      </c>
      <c r="D277" s="97">
        <v>409071.50603107392</v>
      </c>
      <c r="E277" s="95"/>
      <c r="F277" s="95"/>
      <c r="G277" s="95"/>
      <c r="H277" s="95"/>
    </row>
    <row r="278" spans="1:8" s="75" customFormat="1" ht="21" customHeight="1" x14ac:dyDescent="0.25">
      <c r="A278" s="78">
        <v>18</v>
      </c>
      <c r="B278" s="89" t="s">
        <v>704</v>
      </c>
      <c r="C278" s="94">
        <v>1</v>
      </c>
      <c r="D278" s="97">
        <v>1021105.5902155106</v>
      </c>
      <c r="E278" s="95"/>
      <c r="F278" s="95"/>
      <c r="G278" s="95"/>
      <c r="H278" s="95"/>
    </row>
    <row r="279" spans="1:8" s="75" customFormat="1" ht="21" customHeight="1" x14ac:dyDescent="0.25">
      <c r="A279" s="78">
        <v>5</v>
      </c>
      <c r="B279" s="89" t="s">
        <v>1020</v>
      </c>
      <c r="C279" s="94">
        <v>1</v>
      </c>
      <c r="D279" s="97">
        <v>794839.08070928324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208779.22152085754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1502968.4435230084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204497.79678358871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176916.09543022871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211448.4210441527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305660.12536292465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217348.80885634405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232893.82606702679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2462797.8737017531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509337.67835961934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514681.34532456164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631899.02815886075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654872.84915346967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727398.18901273794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447838.5500640602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905634.83135360735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352619.51944193657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397859.81123388489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407402.03255838744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428731.38292803761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457634.622226557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525075.51392310217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525075.51392310217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525075.51392310217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525075.51392310217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525075.51392310217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525075.51392310217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525075.51392310217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409462.55672902474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370601.08295743167</v>
      </c>
      <c r="E311" s="95"/>
      <c r="F311" s="95"/>
      <c r="G311" s="95"/>
      <c r="H311" s="95"/>
    </row>
    <row r="312" spans="1:8" s="75" customFormat="1" ht="21" customHeight="1" x14ac:dyDescent="0.25">
      <c r="A312" s="78">
        <v>9</v>
      </c>
      <c r="B312" s="89" t="s">
        <v>1142</v>
      </c>
      <c r="C312" s="94">
        <v>1</v>
      </c>
      <c r="D312" s="97">
        <v>386631.39015153283</v>
      </c>
      <c r="E312" s="95"/>
      <c r="F312" s="95"/>
      <c r="G312" s="95"/>
      <c r="H312" s="95"/>
    </row>
    <row r="313" spans="1:8" s="75" customFormat="1" ht="21" customHeight="1" x14ac:dyDescent="0.25">
      <c r="A313" s="78">
        <v>9</v>
      </c>
      <c r="B313" s="89" t="s">
        <v>1138</v>
      </c>
      <c r="C313" s="94">
        <v>1</v>
      </c>
      <c r="D313" s="97">
        <v>703312.1562639717</v>
      </c>
      <c r="E313" s="95"/>
      <c r="F313" s="95"/>
      <c r="G313" s="95"/>
      <c r="H313" s="95"/>
    </row>
    <row r="314" spans="1:8" s="75" customFormat="1" ht="21" customHeight="1" x14ac:dyDescent="0.25">
      <c r="A314" s="78">
        <v>11</v>
      </c>
      <c r="B314" s="89" t="s">
        <v>610</v>
      </c>
      <c r="C314" s="94">
        <v>1</v>
      </c>
      <c r="D314" s="97">
        <v>120113.0032105548</v>
      </c>
      <c r="E314" s="95"/>
      <c r="F314" s="95"/>
      <c r="G314" s="95"/>
      <c r="H314" s="95"/>
    </row>
    <row r="315" spans="1:8" s="75" customFormat="1" ht="21" customHeight="1" x14ac:dyDescent="0.25">
      <c r="A315" s="77" t="s">
        <v>671</v>
      </c>
      <c r="B315" s="81" t="s">
        <v>611</v>
      </c>
      <c r="C315" s="96"/>
      <c r="D315" s="97"/>
      <c r="E315" s="96"/>
      <c r="F315" s="96"/>
      <c r="G315" s="95"/>
      <c r="H315" s="95"/>
    </row>
    <row r="316" spans="1:8" s="75" customFormat="1" ht="21" customHeight="1" x14ac:dyDescent="0.25">
      <c r="A316" s="78">
        <v>1</v>
      </c>
      <c r="B316" s="89" t="s">
        <v>612</v>
      </c>
      <c r="C316" s="94">
        <v>1</v>
      </c>
      <c r="D316" s="97">
        <v>619625.55589281558</v>
      </c>
      <c r="E316" s="95"/>
      <c r="F316" s="95"/>
      <c r="G316" s="95"/>
      <c r="H316" s="95"/>
    </row>
    <row r="317" spans="1:8" s="75" customFormat="1" ht="21" customHeight="1" x14ac:dyDescent="0.25">
      <c r="A317" s="78">
        <v>2</v>
      </c>
      <c r="B317" s="89" t="s">
        <v>1038</v>
      </c>
      <c r="C317" s="94">
        <v>1</v>
      </c>
      <c r="D317" s="97">
        <v>710214.35803340632</v>
      </c>
      <c r="E317" s="95"/>
      <c r="F317" s="95"/>
      <c r="G317" s="95"/>
      <c r="H317" s="95"/>
    </row>
    <row r="318" spans="1:8" s="75" customFormat="1" ht="21" customHeight="1" x14ac:dyDescent="0.25">
      <c r="A318" s="78">
        <v>3</v>
      </c>
      <c r="B318" s="89" t="s">
        <v>1039</v>
      </c>
      <c r="C318" s="94">
        <v>1</v>
      </c>
      <c r="D318" s="97">
        <v>210790.81738443079</v>
      </c>
      <c r="E318" s="95"/>
      <c r="F318" s="95"/>
      <c r="G318" s="95"/>
      <c r="H318" s="95"/>
    </row>
    <row r="319" spans="1:8" s="75" customFormat="1" ht="21" customHeight="1" x14ac:dyDescent="0.25">
      <c r="A319" s="78">
        <v>4</v>
      </c>
      <c r="B319" s="89" t="s">
        <v>1040</v>
      </c>
      <c r="C319" s="94">
        <v>1</v>
      </c>
      <c r="D319" s="97">
        <v>180786.34816687647</v>
      </c>
      <c r="E319" s="95"/>
      <c r="F319" s="95"/>
      <c r="G319" s="95"/>
      <c r="H319" s="95"/>
    </row>
    <row r="320" spans="1:8" s="75" customFormat="1" ht="21" customHeight="1" x14ac:dyDescent="0.25">
      <c r="A320" s="78">
        <v>5</v>
      </c>
      <c r="B320" s="89" t="s">
        <v>1041</v>
      </c>
      <c r="C320" s="94">
        <v>1</v>
      </c>
      <c r="D320" s="97">
        <v>166152.64203179453</v>
      </c>
      <c r="E320" s="95"/>
      <c r="F320" s="95"/>
      <c r="G320" s="95"/>
      <c r="H320" s="95"/>
    </row>
    <row r="321" spans="1:8" s="75" customFormat="1" ht="21" customHeight="1" x14ac:dyDescent="0.25">
      <c r="A321" s="78">
        <v>6</v>
      </c>
      <c r="B321" s="89" t="s">
        <v>1042</v>
      </c>
      <c r="C321" s="94">
        <v>1</v>
      </c>
      <c r="D321" s="97">
        <v>166152.64203179453</v>
      </c>
      <c r="E321" s="95"/>
      <c r="F321" s="95"/>
      <c r="G321" s="95"/>
      <c r="H321" s="95"/>
    </row>
    <row r="322" spans="1:8" s="75" customFormat="1" ht="21" customHeight="1" x14ac:dyDescent="0.25">
      <c r="A322" s="78">
        <v>7</v>
      </c>
      <c r="B322" s="89" t="s">
        <v>613</v>
      </c>
      <c r="C322" s="94">
        <v>1</v>
      </c>
      <c r="D322" s="97">
        <v>396474.77179603727</v>
      </c>
      <c r="E322" s="95"/>
      <c r="F322" s="95"/>
      <c r="G322" s="95"/>
      <c r="H322" s="95"/>
    </row>
    <row r="323" spans="1:8" s="75" customFormat="1" ht="21" customHeight="1" x14ac:dyDescent="0.25">
      <c r="A323" s="78">
        <v>8</v>
      </c>
      <c r="B323" s="89" t="s">
        <v>614</v>
      </c>
      <c r="C323" s="94">
        <v>1</v>
      </c>
      <c r="D323" s="97">
        <v>408066.63499558088</v>
      </c>
      <c r="E323" s="95"/>
      <c r="F323" s="95"/>
      <c r="G323" s="95"/>
      <c r="H323" s="95"/>
    </row>
    <row r="324" spans="1:8" s="75" customFormat="1" ht="21" customHeight="1" x14ac:dyDescent="0.25">
      <c r="A324" s="78">
        <v>9</v>
      </c>
      <c r="B324" s="89" t="s">
        <v>1043</v>
      </c>
      <c r="C324" s="94">
        <v>1</v>
      </c>
      <c r="D324" s="97">
        <v>264035.89256755606</v>
      </c>
      <c r="E324" s="95"/>
      <c r="F324" s="95"/>
      <c r="G324" s="95"/>
      <c r="H324" s="95"/>
    </row>
    <row r="325" spans="1:8" s="75" customFormat="1" ht="21" customHeight="1" x14ac:dyDescent="0.25">
      <c r="A325" s="78">
        <v>10</v>
      </c>
      <c r="B325" s="89" t="s">
        <v>615</v>
      </c>
      <c r="C325" s="94">
        <v>1</v>
      </c>
      <c r="D325" s="97">
        <v>972531.97195202648</v>
      </c>
      <c r="E325" s="95"/>
      <c r="F325" s="95"/>
      <c r="G325" s="95"/>
      <c r="H325" s="95"/>
    </row>
    <row r="326" spans="1:8" s="75" customFormat="1" ht="21" customHeight="1" x14ac:dyDescent="0.25">
      <c r="A326" s="78">
        <v>11</v>
      </c>
      <c r="B326" s="89" t="s">
        <v>616</v>
      </c>
      <c r="C326" s="94">
        <v>1</v>
      </c>
      <c r="D326" s="97">
        <v>1026290.7076876877</v>
      </c>
      <c r="E326" s="95"/>
      <c r="F326" s="95"/>
      <c r="G326" s="95"/>
      <c r="H326" s="95"/>
    </row>
    <row r="327" spans="1:8" s="75" customFormat="1" ht="21" customHeight="1" x14ac:dyDescent="0.25">
      <c r="A327" s="78">
        <v>12</v>
      </c>
      <c r="B327" s="89" t="s">
        <v>617</v>
      </c>
      <c r="C327" s="94">
        <v>1</v>
      </c>
      <c r="D327" s="97">
        <v>385915.33662033814</v>
      </c>
      <c r="E327" s="95"/>
      <c r="F327" s="95"/>
      <c r="G327" s="95"/>
      <c r="H327" s="95"/>
    </row>
    <row r="328" spans="1:8" s="75" customFormat="1" ht="21" customHeight="1" x14ac:dyDescent="0.25">
      <c r="A328" s="78">
        <v>13</v>
      </c>
      <c r="B328" s="89" t="s">
        <v>618</v>
      </c>
      <c r="C328" s="94">
        <v>1</v>
      </c>
      <c r="D328" s="97">
        <v>319740.69137374079</v>
      </c>
      <c r="E328" s="95"/>
      <c r="F328" s="95"/>
      <c r="G328" s="95"/>
      <c r="H328" s="95"/>
    </row>
    <row r="329" spans="1:8" s="75" customFormat="1" ht="21" customHeight="1" x14ac:dyDescent="0.25">
      <c r="A329" s="78">
        <v>14</v>
      </c>
      <c r="B329" s="89" t="s">
        <v>619</v>
      </c>
      <c r="C329" s="94">
        <v>1</v>
      </c>
      <c r="D329" s="97">
        <v>210065.04717273018</v>
      </c>
      <c r="E329" s="95"/>
      <c r="F329" s="95"/>
      <c r="G329" s="95"/>
      <c r="H329" s="95"/>
    </row>
    <row r="330" spans="1:8" s="75" customFormat="1" ht="21" customHeight="1" x14ac:dyDescent="0.25">
      <c r="A330" s="78">
        <v>15</v>
      </c>
      <c r="B330" s="89" t="s">
        <v>620</v>
      </c>
      <c r="C330" s="94">
        <v>1</v>
      </c>
      <c r="D330" s="97">
        <v>201561.18723683618</v>
      </c>
      <c r="E330" s="95"/>
      <c r="F330" s="95"/>
      <c r="G330" s="95"/>
      <c r="H330" s="95"/>
    </row>
    <row r="331" spans="1:8" s="75" customFormat="1" ht="21" customHeight="1" x14ac:dyDescent="0.25">
      <c r="A331" s="78">
        <v>16</v>
      </c>
      <c r="B331" s="89" t="s">
        <v>621</v>
      </c>
      <c r="C331" s="94">
        <v>1</v>
      </c>
      <c r="D331" s="97">
        <v>941740.34709324432</v>
      </c>
      <c r="E331" s="95"/>
      <c r="F331" s="95"/>
      <c r="G331" s="95"/>
      <c r="H331" s="95"/>
    </row>
    <row r="332" spans="1:8" s="75" customFormat="1" ht="21" customHeight="1" x14ac:dyDescent="0.25">
      <c r="A332" s="78">
        <v>17</v>
      </c>
      <c r="B332" s="89" t="s">
        <v>622</v>
      </c>
      <c r="C332" s="94">
        <v>1</v>
      </c>
      <c r="D332" s="97">
        <v>998648.09527944354</v>
      </c>
      <c r="E332" s="95"/>
      <c r="F332" s="95"/>
      <c r="G332" s="95"/>
      <c r="H332" s="95"/>
    </row>
    <row r="333" spans="1:8" s="75" customFormat="1" ht="21" customHeight="1" x14ac:dyDescent="0.25">
      <c r="A333" s="78">
        <v>18</v>
      </c>
      <c r="B333" s="89" t="s">
        <v>623</v>
      </c>
      <c r="C333" s="94">
        <v>1</v>
      </c>
      <c r="D333" s="97">
        <v>641493.82269258332</v>
      </c>
      <c r="E333" s="95"/>
      <c r="F333" s="95"/>
      <c r="G333" s="95"/>
      <c r="H333" s="95"/>
    </row>
    <row r="334" spans="1:8" s="75" customFormat="1" ht="21" customHeight="1" x14ac:dyDescent="0.25">
      <c r="A334" s="77" t="s">
        <v>672</v>
      </c>
      <c r="B334" s="81" t="s">
        <v>1051</v>
      </c>
      <c r="C334" s="96"/>
      <c r="D334" s="97"/>
      <c r="E334" s="96"/>
      <c r="F334" s="96"/>
      <c r="G334" s="95"/>
      <c r="H334" s="95"/>
    </row>
    <row r="335" spans="1:8" s="75" customFormat="1" ht="21" customHeight="1" x14ac:dyDescent="0.25">
      <c r="A335" s="78">
        <v>1</v>
      </c>
      <c r="B335" s="89" t="s">
        <v>1046</v>
      </c>
      <c r="C335" s="94">
        <v>1</v>
      </c>
      <c r="D335" s="97">
        <v>1166024.9898438111</v>
      </c>
      <c r="E335" s="95"/>
      <c r="F335" s="95"/>
      <c r="G335" s="95"/>
      <c r="H335" s="95"/>
    </row>
    <row r="336" spans="1:8" s="75" customFormat="1" ht="21" customHeight="1" x14ac:dyDescent="0.25">
      <c r="A336" s="78">
        <v>2</v>
      </c>
      <c r="B336" s="89" t="s">
        <v>624</v>
      </c>
      <c r="C336" s="94">
        <v>1</v>
      </c>
      <c r="D336" s="97">
        <v>258983.56897713838</v>
      </c>
      <c r="E336" s="95"/>
      <c r="F336" s="95"/>
      <c r="G336" s="95"/>
      <c r="H336" s="95"/>
    </row>
    <row r="337" spans="1:8" s="75" customFormat="1" ht="21" customHeight="1" x14ac:dyDescent="0.25">
      <c r="A337" s="78">
        <v>3</v>
      </c>
      <c r="B337" s="89" t="s">
        <v>1044</v>
      </c>
      <c r="C337" s="94">
        <v>1</v>
      </c>
      <c r="D337" s="97">
        <v>806819.06677453348</v>
      </c>
      <c r="E337" s="95"/>
      <c r="F337" s="95"/>
      <c r="G337" s="95"/>
      <c r="H337" s="95"/>
    </row>
    <row r="338" spans="1:8" s="75" customFormat="1" ht="21" customHeight="1" x14ac:dyDescent="0.25">
      <c r="A338" s="78">
        <v>3</v>
      </c>
      <c r="B338" s="89" t="s">
        <v>1135</v>
      </c>
      <c r="C338" s="94">
        <v>1</v>
      </c>
      <c r="D338" s="97">
        <v>419096.96982853115</v>
      </c>
      <c r="E338" s="95"/>
      <c r="F338" s="95"/>
      <c r="G338" s="95"/>
      <c r="H338" s="95"/>
    </row>
    <row r="339" spans="1:8" s="75" customFormat="1" ht="21" customHeight="1" x14ac:dyDescent="0.25">
      <c r="A339" s="78">
        <v>4</v>
      </c>
      <c r="B339" s="89" t="s">
        <v>625</v>
      </c>
      <c r="C339" s="94">
        <v>1</v>
      </c>
      <c r="D339" s="97">
        <v>455040.1065720311</v>
      </c>
      <c r="E339" s="95"/>
      <c r="F339" s="95"/>
      <c r="G339" s="95"/>
      <c r="H339" s="95"/>
    </row>
    <row r="340" spans="1:8" s="75" customFormat="1" ht="21" customHeight="1" x14ac:dyDescent="0.25">
      <c r="A340" s="78">
        <v>5</v>
      </c>
      <c r="B340" s="89" t="s">
        <v>1045</v>
      </c>
      <c r="C340" s="94">
        <v>1</v>
      </c>
      <c r="D340" s="97">
        <v>329352.87810986507</v>
      </c>
      <c r="E340" s="95"/>
      <c r="F340" s="95"/>
      <c r="G340" s="95"/>
      <c r="H340" s="95"/>
    </row>
    <row r="341" spans="1:8" s="75" customFormat="1" ht="21" customHeight="1" x14ac:dyDescent="0.25">
      <c r="A341" s="78">
        <v>6</v>
      </c>
      <c r="B341" s="89" t="s">
        <v>626</v>
      </c>
      <c r="C341" s="94">
        <v>1</v>
      </c>
      <c r="D341" s="97">
        <v>250575.2014320177</v>
      </c>
      <c r="E341" s="95"/>
      <c r="F341" s="95"/>
      <c r="G341" s="95"/>
      <c r="H341" s="95"/>
    </row>
    <row r="342" spans="1:8" s="75" customFormat="1" ht="21" customHeight="1" x14ac:dyDescent="0.25">
      <c r="A342" s="78">
        <v>7</v>
      </c>
      <c r="B342" s="89" t="s">
        <v>627</v>
      </c>
      <c r="C342" s="94">
        <v>1</v>
      </c>
      <c r="D342" s="97">
        <v>159500.41560728286</v>
      </c>
      <c r="E342" s="95"/>
      <c r="F342" s="95"/>
      <c r="G342" s="95"/>
      <c r="H342" s="95"/>
    </row>
    <row r="343" spans="1:8" s="75" customFormat="1" ht="21" customHeight="1" x14ac:dyDescent="0.25">
      <c r="A343" s="78">
        <v>1</v>
      </c>
      <c r="B343" s="89" t="s">
        <v>1120</v>
      </c>
      <c r="C343" s="94"/>
      <c r="D343" s="97">
        <v>538563.69226241135</v>
      </c>
      <c r="E343" s="95"/>
      <c r="F343" s="95"/>
      <c r="G343" s="95"/>
      <c r="H343" s="95"/>
    </row>
    <row r="344" spans="1:8" s="75" customFormat="1" ht="21" customHeight="1" x14ac:dyDescent="0.25">
      <c r="A344" s="78">
        <v>8</v>
      </c>
      <c r="B344" s="89" t="s">
        <v>1047</v>
      </c>
      <c r="C344" s="94">
        <v>1</v>
      </c>
      <c r="D344" s="97">
        <v>592377.35650565685</v>
      </c>
      <c r="E344" s="95"/>
      <c r="F344" s="95"/>
      <c r="G344" s="95"/>
      <c r="H344" s="95"/>
    </row>
    <row r="345" spans="1:8" s="75" customFormat="1" ht="21" customHeight="1" x14ac:dyDescent="0.25">
      <c r="A345" s="78">
        <v>9</v>
      </c>
      <c r="B345" s="89" t="s">
        <v>928</v>
      </c>
      <c r="C345" s="94">
        <v>1</v>
      </c>
      <c r="D345" s="97">
        <v>202627.95329517202</v>
      </c>
      <c r="E345" s="95"/>
      <c r="F345" s="95"/>
      <c r="G345" s="95"/>
      <c r="H345" s="95"/>
    </row>
    <row r="346" spans="1:8" s="75" customFormat="1" ht="21" customHeight="1" x14ac:dyDescent="0.25">
      <c r="A346" s="78">
        <v>10</v>
      </c>
      <c r="B346" s="89" t="s">
        <v>1048</v>
      </c>
      <c r="C346" s="94">
        <v>1</v>
      </c>
      <c r="D346" s="97">
        <v>529967.52820031799</v>
      </c>
      <c r="E346" s="95"/>
      <c r="F346" s="95"/>
      <c r="G346" s="95"/>
      <c r="H346" s="95"/>
    </row>
    <row r="347" spans="1:8" s="75" customFormat="1" ht="21" customHeight="1" x14ac:dyDescent="0.25">
      <c r="A347" s="78">
        <v>11</v>
      </c>
      <c r="B347" s="89" t="s">
        <v>1049</v>
      </c>
      <c r="C347" s="94">
        <v>1</v>
      </c>
      <c r="D347" s="97">
        <v>817961.6721480987</v>
      </c>
      <c r="E347" s="95"/>
      <c r="F347" s="95"/>
      <c r="G347" s="95"/>
      <c r="H347" s="95"/>
    </row>
    <row r="348" spans="1:8" s="75" customFormat="1" ht="21" customHeight="1" x14ac:dyDescent="0.25">
      <c r="A348" s="78">
        <v>11</v>
      </c>
      <c r="B348" s="89" t="s">
        <v>630</v>
      </c>
      <c r="C348" s="94">
        <v>1</v>
      </c>
      <c r="D348" s="97">
        <v>284809.62182712986</v>
      </c>
      <c r="E348" s="95"/>
      <c r="F348" s="95"/>
      <c r="G348" s="95"/>
      <c r="H348" s="95"/>
    </row>
    <row r="349" spans="1:8" s="75" customFormat="1" ht="21" customHeight="1" x14ac:dyDescent="0.25">
      <c r="A349" s="78">
        <v>12</v>
      </c>
      <c r="B349" s="89" t="s">
        <v>631</v>
      </c>
      <c r="C349" s="94">
        <v>1</v>
      </c>
      <c r="D349" s="97">
        <v>204422.49643888604</v>
      </c>
      <c r="E349" s="95"/>
      <c r="F349" s="95"/>
      <c r="G349" s="95"/>
      <c r="H349" s="95"/>
    </row>
    <row r="350" spans="1:8" s="75" customFormat="1" ht="21" customHeight="1" x14ac:dyDescent="0.25">
      <c r="A350" s="78">
        <v>13</v>
      </c>
      <c r="B350" s="89" t="s">
        <v>632</v>
      </c>
      <c r="C350" s="94">
        <v>1</v>
      </c>
      <c r="D350" s="97">
        <v>108603.09350524453</v>
      </c>
      <c r="E350" s="95"/>
      <c r="F350" s="95"/>
      <c r="G350" s="95"/>
      <c r="H350" s="95"/>
    </row>
    <row r="351" spans="1:8" s="75" customFormat="1" ht="21" customHeight="1" x14ac:dyDescent="0.25">
      <c r="A351" s="78">
        <v>14</v>
      </c>
      <c r="B351" s="89" t="s">
        <v>633</v>
      </c>
      <c r="C351" s="94">
        <v>1</v>
      </c>
      <c r="D351" s="97">
        <v>125865.14694952774</v>
      </c>
      <c r="E351" s="95"/>
      <c r="F351" s="95"/>
      <c r="G351" s="95"/>
      <c r="H351" s="95"/>
    </row>
    <row r="352" spans="1:8" s="75" customFormat="1" ht="21" customHeight="1" x14ac:dyDescent="0.25">
      <c r="A352" s="78">
        <v>15</v>
      </c>
      <c r="B352" s="89" t="s">
        <v>1136</v>
      </c>
      <c r="C352" s="94">
        <v>1</v>
      </c>
      <c r="D352" s="97">
        <v>1166209.420702979</v>
      </c>
      <c r="E352" s="95"/>
      <c r="F352" s="95"/>
      <c r="G352" s="95"/>
      <c r="H352" s="95"/>
    </row>
    <row r="353" spans="1:8" s="75" customFormat="1" ht="21" customHeight="1" x14ac:dyDescent="0.25">
      <c r="A353" s="77" t="s">
        <v>673</v>
      </c>
      <c r="B353" s="81" t="s">
        <v>634</v>
      </c>
      <c r="C353" s="96"/>
      <c r="D353" s="97"/>
      <c r="E353" s="96"/>
      <c r="F353" s="96"/>
      <c r="G353" s="95"/>
      <c r="H353" s="95"/>
    </row>
    <row r="354" spans="1:8" s="75" customFormat="1" ht="21" customHeight="1" x14ac:dyDescent="0.25">
      <c r="A354" s="78">
        <v>1</v>
      </c>
      <c r="B354" s="89" t="s">
        <v>635</v>
      </c>
      <c r="C354" s="94">
        <v>1</v>
      </c>
      <c r="D354" s="97">
        <v>585539.30579974852</v>
      </c>
      <c r="E354" s="95"/>
      <c r="F354" s="95"/>
      <c r="G354" s="95"/>
      <c r="H354" s="95"/>
    </row>
    <row r="355" spans="1:8" s="75" customFormat="1" ht="21" customHeight="1" x14ac:dyDescent="0.25">
      <c r="A355" s="78">
        <v>2</v>
      </c>
      <c r="B355" s="89" t="s">
        <v>998</v>
      </c>
      <c r="C355" s="94">
        <v>1</v>
      </c>
      <c r="D355" s="97">
        <v>1409394.9489602766</v>
      </c>
      <c r="E355" s="95"/>
      <c r="F355" s="95"/>
      <c r="G355" s="95"/>
      <c r="H355" s="95"/>
    </row>
    <row r="356" spans="1:8" s="75" customFormat="1" ht="21" customHeight="1" x14ac:dyDescent="0.25">
      <c r="A356" s="78">
        <v>3</v>
      </c>
      <c r="B356" s="89" t="s">
        <v>999</v>
      </c>
      <c r="C356" s="94">
        <v>1</v>
      </c>
      <c r="D356" s="97">
        <v>1409394.9489602766</v>
      </c>
      <c r="E356" s="95"/>
      <c r="F356" s="95"/>
      <c r="G356" s="95"/>
      <c r="H356" s="95"/>
    </row>
    <row r="357" spans="1:8" s="75" customFormat="1" ht="21" customHeight="1" x14ac:dyDescent="0.25">
      <c r="A357" s="78">
        <v>4</v>
      </c>
      <c r="B357" s="89" t="s">
        <v>638</v>
      </c>
      <c r="C357" s="94">
        <v>1</v>
      </c>
      <c r="D357" s="97">
        <v>2094265.2946159018</v>
      </c>
      <c r="E357" s="95"/>
      <c r="F357" s="95"/>
      <c r="G357" s="95"/>
      <c r="H357" s="95"/>
    </row>
    <row r="358" spans="1:8" s="75" customFormat="1" ht="21" customHeight="1" x14ac:dyDescent="0.25">
      <c r="A358" s="78">
        <v>5</v>
      </c>
      <c r="B358" s="89" t="s">
        <v>639</v>
      </c>
      <c r="C358" s="94">
        <v>1</v>
      </c>
      <c r="D358" s="97">
        <v>567411.95494758862</v>
      </c>
      <c r="E358" s="95"/>
      <c r="F358" s="95"/>
      <c r="G358" s="95"/>
      <c r="H358" s="95"/>
    </row>
    <row r="359" spans="1:8" s="75" customFormat="1" ht="21" customHeight="1" x14ac:dyDescent="0.25">
      <c r="A359" s="78">
        <v>6</v>
      </c>
      <c r="B359" s="89" t="s">
        <v>640</v>
      </c>
      <c r="C359" s="94">
        <v>1</v>
      </c>
      <c r="D359" s="97">
        <v>151766.44584131008</v>
      </c>
      <c r="E359" s="95"/>
      <c r="F359" s="95"/>
      <c r="G359" s="95"/>
      <c r="H359" s="95"/>
    </row>
    <row r="360" spans="1:8" s="75" customFormat="1" ht="21" customHeight="1" x14ac:dyDescent="0.25">
      <c r="A360" s="78">
        <v>7</v>
      </c>
      <c r="B360" s="89" t="s">
        <v>641</v>
      </c>
      <c r="C360" s="94">
        <v>1</v>
      </c>
      <c r="D360" s="97">
        <v>473230.95216692076</v>
      </c>
      <c r="E360" s="95"/>
      <c r="F360" s="95"/>
      <c r="G360" s="95"/>
      <c r="H360" s="95"/>
    </row>
    <row r="361" spans="1:8" s="75" customFormat="1" ht="21" customHeight="1" x14ac:dyDescent="0.25">
      <c r="A361" s="78">
        <v>8</v>
      </c>
      <c r="B361" s="89" t="s">
        <v>1000</v>
      </c>
      <c r="C361" s="94">
        <v>1</v>
      </c>
      <c r="D361" s="97">
        <v>245978.15016008256</v>
      </c>
      <c r="E361" s="95"/>
      <c r="F361" s="95"/>
      <c r="G361" s="95"/>
      <c r="H361" s="95"/>
    </row>
    <row r="362" spans="1:8" s="75" customFormat="1" ht="21" customHeight="1" x14ac:dyDescent="0.25">
      <c r="A362" s="78">
        <v>9</v>
      </c>
      <c r="B362" s="89" t="s">
        <v>1001</v>
      </c>
      <c r="C362" s="94">
        <v>1</v>
      </c>
      <c r="D362" s="97">
        <v>1025348.2388885977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1052</v>
      </c>
      <c r="C363" s="94">
        <v>1</v>
      </c>
      <c r="D363" s="97">
        <v>367498.338058997</v>
      </c>
      <c r="E363" s="95"/>
      <c r="F363" s="95"/>
      <c r="G363" s="95"/>
      <c r="H363" s="95"/>
    </row>
    <row r="364" spans="1:8" s="75" customFormat="1" ht="21" customHeight="1" x14ac:dyDescent="0.25">
      <c r="A364" s="78">
        <v>10</v>
      </c>
      <c r="B364" s="89" t="s">
        <v>1002</v>
      </c>
      <c r="C364" s="94">
        <v>1</v>
      </c>
      <c r="D364" s="97">
        <v>559468.18817588338</v>
      </c>
      <c r="E364" s="95"/>
      <c r="F364" s="95"/>
      <c r="G364" s="95"/>
      <c r="H364" s="95"/>
    </row>
    <row r="365" spans="1:8" s="75" customFormat="1" ht="21" customHeight="1" x14ac:dyDescent="0.25">
      <c r="A365" s="78">
        <v>10</v>
      </c>
      <c r="B365" s="89" t="s">
        <v>1003</v>
      </c>
      <c r="C365" s="94">
        <v>1</v>
      </c>
      <c r="D365" s="97">
        <v>559468.18817588338</v>
      </c>
      <c r="E365" s="95"/>
      <c r="F365" s="95"/>
      <c r="G365" s="95"/>
      <c r="H365" s="95"/>
    </row>
    <row r="366" spans="1:8" s="75" customFormat="1" ht="21" customHeight="1" x14ac:dyDescent="0.25">
      <c r="A366" s="78">
        <v>11</v>
      </c>
      <c r="B366" s="89" t="s">
        <v>1053</v>
      </c>
      <c r="C366" s="94">
        <v>1</v>
      </c>
      <c r="D366" s="97">
        <v>168225.10390700513</v>
      </c>
      <c r="E366" s="95"/>
      <c r="F366" s="95"/>
      <c r="G366" s="95"/>
      <c r="H366" s="95"/>
    </row>
    <row r="367" spans="1:8" s="75" customFormat="1" ht="21" customHeight="1" x14ac:dyDescent="0.25">
      <c r="A367" s="78">
        <v>12</v>
      </c>
      <c r="B367" s="89" t="s">
        <v>1054</v>
      </c>
      <c r="C367" s="94">
        <v>1</v>
      </c>
      <c r="D367" s="97">
        <v>464685.99281764985</v>
      </c>
      <c r="E367" s="95"/>
      <c r="F367" s="95"/>
      <c r="G367" s="95"/>
      <c r="H367" s="95"/>
    </row>
    <row r="368" spans="1:8" s="75" customFormat="1" ht="21" customHeight="1" x14ac:dyDescent="0.25">
      <c r="A368" s="78">
        <v>12</v>
      </c>
      <c r="B368" s="89" t="s">
        <v>1055</v>
      </c>
      <c r="C368" s="94">
        <v>1</v>
      </c>
      <c r="D368" s="97">
        <v>499748.69532840943</v>
      </c>
      <c r="E368" s="95"/>
      <c r="F368" s="95"/>
      <c r="G368" s="95"/>
      <c r="H368" s="95"/>
    </row>
    <row r="369" spans="1:8" s="75" customFormat="1" ht="21" customHeight="1" x14ac:dyDescent="0.25">
      <c r="A369" s="78">
        <v>12</v>
      </c>
      <c r="B369" s="89" t="s">
        <v>878</v>
      </c>
      <c r="C369" s="94">
        <v>1</v>
      </c>
      <c r="D369" s="97">
        <v>326768.23955169949</v>
      </c>
      <c r="E369" s="95"/>
      <c r="F369" s="95"/>
      <c r="G369" s="95"/>
      <c r="H369" s="95"/>
    </row>
    <row r="370" spans="1:8" s="75" customFormat="1" ht="21" customHeight="1" x14ac:dyDescent="0.25">
      <c r="A370" s="78">
        <v>13</v>
      </c>
      <c r="B370" s="89" t="s">
        <v>1056</v>
      </c>
      <c r="C370" s="94">
        <v>1</v>
      </c>
      <c r="D370" s="97">
        <v>419319.71954247681</v>
      </c>
      <c r="E370" s="95"/>
      <c r="F370" s="95"/>
      <c r="G370" s="95"/>
      <c r="H370" s="95"/>
    </row>
    <row r="371" spans="1:8" s="75" customFormat="1" ht="21" customHeight="1" x14ac:dyDescent="0.25">
      <c r="A371" s="77" t="s">
        <v>674</v>
      </c>
      <c r="B371" s="81" t="s">
        <v>645</v>
      </c>
      <c r="C371" s="96"/>
      <c r="D371" s="97"/>
      <c r="E371" s="96"/>
      <c r="F371" s="96"/>
      <c r="G371" s="95"/>
      <c r="H371" s="95"/>
    </row>
    <row r="372" spans="1:8" s="75" customFormat="1" ht="21" customHeight="1" x14ac:dyDescent="0.25">
      <c r="A372" s="78">
        <v>1</v>
      </c>
      <c r="B372" s="89" t="s">
        <v>1057</v>
      </c>
      <c r="C372" s="94">
        <v>1</v>
      </c>
      <c r="D372" s="97">
        <v>373228.18384571758</v>
      </c>
      <c r="E372" s="95"/>
      <c r="F372" s="95"/>
      <c r="G372" s="95"/>
      <c r="H372" s="95"/>
    </row>
    <row r="373" spans="1:8" s="75" customFormat="1" ht="21" customHeight="1" x14ac:dyDescent="0.25">
      <c r="A373" s="78">
        <v>2</v>
      </c>
      <c r="B373" s="89" t="s">
        <v>646</v>
      </c>
      <c r="C373" s="94">
        <v>1</v>
      </c>
      <c r="D373" s="97">
        <v>185774.37662492</v>
      </c>
      <c r="E373" s="95"/>
      <c r="F373" s="95"/>
      <c r="G373" s="95"/>
      <c r="H373" s="95"/>
    </row>
    <row r="374" spans="1:8" s="75" customFormat="1" ht="21" customHeight="1" x14ac:dyDescent="0.25">
      <c r="A374" s="78">
        <v>3</v>
      </c>
      <c r="B374" s="89" t="s">
        <v>647</v>
      </c>
      <c r="C374" s="94">
        <v>1</v>
      </c>
      <c r="D374" s="97">
        <v>392737.7289357197</v>
      </c>
      <c r="E374" s="95"/>
      <c r="F374" s="95"/>
      <c r="G374" s="95"/>
      <c r="H374" s="95"/>
    </row>
    <row r="375" spans="1:8" s="75" customFormat="1" ht="21" customHeight="1" x14ac:dyDescent="0.25">
      <c r="A375" s="78">
        <v>4</v>
      </c>
      <c r="B375" s="89" t="s">
        <v>648</v>
      </c>
      <c r="C375" s="94">
        <v>1</v>
      </c>
      <c r="D375" s="97">
        <v>152842.98084986449</v>
      </c>
      <c r="E375" s="95"/>
      <c r="F375" s="95"/>
      <c r="G375" s="95"/>
      <c r="H375" s="95"/>
    </row>
    <row r="376" spans="1:8" s="75" customFormat="1" ht="21" customHeight="1" x14ac:dyDescent="0.25">
      <c r="A376" s="78">
        <v>5</v>
      </c>
      <c r="B376" s="89" t="s">
        <v>1058</v>
      </c>
      <c r="C376" s="94">
        <v>1</v>
      </c>
      <c r="D376" s="97">
        <v>86790.671357647996</v>
      </c>
      <c r="E376" s="95"/>
      <c r="F376" s="95"/>
      <c r="G376" s="95"/>
      <c r="H376" s="95"/>
    </row>
    <row r="377" spans="1:8" s="75" customFormat="1" ht="21" customHeight="1" x14ac:dyDescent="0.25">
      <c r="A377" s="77" t="s">
        <v>675</v>
      </c>
      <c r="B377" s="81" t="s">
        <v>649</v>
      </c>
      <c r="C377" s="96"/>
      <c r="D377" s="97"/>
      <c r="E377" s="96"/>
      <c r="F377" s="96"/>
      <c r="G377" s="95"/>
      <c r="H377" s="95"/>
    </row>
    <row r="378" spans="1:8" s="75" customFormat="1" ht="21" customHeight="1" x14ac:dyDescent="0.25">
      <c r="A378" s="78">
        <v>1</v>
      </c>
      <c r="B378" s="89" t="s">
        <v>1059</v>
      </c>
      <c r="C378" s="94">
        <v>1</v>
      </c>
      <c r="D378" s="97">
        <v>117679.05287178804</v>
      </c>
      <c r="E378" s="95"/>
      <c r="F378" s="95"/>
      <c r="G378" s="95"/>
      <c r="H378" s="95"/>
    </row>
    <row r="379" spans="1:8" s="75" customFormat="1" ht="21" customHeight="1" x14ac:dyDescent="0.25">
      <c r="A379" s="78">
        <v>2</v>
      </c>
      <c r="B379" s="89" t="s">
        <v>1060</v>
      </c>
      <c r="C379" s="94">
        <v>1</v>
      </c>
      <c r="D379" s="97">
        <v>166731.70967303609</v>
      </c>
      <c r="E379" s="95"/>
      <c r="F379" s="95"/>
      <c r="G379" s="95"/>
      <c r="H379" s="95"/>
    </row>
    <row r="380" spans="1:8" s="75" customFormat="1" ht="21" customHeight="1" x14ac:dyDescent="0.25">
      <c r="A380" s="78">
        <v>3</v>
      </c>
      <c r="B380" s="89" t="s">
        <v>650</v>
      </c>
      <c r="C380" s="94">
        <v>1</v>
      </c>
      <c r="D380" s="97">
        <v>131959.76825608406</v>
      </c>
      <c r="E380" s="95"/>
      <c r="F380" s="95"/>
      <c r="G380" s="95"/>
      <c r="H380" s="95"/>
    </row>
    <row r="381" spans="1:8" s="75" customFormat="1" ht="21" customHeight="1" x14ac:dyDescent="0.25">
      <c r="A381" s="78">
        <v>4</v>
      </c>
      <c r="B381" s="89" t="s">
        <v>651</v>
      </c>
      <c r="C381" s="94">
        <v>1</v>
      </c>
      <c r="D381" s="97">
        <v>177369.61805558595</v>
      </c>
      <c r="E381" s="95"/>
      <c r="F381" s="95"/>
      <c r="G381" s="95"/>
      <c r="H381" s="95"/>
    </row>
    <row r="382" spans="1:8" s="75" customFormat="1" ht="21" customHeight="1" x14ac:dyDescent="0.25">
      <c r="A382" s="78">
        <v>5</v>
      </c>
      <c r="B382" s="89" t="s">
        <v>652</v>
      </c>
      <c r="C382" s="94">
        <v>1</v>
      </c>
      <c r="D382" s="97">
        <v>180539.92185558827</v>
      </c>
      <c r="E382" s="95"/>
      <c r="F382" s="95"/>
      <c r="G382" s="95"/>
      <c r="H382" s="95"/>
    </row>
    <row r="383" spans="1:8" s="75" customFormat="1" ht="21" customHeight="1" x14ac:dyDescent="0.25">
      <c r="A383" s="78">
        <v>6</v>
      </c>
      <c r="B383" s="89" t="s">
        <v>1061</v>
      </c>
      <c r="C383" s="94">
        <v>1</v>
      </c>
      <c r="D383" s="97">
        <v>52025.830737334909</v>
      </c>
      <c r="E383" s="95"/>
      <c r="F383" s="95"/>
      <c r="G383" s="95"/>
      <c r="H383" s="95"/>
    </row>
    <row r="384" spans="1:8" s="75" customFormat="1" ht="21" customHeight="1" x14ac:dyDescent="0.25">
      <c r="A384" s="78">
        <v>6</v>
      </c>
      <c r="B384" s="89" t="s">
        <v>1063</v>
      </c>
      <c r="C384" s="94">
        <v>1</v>
      </c>
      <c r="D384" s="97">
        <v>32757.004538321973</v>
      </c>
      <c r="E384" s="95"/>
      <c r="F384" s="95"/>
      <c r="G384" s="95"/>
      <c r="H384" s="95"/>
    </row>
    <row r="385" spans="1:8" s="75" customFormat="1" ht="21" customHeight="1" x14ac:dyDescent="0.25">
      <c r="A385" s="78">
        <v>7</v>
      </c>
      <c r="B385" s="89" t="s">
        <v>1062</v>
      </c>
      <c r="C385" s="94">
        <v>1</v>
      </c>
      <c r="D385" s="97">
        <v>264823.85625941283</v>
      </c>
      <c r="E385" s="95"/>
      <c r="F385" s="95"/>
      <c r="G385" s="95"/>
      <c r="H385" s="95"/>
    </row>
    <row r="386" spans="1:8" s="75" customFormat="1" ht="21" customHeight="1" x14ac:dyDescent="0.25">
      <c r="A386" s="78">
        <v>8</v>
      </c>
      <c r="B386" s="89" t="s">
        <v>654</v>
      </c>
      <c r="C386" s="94">
        <v>1</v>
      </c>
      <c r="D386" s="97">
        <v>264071.64248847461</v>
      </c>
      <c r="E386" s="95"/>
      <c r="F386" s="95"/>
      <c r="G386" s="95"/>
      <c r="H386" s="95"/>
    </row>
    <row r="387" spans="1:8" s="75" customFormat="1" ht="21" customHeight="1" x14ac:dyDescent="0.25">
      <c r="A387" s="78">
        <v>9</v>
      </c>
      <c r="B387" s="89" t="s">
        <v>655</v>
      </c>
      <c r="C387" s="94">
        <v>1</v>
      </c>
      <c r="D387" s="97">
        <v>474426.66004412703</v>
      </c>
      <c r="E387" s="95"/>
      <c r="F387" s="95"/>
      <c r="G387" s="95"/>
      <c r="H387" s="95"/>
    </row>
  </sheetData>
  <autoFilter ref="A4:F387" xr:uid="{00000000-0009-0000-0000-00000E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4428C-93F1-4C28-A1DD-A4DC19098809}">
  <sheetPr>
    <tabColor rgb="FF002060"/>
  </sheetPr>
  <dimension ref="A1:I387"/>
  <sheetViews>
    <sheetView workbookViewId="0">
      <selection activeCell="D5" sqref="D5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4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316535.71400168241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316535.71400168241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259173.56272416736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206441.22074737056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336600.19884140376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342330.60613140377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351499.25779540383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384705.94991108833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329496.92800312111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412879.8449967471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187042.63126411609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187042.63126411609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105724.21052207585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91335.41783359737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316535.71400168241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316535.71400168241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316535.71400168241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115231.45683533515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115231.45683533515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373707.87153216905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373707.87153216905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172657.94793831662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158269.15524983819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158269.15524983819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115295.79666080157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201494.25091337567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201494.25091337567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201494.25091337567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235963.74956651847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316535.71400168241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283386.76225918066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460417.58942772693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489195.17480468389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605568.1069868725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489195.17480468389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211891.69044076628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96026.970461788675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242952.99853732903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599968.39410530927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551754.52012600959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412245.52393019467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420131.60721014498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525213.46497653099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370802.51594156597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1655153.0237723356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542523.95761498169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563613.16632112802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385002.34230532893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570663.55087703583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1361731.2712788556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378716.58469363564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385376.5239802585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274580.77333593415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274580.77333593415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274580.77333593415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274580.77333593415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322293.4799680193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506722.62935822422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634719.63924659509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695263.95480947464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499058.54555769177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380559.3174305053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380559.3174305053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2622341.81199353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580562.99166461697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585722.14608924615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898558.40681425948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1910813.9856274789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398527.56069728313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501242.05578680016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323457.89660079486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217147.06198808204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212289.37870728387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1712739.5554268355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994814.02382629609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604517.63389870804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452633.83132962533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598986.20484213252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614875.37758395832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235361.14050996624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477340.62420720339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545508.54117165355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369012.43589175527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369231.68861011299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1150671.3224968743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397716.62372127705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397716.62372127705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305410.89525435487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647152.37584858504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647152.37584858504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211957.08818914217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334025.62607358035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334025.62607358035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767198.06725662923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318964.6833352801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2769590.242681432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302408.24706290493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580095.32493492053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722259.68991571967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696852.77747801412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648252.42779460119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597216.60860715678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717543.82051768666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682969.68409705418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665710.0951298424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652625.61495717149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452817.41567680368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452817.41567680368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918034.91100132209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1597490.8935418734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467067.44643519283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1355055.0908461935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235214.69676164829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361270.92636124714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445915.10310047766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403875.18399927759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432527.22044927755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438257.62773927755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226408.70783840184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1226360.3974282732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379033.7452269115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412879.8449967471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1376775.5962208016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540991.06672757561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1122288.1967954305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282192.82941459713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655465.26133273332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313563.48684752308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291437.93085430871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882797.55254716985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927963.51560115372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2738959.7180338381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361680.89236474736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351277.67272862862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295559.03471415822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296394.7775742308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213883.9708090435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371958.61746543425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569580.93759130675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1016113.2512451794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766314.81038868474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361495.1223461465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199711.68063432665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253102.74558723305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292543.69667632144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230080.32967861902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245902.03069153271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229394.12965796073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412352.88065887662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234711.04965699694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804613.34605292766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534415.05573176686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251698.58861355833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455791.8010146289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628625.84496653883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710705.65101359435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243430.83768671783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321546.42592057149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251024.83615339093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401617.04718719632</v>
      </c>
      <c r="E169" s="95"/>
      <c r="F169" s="95"/>
      <c r="G169" s="95"/>
      <c r="H169" s="95"/>
    </row>
    <row r="170" spans="1:8" s="75" customFormat="1" ht="21" customHeight="1" x14ac:dyDescent="0.25">
      <c r="A170" s="78">
        <v>12</v>
      </c>
      <c r="B170" s="89" t="s">
        <v>692</v>
      </c>
      <c r="C170" s="94">
        <v>1</v>
      </c>
      <c r="D170" s="97">
        <v>165579.41557225789</v>
      </c>
      <c r="E170" s="95"/>
      <c r="F170" s="95"/>
      <c r="G170" s="95"/>
      <c r="H170" s="95"/>
    </row>
    <row r="171" spans="1:8" s="75" customFormat="1" ht="21" customHeight="1" x14ac:dyDescent="0.25">
      <c r="A171" s="77" t="s">
        <v>662</v>
      </c>
      <c r="B171" s="81" t="s">
        <v>531</v>
      </c>
      <c r="C171" s="96"/>
      <c r="D171" s="97"/>
      <c r="E171" s="96"/>
      <c r="F171" s="96"/>
      <c r="G171" s="95"/>
      <c r="H171" s="95"/>
    </row>
    <row r="172" spans="1:8" s="75" customFormat="1" ht="21" customHeight="1" x14ac:dyDescent="0.25">
      <c r="A172" s="78">
        <v>1</v>
      </c>
      <c r="B172" s="89" t="s">
        <v>1114</v>
      </c>
      <c r="C172" s="94">
        <v>1</v>
      </c>
      <c r="D172" s="97">
        <v>729534.9547138093</v>
      </c>
      <c r="E172" s="95"/>
      <c r="F172" s="95"/>
      <c r="G172" s="95"/>
      <c r="H172" s="95"/>
    </row>
    <row r="173" spans="1:8" s="75" customFormat="1" ht="21" customHeight="1" x14ac:dyDescent="0.25">
      <c r="A173" s="78">
        <v>2</v>
      </c>
      <c r="B173" s="89" t="s">
        <v>977</v>
      </c>
      <c r="C173" s="94">
        <v>1</v>
      </c>
      <c r="D173" s="97">
        <v>303420.35982532304</v>
      </c>
      <c r="E173" s="95"/>
      <c r="F173" s="95"/>
      <c r="G173" s="95"/>
      <c r="H173" s="95"/>
    </row>
    <row r="174" spans="1:8" s="75" customFormat="1" ht="21" customHeight="1" x14ac:dyDescent="0.25">
      <c r="A174" s="78">
        <v>3</v>
      </c>
      <c r="B174" s="89" t="s">
        <v>978</v>
      </c>
      <c r="C174" s="94">
        <v>1</v>
      </c>
      <c r="D174" s="97">
        <v>327861.80486740463</v>
      </c>
      <c r="E174" s="95"/>
      <c r="F174" s="95"/>
      <c r="G174" s="95"/>
      <c r="H174" s="95"/>
    </row>
    <row r="175" spans="1:8" s="75" customFormat="1" ht="21" customHeight="1" x14ac:dyDescent="0.25">
      <c r="A175" s="78">
        <v>4</v>
      </c>
      <c r="B175" s="89" t="s">
        <v>979</v>
      </c>
      <c r="C175" s="94">
        <v>1</v>
      </c>
      <c r="D175" s="97">
        <v>943906.65707661514</v>
      </c>
      <c r="E175" s="95"/>
      <c r="F175" s="95"/>
      <c r="G175" s="95"/>
      <c r="H175" s="95"/>
    </row>
    <row r="176" spans="1:8" s="75" customFormat="1" ht="21" customHeight="1" x14ac:dyDescent="0.25">
      <c r="A176" s="78">
        <v>5</v>
      </c>
      <c r="B176" s="89" t="s">
        <v>676</v>
      </c>
      <c r="C176" s="94">
        <v>1</v>
      </c>
      <c r="D176" s="97">
        <v>88757.18687041357</v>
      </c>
      <c r="E176" s="95"/>
      <c r="F176" s="95"/>
      <c r="G176" s="95"/>
      <c r="H176" s="95"/>
    </row>
    <row r="177" spans="1:8" s="75" customFormat="1" ht="21" customHeight="1" x14ac:dyDescent="0.25">
      <c r="A177" s="78">
        <v>6</v>
      </c>
      <c r="B177" s="89" t="s">
        <v>677</v>
      </c>
      <c r="C177" s="94">
        <v>1</v>
      </c>
      <c r="D177" s="97">
        <v>518079.25527380011</v>
      </c>
      <c r="E177" s="95"/>
      <c r="F177" s="95"/>
      <c r="G177" s="95"/>
      <c r="H177" s="95"/>
    </row>
    <row r="178" spans="1:8" s="75" customFormat="1" ht="21" customHeight="1" x14ac:dyDescent="0.25">
      <c r="A178" s="78">
        <v>7</v>
      </c>
      <c r="B178" s="89" t="s">
        <v>532</v>
      </c>
      <c r="C178" s="94">
        <v>1</v>
      </c>
      <c r="D178" s="97">
        <v>311417.89132926147</v>
      </c>
      <c r="E178" s="95"/>
      <c r="F178" s="95"/>
      <c r="G178" s="95"/>
      <c r="H178" s="95"/>
    </row>
    <row r="179" spans="1:8" s="75" customFormat="1" ht="21" customHeight="1" x14ac:dyDescent="0.25">
      <c r="A179" s="78">
        <v>8</v>
      </c>
      <c r="B179" s="89" t="s">
        <v>533</v>
      </c>
      <c r="C179" s="94">
        <v>1</v>
      </c>
      <c r="D179" s="97">
        <v>305734.98802782095</v>
      </c>
      <c r="E179" s="95"/>
      <c r="F179" s="95"/>
      <c r="G179" s="95"/>
      <c r="H179" s="95"/>
    </row>
    <row r="180" spans="1:8" s="75" customFormat="1" ht="21" customHeight="1" x14ac:dyDescent="0.25">
      <c r="A180" s="78">
        <v>9</v>
      </c>
      <c r="B180" s="89" t="s">
        <v>534</v>
      </c>
      <c r="C180" s="94">
        <v>1</v>
      </c>
      <c r="D180" s="97">
        <v>88458.047715113877</v>
      </c>
      <c r="E180" s="95"/>
      <c r="F180" s="95"/>
      <c r="G180" s="95"/>
      <c r="H180" s="95"/>
    </row>
    <row r="181" spans="1:8" s="75" customFormat="1" ht="21" customHeight="1" x14ac:dyDescent="0.25">
      <c r="A181" s="78">
        <v>10</v>
      </c>
      <c r="B181" s="89" t="s">
        <v>535</v>
      </c>
      <c r="C181" s="94">
        <v>1</v>
      </c>
      <c r="D181" s="97">
        <v>163959.98489271494</v>
      </c>
      <c r="E181" s="95"/>
      <c r="F181" s="95"/>
      <c r="G181" s="95"/>
      <c r="H181" s="95"/>
    </row>
    <row r="182" spans="1:8" s="75" customFormat="1" ht="21" customHeight="1" x14ac:dyDescent="0.25">
      <c r="A182" s="78">
        <v>11</v>
      </c>
      <c r="B182" s="89" t="s">
        <v>536</v>
      </c>
      <c r="C182" s="94">
        <v>1</v>
      </c>
      <c r="D182" s="97">
        <v>136630.11321264619</v>
      </c>
      <c r="E182" s="95"/>
      <c r="F182" s="95"/>
      <c r="G182" s="95"/>
      <c r="H182" s="95"/>
    </row>
    <row r="183" spans="1:8" s="75" customFormat="1" ht="21" customHeight="1" x14ac:dyDescent="0.25">
      <c r="A183" s="78">
        <v>12</v>
      </c>
      <c r="B183" s="89" t="s">
        <v>537</v>
      </c>
      <c r="C183" s="94">
        <v>1</v>
      </c>
      <c r="D183" s="97">
        <v>457166.68719900958</v>
      </c>
      <c r="E183" s="95"/>
      <c r="F183" s="95"/>
      <c r="G183" s="95"/>
      <c r="H183" s="95"/>
    </row>
    <row r="184" spans="1:8" s="75" customFormat="1" ht="21" customHeight="1" x14ac:dyDescent="0.25">
      <c r="A184" s="78">
        <v>13</v>
      </c>
      <c r="B184" s="89" t="s">
        <v>980</v>
      </c>
      <c r="C184" s="94">
        <v>1</v>
      </c>
      <c r="D184" s="97">
        <v>1541344.2464049049</v>
      </c>
      <c r="E184" s="95"/>
      <c r="F184" s="95"/>
      <c r="G184" s="95"/>
      <c r="H184" s="95"/>
    </row>
    <row r="185" spans="1:8" s="75" customFormat="1" ht="21" customHeight="1" x14ac:dyDescent="0.25">
      <c r="A185" s="78">
        <v>14</v>
      </c>
      <c r="B185" s="89" t="s">
        <v>1115</v>
      </c>
      <c r="C185" s="94">
        <v>1</v>
      </c>
      <c r="D185" s="97">
        <v>1392861.125151311</v>
      </c>
      <c r="E185" s="95"/>
      <c r="F185" s="95"/>
      <c r="G185" s="95"/>
      <c r="H185" s="95"/>
    </row>
    <row r="186" spans="1:8" s="75" customFormat="1" ht="21" customHeight="1" x14ac:dyDescent="0.25">
      <c r="A186" s="78">
        <v>15</v>
      </c>
      <c r="B186" s="89" t="s">
        <v>538</v>
      </c>
      <c r="C186" s="94">
        <v>1</v>
      </c>
      <c r="D186" s="97">
        <v>561246.14383716322</v>
      </c>
      <c r="E186" s="95"/>
      <c r="F186" s="95"/>
      <c r="G186" s="95"/>
      <c r="H186" s="95"/>
    </row>
    <row r="187" spans="1:8" s="75" customFormat="1" ht="21" customHeight="1" x14ac:dyDescent="0.25">
      <c r="A187" s="78">
        <v>16</v>
      </c>
      <c r="B187" s="89" t="s">
        <v>539</v>
      </c>
      <c r="C187" s="94">
        <v>1</v>
      </c>
      <c r="D187" s="97">
        <v>151614.33232733229</v>
      </c>
      <c r="E187" s="95"/>
      <c r="F187" s="95"/>
      <c r="G187" s="95"/>
      <c r="H187" s="95"/>
    </row>
    <row r="188" spans="1:8" s="75" customFormat="1" ht="21" customHeight="1" x14ac:dyDescent="0.25">
      <c r="A188" s="78">
        <v>17</v>
      </c>
      <c r="B188" s="89" t="s">
        <v>540</v>
      </c>
      <c r="C188" s="94">
        <v>1</v>
      </c>
      <c r="D188" s="97">
        <v>286114.87074807798</v>
      </c>
      <c r="E188" s="95"/>
      <c r="F188" s="95"/>
      <c r="G188" s="95"/>
      <c r="H188" s="95"/>
    </row>
    <row r="189" spans="1:8" s="75" customFormat="1" ht="21" customHeight="1" x14ac:dyDescent="0.25">
      <c r="A189" s="78">
        <v>18</v>
      </c>
      <c r="B189" s="89" t="s">
        <v>541</v>
      </c>
      <c r="C189" s="94">
        <v>1</v>
      </c>
      <c r="D189" s="97">
        <v>337315.08085836511</v>
      </c>
      <c r="E189" s="95"/>
      <c r="F189" s="95"/>
      <c r="G189" s="95"/>
      <c r="H189" s="95"/>
    </row>
    <row r="190" spans="1:8" s="75" customFormat="1" ht="21" customHeight="1" x14ac:dyDescent="0.25">
      <c r="A190" s="78">
        <v>19</v>
      </c>
      <c r="B190" s="89" t="s">
        <v>678</v>
      </c>
      <c r="C190" s="94">
        <v>1</v>
      </c>
      <c r="D190" s="97">
        <v>80706.94252246368</v>
      </c>
      <c r="E190" s="95"/>
      <c r="F190" s="95"/>
      <c r="G190" s="95"/>
      <c r="H190" s="95"/>
    </row>
    <row r="191" spans="1:8" s="75" customFormat="1" ht="21" customHeight="1" x14ac:dyDescent="0.25">
      <c r="A191" s="78">
        <v>20</v>
      </c>
      <c r="B191" s="89" t="s">
        <v>1116</v>
      </c>
      <c r="C191" s="94">
        <v>1</v>
      </c>
      <c r="D191" s="97">
        <v>117171.27868019797</v>
      </c>
      <c r="E191" s="95"/>
      <c r="F191" s="95"/>
      <c r="G191" s="95"/>
      <c r="H191" s="95"/>
    </row>
    <row r="192" spans="1:8" s="75" customFormat="1" ht="21" customHeight="1" x14ac:dyDescent="0.25">
      <c r="A192" s="78">
        <v>21</v>
      </c>
      <c r="B192" s="89" t="s">
        <v>983</v>
      </c>
      <c r="C192" s="94">
        <v>1</v>
      </c>
      <c r="D192" s="97">
        <v>473720.05020371825</v>
      </c>
      <c r="E192" s="95"/>
      <c r="F192" s="95"/>
      <c r="G192" s="95"/>
      <c r="H192" s="95"/>
    </row>
    <row r="193" spans="1:8" s="75" customFormat="1" ht="21" customHeight="1" x14ac:dyDescent="0.25">
      <c r="A193" s="78">
        <v>22</v>
      </c>
      <c r="B193" s="89" t="s">
        <v>984</v>
      </c>
      <c r="C193" s="94">
        <v>1</v>
      </c>
      <c r="D193" s="97">
        <v>450482.2887718993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985</v>
      </c>
      <c r="C194" s="94">
        <v>1</v>
      </c>
      <c r="D194" s="97">
        <v>474651.3467884257</v>
      </c>
      <c r="E194" s="95"/>
      <c r="F194" s="95"/>
      <c r="G194" s="95"/>
      <c r="H194" s="95"/>
    </row>
    <row r="195" spans="1:8" s="75" customFormat="1" ht="21" customHeight="1" x14ac:dyDescent="0.25">
      <c r="A195" s="78">
        <v>23</v>
      </c>
      <c r="B195" s="89" t="s">
        <v>986</v>
      </c>
      <c r="C195" s="94">
        <v>1</v>
      </c>
      <c r="D195" s="97">
        <v>891009.98343447899</v>
      </c>
      <c r="E195" s="95"/>
      <c r="F195" s="95"/>
      <c r="G195" s="95"/>
      <c r="H195" s="95"/>
    </row>
    <row r="196" spans="1:8" s="75" customFormat="1" ht="21" customHeight="1" x14ac:dyDescent="0.25">
      <c r="A196" s="78">
        <v>24</v>
      </c>
      <c r="B196" s="89" t="s">
        <v>545</v>
      </c>
      <c r="C196" s="94">
        <v>1</v>
      </c>
      <c r="D196" s="97">
        <v>584311.77844768565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546</v>
      </c>
      <c r="C197" s="94">
        <v>1</v>
      </c>
      <c r="D197" s="97">
        <v>877642.33572733263</v>
      </c>
      <c r="E197" s="95"/>
      <c r="F197" s="95"/>
      <c r="G197" s="95"/>
      <c r="H197" s="95"/>
    </row>
    <row r="198" spans="1:8" s="75" customFormat="1" ht="21" customHeight="1" x14ac:dyDescent="0.25">
      <c r="A198" s="78">
        <v>25</v>
      </c>
      <c r="B198" s="89" t="s">
        <v>987</v>
      </c>
      <c r="C198" s="94">
        <v>1</v>
      </c>
      <c r="D198" s="97">
        <v>587699.19906989415</v>
      </c>
      <c r="E198" s="95"/>
      <c r="F198" s="95"/>
      <c r="G198" s="95"/>
      <c r="H198" s="95"/>
    </row>
    <row r="199" spans="1:8" s="75" customFormat="1" ht="21" customHeight="1" x14ac:dyDescent="0.25">
      <c r="A199" s="78">
        <v>26</v>
      </c>
      <c r="B199" s="89" t="s">
        <v>547</v>
      </c>
      <c r="C199" s="94">
        <v>1</v>
      </c>
      <c r="D199" s="97">
        <v>289592.00476322492</v>
      </c>
      <c r="E199" s="95"/>
      <c r="F199" s="95"/>
      <c r="G199" s="95"/>
      <c r="H199" s="95"/>
    </row>
    <row r="200" spans="1:8" s="75" customFormat="1" ht="21" customHeight="1" x14ac:dyDescent="0.25">
      <c r="A200" s="78">
        <v>27</v>
      </c>
      <c r="B200" s="89" t="s">
        <v>548</v>
      </c>
      <c r="C200" s="94">
        <v>1</v>
      </c>
      <c r="D200" s="97">
        <v>277633.10565552308</v>
      </c>
      <c r="E200" s="95"/>
      <c r="F200" s="95"/>
      <c r="G200" s="95"/>
      <c r="H200" s="95"/>
    </row>
    <row r="201" spans="1:8" s="75" customFormat="1" ht="21" customHeight="1" x14ac:dyDescent="0.25">
      <c r="A201" s="78">
        <v>28</v>
      </c>
      <c r="B201" s="89" t="s">
        <v>549</v>
      </c>
      <c r="C201" s="94">
        <v>1</v>
      </c>
      <c r="D201" s="97">
        <v>286265.64524234924</v>
      </c>
      <c r="E201" s="95"/>
      <c r="F201" s="95"/>
      <c r="G201" s="95"/>
      <c r="H201" s="95"/>
    </row>
    <row r="202" spans="1:8" s="75" customFormat="1" ht="21" customHeight="1" x14ac:dyDescent="0.25">
      <c r="A202" s="78">
        <v>29</v>
      </c>
      <c r="B202" s="89" t="s">
        <v>550</v>
      </c>
      <c r="C202" s="94">
        <v>1</v>
      </c>
      <c r="D202" s="97">
        <v>229872.70204752183</v>
      </c>
      <c r="E202" s="95"/>
      <c r="F202" s="95"/>
      <c r="G202" s="95"/>
      <c r="H202" s="95"/>
    </row>
    <row r="203" spans="1:8" s="75" customFormat="1" ht="21" customHeight="1" x14ac:dyDescent="0.25">
      <c r="A203" s="78">
        <v>30</v>
      </c>
      <c r="B203" s="89" t="s">
        <v>551</v>
      </c>
      <c r="C203" s="94">
        <v>1</v>
      </c>
      <c r="D203" s="97">
        <v>461051.42456142942</v>
      </c>
      <c r="E203" s="95"/>
      <c r="F203" s="95"/>
      <c r="G203" s="95"/>
      <c r="H203" s="95"/>
    </row>
    <row r="204" spans="1:8" s="75" customFormat="1" ht="21" customHeight="1" x14ac:dyDescent="0.25">
      <c r="A204" s="78">
        <v>31</v>
      </c>
      <c r="B204" s="89" t="s">
        <v>552</v>
      </c>
      <c r="C204" s="94">
        <v>1</v>
      </c>
      <c r="D204" s="97">
        <v>457970.15553274116</v>
      </c>
      <c r="E204" s="95"/>
      <c r="F204" s="95"/>
      <c r="G204" s="95"/>
      <c r="H204" s="95"/>
    </row>
    <row r="205" spans="1:8" s="75" customFormat="1" ht="21" customHeight="1" x14ac:dyDescent="0.25">
      <c r="A205" s="78">
        <v>32</v>
      </c>
      <c r="B205" s="89" t="s">
        <v>553</v>
      </c>
      <c r="C205" s="94">
        <v>1</v>
      </c>
      <c r="D205" s="97">
        <v>572531.78310193389</v>
      </c>
      <c r="E205" s="95"/>
      <c r="F205" s="95"/>
      <c r="G205" s="95"/>
      <c r="H205" s="95"/>
    </row>
    <row r="206" spans="1:8" s="75" customFormat="1" ht="21" customHeight="1" x14ac:dyDescent="0.25">
      <c r="A206" s="78">
        <v>33</v>
      </c>
      <c r="B206" s="89" t="s">
        <v>554</v>
      </c>
      <c r="C206" s="94">
        <v>1</v>
      </c>
      <c r="D206" s="97">
        <v>261115.99565343061</v>
      </c>
      <c r="E206" s="95"/>
      <c r="F206" s="95"/>
      <c r="G206" s="95"/>
      <c r="H206" s="95"/>
    </row>
    <row r="207" spans="1:8" s="75" customFormat="1" ht="21" customHeight="1" x14ac:dyDescent="0.25">
      <c r="A207" s="78">
        <v>34</v>
      </c>
      <c r="B207" s="89" t="s">
        <v>555</v>
      </c>
      <c r="C207" s="94">
        <v>1</v>
      </c>
      <c r="D207" s="97">
        <v>183418.80483875651</v>
      </c>
      <c r="E207" s="95"/>
      <c r="F207" s="95"/>
      <c r="G207" s="95"/>
      <c r="H207" s="95"/>
    </row>
    <row r="208" spans="1:8" s="75" customFormat="1" ht="21" customHeight="1" x14ac:dyDescent="0.25">
      <c r="A208" s="78">
        <v>35</v>
      </c>
      <c r="B208" s="89" t="s">
        <v>556</v>
      </c>
      <c r="C208" s="94">
        <v>1</v>
      </c>
      <c r="D208" s="97">
        <v>505039.71198018413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988</v>
      </c>
      <c r="C209" s="94">
        <v>1</v>
      </c>
      <c r="D209" s="97">
        <v>269747.02237557224</v>
      </c>
      <c r="E209" s="95"/>
      <c r="F209" s="95"/>
      <c r="G209" s="95"/>
      <c r="H209" s="95"/>
    </row>
    <row r="210" spans="1:8" s="75" customFormat="1" ht="21" customHeight="1" x14ac:dyDescent="0.25">
      <c r="A210" s="78">
        <v>36</v>
      </c>
      <c r="B210" s="89" t="s">
        <v>990</v>
      </c>
      <c r="C210" s="94">
        <v>1</v>
      </c>
      <c r="D210" s="97">
        <v>739922.92604209634</v>
      </c>
      <c r="E210" s="95"/>
      <c r="F210" s="95"/>
      <c r="G210" s="95"/>
      <c r="H210" s="95"/>
    </row>
    <row r="211" spans="1:8" s="75" customFormat="1" ht="21" customHeight="1" x14ac:dyDescent="0.25">
      <c r="A211" s="78">
        <v>37</v>
      </c>
      <c r="B211" s="89" t="s">
        <v>989</v>
      </c>
      <c r="C211" s="94">
        <v>1</v>
      </c>
      <c r="D211" s="97">
        <v>172585.25703191239</v>
      </c>
      <c r="E211" s="95"/>
      <c r="F211" s="95"/>
      <c r="G211" s="95"/>
      <c r="H211" s="95"/>
    </row>
    <row r="212" spans="1:8" s="75" customFormat="1" ht="21" customHeight="1" x14ac:dyDescent="0.25">
      <c r="A212" s="78">
        <v>38</v>
      </c>
      <c r="B212" s="89" t="s">
        <v>557</v>
      </c>
      <c r="C212" s="94">
        <v>1</v>
      </c>
      <c r="D212" s="97">
        <v>235214.69676164829</v>
      </c>
      <c r="E212" s="95"/>
      <c r="F212" s="95"/>
      <c r="G212" s="95"/>
      <c r="H212" s="95"/>
    </row>
    <row r="213" spans="1:8" s="75" customFormat="1" ht="21" customHeight="1" x14ac:dyDescent="0.25">
      <c r="A213" s="78">
        <v>39</v>
      </c>
      <c r="B213" s="89" t="s">
        <v>558</v>
      </c>
      <c r="C213" s="94">
        <v>1</v>
      </c>
      <c r="D213" s="97">
        <v>235214.69676164829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559</v>
      </c>
      <c r="C214" s="94">
        <v>1</v>
      </c>
      <c r="D214" s="97">
        <v>235214.69676164829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1031</v>
      </c>
      <c r="C215" s="94">
        <v>1</v>
      </c>
      <c r="D215" s="97">
        <v>3381678.9979267688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1034</v>
      </c>
      <c r="C216" s="94">
        <v>1</v>
      </c>
      <c r="D216" s="97">
        <v>674408.91696545249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1141</v>
      </c>
      <c r="C217" s="94">
        <v>1</v>
      </c>
      <c r="D217" s="97">
        <v>674408.91696545249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1035</v>
      </c>
      <c r="C218" s="94">
        <v>1</v>
      </c>
      <c r="D218" s="97">
        <v>963441.30995064625</v>
      </c>
      <c r="E218" s="95"/>
      <c r="F218" s="95"/>
      <c r="G218" s="95"/>
      <c r="H218" s="95"/>
    </row>
    <row r="219" spans="1:8" s="75" customFormat="1" ht="21" customHeight="1" x14ac:dyDescent="0.25">
      <c r="A219" s="78">
        <v>40</v>
      </c>
      <c r="B219" s="89" t="s">
        <v>1241</v>
      </c>
      <c r="C219" s="94">
        <v>1</v>
      </c>
      <c r="D219" s="97">
        <v>49135.506807482954</v>
      </c>
      <c r="E219" s="95"/>
      <c r="F219" s="95"/>
      <c r="G219" s="95"/>
      <c r="H219" s="95"/>
    </row>
    <row r="220" spans="1:8" s="75" customFormat="1" ht="21" customHeight="1" x14ac:dyDescent="0.25">
      <c r="A220" s="77" t="s">
        <v>663</v>
      </c>
      <c r="B220" s="81" t="s">
        <v>560</v>
      </c>
      <c r="C220" s="96"/>
      <c r="D220" s="97"/>
      <c r="E220" s="96"/>
      <c r="F220" s="96"/>
      <c r="G220" s="95"/>
      <c r="H220" s="95"/>
    </row>
    <row r="221" spans="1:8" s="75" customFormat="1" ht="21" customHeight="1" x14ac:dyDescent="0.25">
      <c r="A221" s="78">
        <v>1</v>
      </c>
      <c r="B221" s="89" t="s">
        <v>561</v>
      </c>
      <c r="C221" s="94">
        <v>1</v>
      </c>
      <c r="D221" s="97">
        <v>635871.26456742664</v>
      </c>
      <c r="E221" s="95"/>
      <c r="F221" s="95"/>
      <c r="G221" s="95"/>
      <c r="H221" s="95"/>
    </row>
    <row r="222" spans="1:8" s="75" customFormat="1" ht="21" customHeight="1" x14ac:dyDescent="0.25">
      <c r="A222" s="78">
        <v>2</v>
      </c>
      <c r="B222" s="89" t="s">
        <v>562</v>
      </c>
      <c r="C222" s="94">
        <v>1</v>
      </c>
      <c r="D222" s="97">
        <v>597333.61216940067</v>
      </c>
      <c r="E222" s="95"/>
      <c r="F222" s="95"/>
      <c r="G222" s="95"/>
      <c r="H222" s="95"/>
    </row>
    <row r="223" spans="1:8" s="75" customFormat="1" ht="21" customHeight="1" x14ac:dyDescent="0.25">
      <c r="A223" s="78">
        <v>3</v>
      </c>
      <c r="B223" s="89" t="s">
        <v>563</v>
      </c>
      <c r="C223" s="94">
        <v>1</v>
      </c>
      <c r="D223" s="97">
        <v>2385254.027046768</v>
      </c>
      <c r="E223" s="95"/>
      <c r="F223" s="95"/>
      <c r="G223" s="95"/>
      <c r="H223" s="95"/>
    </row>
    <row r="224" spans="1:8" s="75" customFormat="1" ht="21" customHeight="1" x14ac:dyDescent="0.25">
      <c r="A224" s="78">
        <v>4</v>
      </c>
      <c r="B224" s="89" t="s">
        <v>564</v>
      </c>
      <c r="C224" s="94">
        <v>1</v>
      </c>
      <c r="D224" s="97">
        <v>185551.23151504906</v>
      </c>
      <c r="E224" s="95"/>
      <c r="F224" s="95"/>
      <c r="G224" s="95"/>
      <c r="H224" s="95"/>
    </row>
    <row r="225" spans="1:8" s="75" customFormat="1" ht="21" customHeight="1" x14ac:dyDescent="0.25">
      <c r="A225" s="78">
        <v>5</v>
      </c>
      <c r="B225" s="89" t="s">
        <v>565</v>
      </c>
      <c r="C225" s="94">
        <v>1</v>
      </c>
      <c r="D225" s="97">
        <v>544344.34012211522</v>
      </c>
      <c r="E225" s="95"/>
      <c r="F225" s="95"/>
      <c r="G225" s="95"/>
      <c r="H225" s="95"/>
    </row>
    <row r="226" spans="1:8" s="75" customFormat="1" ht="21" customHeight="1" x14ac:dyDescent="0.25">
      <c r="A226" s="78">
        <v>6</v>
      </c>
      <c r="B226" s="89" t="s">
        <v>566</v>
      </c>
      <c r="C226" s="94">
        <v>1</v>
      </c>
      <c r="D226" s="97">
        <v>544344.34012211522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567</v>
      </c>
      <c r="C227" s="94">
        <v>1</v>
      </c>
      <c r="D227" s="97">
        <v>6433861.0678504165</v>
      </c>
      <c r="E227" s="95"/>
      <c r="F227" s="95"/>
      <c r="G227" s="95"/>
      <c r="H227" s="95"/>
    </row>
    <row r="228" spans="1:8" s="75" customFormat="1" ht="21" customHeight="1" x14ac:dyDescent="0.25">
      <c r="A228" s="78">
        <v>7</v>
      </c>
      <c r="B228" s="89" t="s">
        <v>991</v>
      </c>
      <c r="C228" s="94">
        <v>1</v>
      </c>
      <c r="D228" s="97">
        <v>380559.3174305053</v>
      </c>
      <c r="E228" s="95"/>
      <c r="F228" s="95"/>
      <c r="G228" s="95"/>
      <c r="H228" s="95"/>
    </row>
    <row r="229" spans="1:8" s="75" customFormat="1" ht="21" customHeight="1" x14ac:dyDescent="0.25">
      <c r="A229" s="77" t="s">
        <v>664</v>
      </c>
      <c r="B229" s="81" t="s">
        <v>568</v>
      </c>
      <c r="C229" s="96"/>
      <c r="D229" s="97"/>
      <c r="E229" s="96"/>
      <c r="F229" s="96"/>
      <c r="G229" s="95"/>
      <c r="H229" s="95"/>
    </row>
    <row r="230" spans="1:8" s="75" customFormat="1" ht="21" customHeight="1" x14ac:dyDescent="0.25">
      <c r="A230" s="78">
        <v>1</v>
      </c>
      <c r="B230" s="89" t="s">
        <v>992</v>
      </c>
      <c r="C230" s="94">
        <v>1</v>
      </c>
      <c r="D230" s="97">
        <v>163276.35554662044</v>
      </c>
      <c r="E230" s="95"/>
      <c r="F230" s="95"/>
      <c r="G230" s="95"/>
      <c r="H230" s="95"/>
    </row>
    <row r="231" spans="1:8" s="75" customFormat="1" ht="21" customHeight="1" x14ac:dyDescent="0.25">
      <c r="A231" s="78">
        <v>2</v>
      </c>
      <c r="B231" s="89" t="s">
        <v>569</v>
      </c>
      <c r="C231" s="94">
        <v>1</v>
      </c>
      <c r="D231" s="97">
        <v>198549.86331192296</v>
      </c>
      <c r="E231" s="95"/>
      <c r="F231" s="95"/>
      <c r="G231" s="95"/>
      <c r="H231" s="95"/>
    </row>
    <row r="232" spans="1:8" s="75" customFormat="1" ht="21" customHeight="1" x14ac:dyDescent="0.25">
      <c r="A232" s="77" t="s">
        <v>665</v>
      </c>
      <c r="B232" s="81" t="s">
        <v>570</v>
      </c>
      <c r="C232" s="96"/>
      <c r="D232" s="97"/>
      <c r="E232" s="96"/>
      <c r="F232" s="96"/>
      <c r="G232" s="95"/>
      <c r="H232" s="95"/>
    </row>
    <row r="233" spans="1:8" s="75" customFormat="1" ht="21" customHeight="1" x14ac:dyDescent="0.25">
      <c r="A233" s="78">
        <v>1</v>
      </c>
      <c r="B233" s="89" t="s">
        <v>571</v>
      </c>
      <c r="C233" s="94">
        <v>1</v>
      </c>
      <c r="D233" s="97">
        <v>834508.47418332333</v>
      </c>
      <c r="E233" s="95"/>
      <c r="F233" s="95"/>
      <c r="G233" s="95"/>
      <c r="H233" s="95"/>
    </row>
    <row r="234" spans="1:8" s="75" customFormat="1" ht="21" customHeight="1" x14ac:dyDescent="0.25">
      <c r="A234" s="78">
        <v>2</v>
      </c>
      <c r="B234" s="89" t="s">
        <v>572</v>
      </c>
      <c r="C234" s="94">
        <v>1</v>
      </c>
      <c r="D234" s="97">
        <v>748178.74378182227</v>
      </c>
      <c r="E234" s="95"/>
      <c r="F234" s="95"/>
      <c r="G234" s="95"/>
      <c r="H234" s="95"/>
    </row>
    <row r="235" spans="1:8" s="75" customFormat="1" ht="21" customHeight="1" x14ac:dyDescent="0.25">
      <c r="A235" s="78">
        <v>3</v>
      </c>
      <c r="B235" s="89" t="s">
        <v>573</v>
      </c>
      <c r="C235" s="94">
        <v>1</v>
      </c>
      <c r="D235" s="97">
        <v>316535.71400168241</v>
      </c>
      <c r="E235" s="95"/>
      <c r="F235" s="95"/>
      <c r="G235" s="95"/>
      <c r="H235" s="95"/>
    </row>
    <row r="236" spans="1:8" s="75" customFormat="1" ht="21" customHeight="1" x14ac:dyDescent="0.25">
      <c r="A236" s="78">
        <v>4</v>
      </c>
      <c r="B236" s="89" t="s">
        <v>574</v>
      </c>
      <c r="C236" s="94">
        <v>1</v>
      </c>
      <c r="D236" s="97">
        <v>201494.25091337567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993</v>
      </c>
      <c r="C237" s="94">
        <v>1</v>
      </c>
      <c r="D237" s="97">
        <v>2536320.0880562705</v>
      </c>
      <c r="E237" s="95"/>
      <c r="F237" s="95"/>
      <c r="G237" s="95"/>
      <c r="H237" s="95"/>
    </row>
    <row r="238" spans="1:8" s="75" customFormat="1" ht="21" customHeight="1" x14ac:dyDescent="0.25">
      <c r="A238" s="78">
        <v>5</v>
      </c>
      <c r="B238" s="89" t="s">
        <v>994</v>
      </c>
      <c r="C238" s="94">
        <v>1</v>
      </c>
      <c r="D238" s="97">
        <v>595406.72954949935</v>
      </c>
      <c r="E238" s="95"/>
      <c r="F238" s="95"/>
      <c r="G238" s="95"/>
      <c r="H238" s="95"/>
    </row>
    <row r="239" spans="1:8" s="75" customFormat="1" ht="21" customHeight="1" x14ac:dyDescent="0.25">
      <c r="A239" s="78">
        <v>6</v>
      </c>
      <c r="B239" s="89" t="s">
        <v>575</v>
      </c>
      <c r="C239" s="94">
        <v>1</v>
      </c>
      <c r="D239" s="97">
        <v>594919.38532675989</v>
      </c>
      <c r="E239" s="95"/>
      <c r="F239" s="95"/>
      <c r="G239" s="95"/>
      <c r="H239" s="95"/>
    </row>
    <row r="240" spans="1:8" s="75" customFormat="1" ht="21" customHeight="1" x14ac:dyDescent="0.25">
      <c r="A240" s="78">
        <v>7</v>
      </c>
      <c r="B240" s="89" t="s">
        <v>576</v>
      </c>
      <c r="C240" s="94">
        <v>1</v>
      </c>
      <c r="D240" s="97">
        <v>460417.58942772693</v>
      </c>
      <c r="E240" s="95"/>
      <c r="F240" s="95"/>
      <c r="G240" s="95"/>
      <c r="H240" s="95"/>
    </row>
    <row r="241" spans="1:8" s="75" customFormat="1" ht="21" customHeight="1" x14ac:dyDescent="0.25">
      <c r="A241" s="78">
        <v>8</v>
      </c>
      <c r="B241" s="89" t="s">
        <v>577</v>
      </c>
      <c r="C241" s="94">
        <v>1</v>
      </c>
      <c r="D241" s="97">
        <v>240226.00642110914</v>
      </c>
      <c r="E241" s="95"/>
      <c r="F241" s="95"/>
      <c r="G241" s="95"/>
      <c r="H241" s="95"/>
    </row>
    <row r="242" spans="1:8" s="75" customFormat="1" ht="21" customHeight="1" x14ac:dyDescent="0.25">
      <c r="A242" s="78">
        <v>9</v>
      </c>
      <c r="B242" s="89" t="s">
        <v>578</v>
      </c>
      <c r="C242" s="94">
        <v>1</v>
      </c>
      <c r="D242" s="97">
        <v>240226.00642110914</v>
      </c>
      <c r="E242" s="95"/>
      <c r="F242" s="95"/>
      <c r="G242" s="95"/>
      <c r="H242" s="95"/>
    </row>
    <row r="243" spans="1:8" s="75" customFormat="1" ht="21" customHeight="1" x14ac:dyDescent="0.25">
      <c r="A243" s="78">
        <v>10</v>
      </c>
      <c r="B243" s="89" t="s">
        <v>1117</v>
      </c>
      <c r="C243" s="94">
        <v>1</v>
      </c>
      <c r="D243" s="97">
        <v>265693.67256097397</v>
      </c>
      <c r="E243" s="95"/>
      <c r="F243" s="95"/>
      <c r="G243" s="95"/>
      <c r="H243" s="95"/>
    </row>
    <row r="244" spans="1:8" s="75" customFormat="1" ht="21" customHeight="1" x14ac:dyDescent="0.25">
      <c r="A244" s="78">
        <v>11</v>
      </c>
      <c r="B244" s="89" t="s">
        <v>580</v>
      </c>
      <c r="C244" s="94">
        <v>1</v>
      </c>
      <c r="D244" s="97">
        <v>240226.00642110914</v>
      </c>
      <c r="E244" s="95"/>
      <c r="F244" s="95"/>
      <c r="G244" s="95"/>
      <c r="H244" s="95"/>
    </row>
    <row r="245" spans="1:8" s="75" customFormat="1" ht="21" customHeight="1" x14ac:dyDescent="0.25">
      <c r="A245" s="78">
        <v>12</v>
      </c>
      <c r="B245" s="89" t="s">
        <v>995</v>
      </c>
      <c r="C245" s="94">
        <v>1</v>
      </c>
      <c r="D245" s="97">
        <v>480078.31462135114</v>
      </c>
      <c r="E245" s="95"/>
      <c r="F245" s="95"/>
      <c r="G245" s="95"/>
      <c r="H245" s="95"/>
    </row>
    <row r="246" spans="1:8" s="75" customFormat="1" ht="21" customHeight="1" x14ac:dyDescent="0.25">
      <c r="A246" s="77" t="s">
        <v>666</v>
      </c>
      <c r="B246" s="81" t="s">
        <v>582</v>
      </c>
      <c r="C246" s="96"/>
      <c r="D246" s="97"/>
      <c r="E246" s="96"/>
      <c r="F246" s="96"/>
      <c r="G246" s="95"/>
      <c r="H246" s="95"/>
    </row>
    <row r="247" spans="1:8" s="75" customFormat="1" ht="21" customHeight="1" x14ac:dyDescent="0.25">
      <c r="A247" s="78">
        <v>1</v>
      </c>
      <c r="B247" s="89" t="s">
        <v>583</v>
      </c>
      <c r="C247" s="94">
        <v>1</v>
      </c>
      <c r="D247" s="97">
        <v>204235.16597719101</v>
      </c>
      <c r="E247" s="95"/>
      <c r="F247" s="95"/>
      <c r="G247" s="95"/>
      <c r="H247" s="95"/>
    </row>
    <row r="248" spans="1:8" s="75" customFormat="1" ht="21" customHeight="1" x14ac:dyDescent="0.25">
      <c r="A248" s="78">
        <v>2</v>
      </c>
      <c r="B248" s="89" t="s">
        <v>1005</v>
      </c>
      <c r="C248" s="94">
        <v>1</v>
      </c>
      <c r="D248" s="97">
        <v>228641.28230394656</v>
      </c>
      <c r="E248" s="95"/>
      <c r="F248" s="95"/>
      <c r="G248" s="95"/>
      <c r="H248" s="95"/>
    </row>
    <row r="249" spans="1:8" s="75" customFormat="1" ht="21" customHeight="1" x14ac:dyDescent="0.25">
      <c r="A249" s="78">
        <v>3</v>
      </c>
      <c r="B249" s="89" t="s">
        <v>584</v>
      </c>
      <c r="C249" s="94">
        <v>1</v>
      </c>
      <c r="D249" s="97">
        <v>274719.58765775384</v>
      </c>
      <c r="E249" s="95"/>
      <c r="F249" s="95"/>
      <c r="G249" s="95"/>
      <c r="H249" s="95"/>
    </row>
    <row r="250" spans="1:8" s="75" customFormat="1" ht="21" customHeight="1" x14ac:dyDescent="0.25">
      <c r="A250" s="78">
        <v>4</v>
      </c>
      <c r="B250" s="89" t="s">
        <v>700</v>
      </c>
      <c r="C250" s="94">
        <v>1</v>
      </c>
      <c r="D250" s="97">
        <v>537372.86604540574</v>
      </c>
      <c r="E250" s="95"/>
      <c r="F250" s="95"/>
      <c r="G250" s="95"/>
      <c r="H250" s="95"/>
    </row>
    <row r="251" spans="1:8" s="75" customFormat="1" ht="21" customHeight="1" x14ac:dyDescent="0.25">
      <c r="A251" s="78">
        <v>5</v>
      </c>
      <c r="B251" s="89" t="s">
        <v>1006</v>
      </c>
      <c r="C251" s="94">
        <v>1</v>
      </c>
      <c r="D251" s="97">
        <v>369683.00996092445</v>
      </c>
      <c r="E251" s="95"/>
      <c r="F251" s="95"/>
      <c r="G251" s="95"/>
      <c r="H251" s="95"/>
    </row>
    <row r="252" spans="1:8" s="75" customFormat="1" ht="21" customHeight="1" x14ac:dyDescent="0.25">
      <c r="A252" s="78">
        <v>6</v>
      </c>
      <c r="B252" s="89" t="s">
        <v>1118</v>
      </c>
      <c r="C252" s="94">
        <v>1</v>
      </c>
      <c r="D252" s="97">
        <v>385376.5239802585</v>
      </c>
      <c r="E252" s="95"/>
      <c r="F252" s="95"/>
      <c r="G252" s="95"/>
      <c r="H252" s="95"/>
    </row>
    <row r="253" spans="1:8" s="75" customFormat="1" ht="21" customHeight="1" x14ac:dyDescent="0.25">
      <c r="A253" s="78">
        <v>5</v>
      </c>
      <c r="B253" s="89" t="s">
        <v>1008</v>
      </c>
      <c r="C253" s="94">
        <v>1</v>
      </c>
      <c r="D253" s="97">
        <v>527002.39654300339</v>
      </c>
      <c r="E253" s="95"/>
      <c r="F253" s="95"/>
      <c r="G253" s="95"/>
      <c r="H253" s="95"/>
    </row>
    <row r="254" spans="1:8" s="75" customFormat="1" ht="21" customHeight="1" x14ac:dyDescent="0.25">
      <c r="A254" s="78">
        <v>6</v>
      </c>
      <c r="B254" s="89" t="s">
        <v>1009</v>
      </c>
      <c r="C254" s="94">
        <v>1</v>
      </c>
      <c r="D254" s="97">
        <v>533746.48571265803</v>
      </c>
      <c r="E254" s="95"/>
      <c r="F254" s="95"/>
      <c r="G254" s="95"/>
      <c r="H254" s="95"/>
    </row>
    <row r="255" spans="1:8" s="75" customFormat="1" ht="21" customHeight="1" x14ac:dyDescent="0.25">
      <c r="A255" s="77" t="s">
        <v>667</v>
      </c>
      <c r="B255" s="81" t="s">
        <v>586</v>
      </c>
      <c r="C255" s="96"/>
      <c r="D255" s="97"/>
      <c r="E255" s="96"/>
      <c r="F255" s="96"/>
      <c r="G255" s="95"/>
      <c r="H255" s="95"/>
    </row>
    <row r="256" spans="1:8" s="75" customFormat="1" ht="21" customHeight="1" x14ac:dyDescent="0.25">
      <c r="A256" s="78">
        <v>1</v>
      </c>
      <c r="B256" s="89" t="s">
        <v>587</v>
      </c>
      <c r="C256" s="94">
        <v>1</v>
      </c>
      <c r="D256" s="97">
        <v>428652.0115566476</v>
      </c>
      <c r="E256" s="95"/>
      <c r="F256" s="95"/>
      <c r="G256" s="95"/>
      <c r="H256" s="95"/>
    </row>
    <row r="257" spans="1:9" s="75" customFormat="1" ht="21" customHeight="1" x14ac:dyDescent="0.25">
      <c r="A257" s="78">
        <v>2</v>
      </c>
      <c r="B257" s="89" t="s">
        <v>588</v>
      </c>
      <c r="C257" s="94">
        <v>1</v>
      </c>
      <c r="D257" s="97">
        <v>332307.88056158309</v>
      </c>
      <c r="E257" s="95"/>
      <c r="F257" s="95"/>
      <c r="G257" s="95"/>
      <c r="H257" s="95"/>
      <c r="I257" s="75" t="s">
        <v>1010</v>
      </c>
    </row>
    <row r="258" spans="1:9" s="75" customFormat="1" ht="21" customHeight="1" x14ac:dyDescent="0.25">
      <c r="A258" s="78">
        <v>3</v>
      </c>
      <c r="B258" s="89" t="s">
        <v>589</v>
      </c>
      <c r="C258" s="94">
        <v>1</v>
      </c>
      <c r="D258" s="97">
        <v>951195.96732908906</v>
      </c>
      <c r="E258" s="95"/>
      <c r="F258" s="95"/>
      <c r="G258" s="95"/>
      <c r="H258" s="95"/>
    </row>
    <row r="259" spans="1:9" s="75" customFormat="1" ht="21" customHeight="1" x14ac:dyDescent="0.25">
      <c r="A259" s="77" t="s">
        <v>668</v>
      </c>
      <c r="B259" s="81" t="s">
        <v>1119</v>
      </c>
      <c r="C259" s="96"/>
      <c r="D259" s="97"/>
      <c r="E259" s="96"/>
      <c r="F259" s="96"/>
      <c r="G259" s="95"/>
      <c r="H259" s="95"/>
    </row>
    <row r="260" spans="1:9" s="75" customFormat="1" ht="21" customHeight="1" x14ac:dyDescent="0.25">
      <c r="A260" s="78">
        <v>1</v>
      </c>
      <c r="B260" s="89" t="s">
        <v>1012</v>
      </c>
      <c r="C260" s="94">
        <v>1</v>
      </c>
      <c r="D260" s="97">
        <v>1579620.0792341614</v>
      </c>
      <c r="E260" s="95"/>
      <c r="F260" s="95"/>
      <c r="G260" s="95"/>
      <c r="H260" s="95"/>
    </row>
    <row r="261" spans="1:9" s="75" customFormat="1" ht="21" customHeight="1" x14ac:dyDescent="0.25">
      <c r="A261" s="78">
        <v>1</v>
      </c>
      <c r="B261" s="89" t="s">
        <v>1011</v>
      </c>
      <c r="C261" s="94">
        <v>1</v>
      </c>
      <c r="D261" s="97">
        <v>361290.49123149237</v>
      </c>
      <c r="E261" s="95"/>
      <c r="F261" s="95"/>
      <c r="G261" s="95"/>
      <c r="H261" s="95"/>
    </row>
    <row r="262" spans="1:9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286265.64524234924</v>
      </c>
      <c r="E262" s="95"/>
      <c r="F262" s="95"/>
      <c r="G262" s="95"/>
      <c r="H262" s="95"/>
    </row>
    <row r="263" spans="1:9" s="75" customFormat="1" ht="21" customHeight="1" x14ac:dyDescent="0.25">
      <c r="A263" s="78">
        <v>3</v>
      </c>
      <c r="B263" s="89" t="s">
        <v>683</v>
      </c>
      <c r="C263" s="94">
        <v>1</v>
      </c>
      <c r="D263" s="97">
        <v>244708.91697079586</v>
      </c>
      <c r="E263" s="95"/>
      <c r="F263" s="95"/>
      <c r="G263" s="95"/>
      <c r="H263" s="95"/>
    </row>
    <row r="264" spans="1:9" s="75" customFormat="1" ht="21" customHeight="1" x14ac:dyDescent="0.25">
      <c r="A264" s="78">
        <v>4</v>
      </c>
      <c r="B264" s="89" t="s">
        <v>684</v>
      </c>
      <c r="C264" s="94">
        <v>1</v>
      </c>
      <c r="D264" s="97">
        <v>321432.29192282568</v>
      </c>
      <c r="E264" s="95"/>
      <c r="F264" s="95"/>
      <c r="G264" s="95"/>
      <c r="H264" s="95"/>
    </row>
    <row r="265" spans="1:9" s="75" customFormat="1" ht="21" customHeight="1" x14ac:dyDescent="0.25">
      <c r="A265" s="78">
        <v>5</v>
      </c>
      <c r="B265" s="89" t="s">
        <v>693</v>
      </c>
      <c r="C265" s="94">
        <v>1</v>
      </c>
      <c r="D265" s="97">
        <v>450925.37466039177</v>
      </c>
      <c r="E265" s="95"/>
      <c r="F265" s="95"/>
      <c r="G265" s="95"/>
      <c r="H265" s="95"/>
    </row>
    <row r="266" spans="1:9" s="75" customFormat="1" ht="21" customHeight="1" x14ac:dyDescent="0.25">
      <c r="A266" s="78">
        <v>6</v>
      </c>
      <c r="B266" s="89" t="s">
        <v>685</v>
      </c>
      <c r="C266" s="94">
        <v>1</v>
      </c>
      <c r="D266" s="97">
        <v>667257.18145105219</v>
      </c>
      <c r="E266" s="95"/>
      <c r="F266" s="95"/>
      <c r="G266" s="95"/>
      <c r="H266" s="95"/>
    </row>
    <row r="267" spans="1:9" s="75" customFormat="1" ht="21" customHeight="1" x14ac:dyDescent="0.25">
      <c r="A267" s="78">
        <v>7</v>
      </c>
      <c r="B267" s="89" t="s">
        <v>686</v>
      </c>
      <c r="C267" s="94">
        <v>1</v>
      </c>
      <c r="D267" s="97">
        <v>491772.97413792956</v>
      </c>
      <c r="E267" s="95"/>
      <c r="F267" s="95"/>
      <c r="G267" s="95"/>
      <c r="H267" s="95"/>
    </row>
    <row r="268" spans="1:9" s="75" customFormat="1" ht="21" customHeight="1" x14ac:dyDescent="0.25">
      <c r="A268" s="78">
        <v>8</v>
      </c>
      <c r="B268" s="89" t="s">
        <v>694</v>
      </c>
      <c r="C268" s="94">
        <v>1</v>
      </c>
      <c r="D268" s="97">
        <v>449431.37841333041</v>
      </c>
      <c r="E268" s="95"/>
      <c r="F268" s="95"/>
      <c r="G268" s="95"/>
      <c r="H268" s="95"/>
    </row>
    <row r="269" spans="1:9" s="75" customFormat="1" ht="21" customHeight="1" x14ac:dyDescent="0.25">
      <c r="A269" s="78">
        <v>9</v>
      </c>
      <c r="B269" s="89" t="s">
        <v>695</v>
      </c>
      <c r="C269" s="94">
        <v>1</v>
      </c>
      <c r="D269" s="97">
        <v>302673.98136315891</v>
      </c>
      <c r="E269" s="95"/>
      <c r="F269" s="95"/>
      <c r="G269" s="95"/>
      <c r="H269" s="95"/>
    </row>
    <row r="270" spans="1:9" s="75" customFormat="1" ht="21" customHeight="1" x14ac:dyDescent="0.25">
      <c r="A270" s="78">
        <v>10</v>
      </c>
      <c r="B270" s="89" t="s">
        <v>687</v>
      </c>
      <c r="C270" s="94">
        <v>1</v>
      </c>
      <c r="D270" s="97">
        <v>363139.89977186918</v>
      </c>
      <c r="E270" s="95"/>
      <c r="F270" s="95"/>
      <c r="G270" s="95"/>
      <c r="H270" s="95"/>
    </row>
    <row r="271" spans="1:9" s="75" customFormat="1" ht="21" customHeight="1" x14ac:dyDescent="0.25">
      <c r="A271" s="78">
        <v>11</v>
      </c>
      <c r="B271" s="89" t="s">
        <v>688</v>
      </c>
      <c r="C271" s="94">
        <v>1</v>
      </c>
      <c r="D271" s="97">
        <v>359892.7530465629</v>
      </c>
      <c r="E271" s="95"/>
      <c r="F271" s="95"/>
      <c r="G271" s="95"/>
      <c r="H271" s="95"/>
    </row>
    <row r="272" spans="1:9" s="75" customFormat="1" ht="21" customHeight="1" x14ac:dyDescent="0.25">
      <c r="A272" s="78">
        <v>12</v>
      </c>
      <c r="B272" s="89" t="s">
        <v>696</v>
      </c>
      <c r="C272" s="94">
        <v>1</v>
      </c>
      <c r="D272" s="97">
        <v>496034.3000208395</v>
      </c>
      <c r="E272" s="95"/>
      <c r="F272" s="95"/>
      <c r="G272" s="95"/>
      <c r="H272" s="95"/>
    </row>
    <row r="273" spans="1:8" s="75" customFormat="1" ht="21" customHeight="1" x14ac:dyDescent="0.25">
      <c r="A273" s="78">
        <v>13</v>
      </c>
      <c r="B273" s="89" t="s">
        <v>689</v>
      </c>
      <c r="C273" s="94">
        <v>1</v>
      </c>
      <c r="D273" s="97">
        <v>269187.41059754114</v>
      </c>
      <c r="E273" s="95"/>
      <c r="F273" s="95"/>
      <c r="G273" s="95"/>
      <c r="H273" s="95"/>
    </row>
    <row r="274" spans="1:8" s="75" customFormat="1" ht="21" customHeight="1" x14ac:dyDescent="0.25">
      <c r="A274" s="78">
        <v>14</v>
      </c>
      <c r="B274" s="89" t="s">
        <v>1137</v>
      </c>
      <c r="C274" s="94">
        <v>1</v>
      </c>
      <c r="D274" s="97">
        <v>218659.77331384536</v>
      </c>
      <c r="E274" s="95"/>
      <c r="F274" s="95"/>
      <c r="G274" s="95"/>
      <c r="H274" s="95"/>
    </row>
    <row r="275" spans="1:8" s="75" customFormat="1" ht="21" customHeight="1" x14ac:dyDescent="0.25">
      <c r="A275" s="78">
        <v>15</v>
      </c>
      <c r="B275" s="89" t="s">
        <v>697</v>
      </c>
      <c r="C275" s="94">
        <v>1</v>
      </c>
      <c r="D275" s="97">
        <v>1866537.3075686744</v>
      </c>
      <c r="E275" s="95"/>
      <c r="F275" s="95"/>
      <c r="G275" s="95"/>
      <c r="H275" s="95"/>
    </row>
    <row r="276" spans="1:8" s="75" customFormat="1" ht="21" customHeight="1" x14ac:dyDescent="0.25">
      <c r="A276" s="78">
        <v>16</v>
      </c>
      <c r="B276" s="89" t="s">
        <v>1022</v>
      </c>
      <c r="C276" s="94">
        <v>1</v>
      </c>
      <c r="D276" s="97">
        <v>496410.32350573613</v>
      </c>
      <c r="E276" s="95"/>
      <c r="F276" s="95"/>
      <c r="G276" s="95"/>
      <c r="H276" s="95"/>
    </row>
    <row r="277" spans="1:8" s="75" customFormat="1" ht="21" customHeight="1" x14ac:dyDescent="0.25">
      <c r="A277" s="78">
        <v>17</v>
      </c>
      <c r="B277" s="89" t="s">
        <v>698</v>
      </c>
      <c r="C277" s="94">
        <v>1</v>
      </c>
      <c r="D277" s="97">
        <v>409071.50603107392</v>
      </c>
      <c r="E277" s="95"/>
      <c r="F277" s="95"/>
      <c r="G277" s="95"/>
      <c r="H277" s="95"/>
    </row>
    <row r="278" spans="1:8" s="75" customFormat="1" ht="21" customHeight="1" x14ac:dyDescent="0.25">
      <c r="A278" s="78">
        <v>18</v>
      </c>
      <c r="B278" s="89" t="s">
        <v>704</v>
      </c>
      <c r="C278" s="94">
        <v>1</v>
      </c>
      <c r="D278" s="97">
        <v>1021105.5902155106</v>
      </c>
      <c r="E278" s="95"/>
      <c r="F278" s="95"/>
      <c r="G278" s="95"/>
      <c r="H278" s="95"/>
    </row>
    <row r="279" spans="1:8" s="75" customFormat="1" ht="21" customHeight="1" x14ac:dyDescent="0.25">
      <c r="A279" s="78">
        <v>5</v>
      </c>
      <c r="B279" s="89" t="s">
        <v>1020</v>
      </c>
      <c r="C279" s="94">
        <v>1</v>
      </c>
      <c r="D279" s="97">
        <v>794839.08070928324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208779.22152085754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1502968.4435230084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204497.79678358871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176916.09543022871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211448.4210441527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305660.12536292465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217348.80885634405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232893.82606702679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2462797.8737017531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509337.67835961934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514681.34532456164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631899.02815886075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654872.84915346967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727398.18901273794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447838.5500640602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905634.83135360735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352619.51944193657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397859.81123388489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407402.03255838744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428731.38292803761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457634.622226557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525075.51392310217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525075.51392310217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525075.51392310217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525075.51392310217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525075.51392310217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525075.51392310217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525075.51392310217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409462.55672902474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370601.08295743167</v>
      </c>
      <c r="E311" s="95"/>
      <c r="F311" s="95"/>
      <c r="G311" s="95"/>
      <c r="H311" s="95"/>
    </row>
    <row r="312" spans="1:8" s="75" customFormat="1" ht="21" customHeight="1" x14ac:dyDescent="0.25">
      <c r="A312" s="78">
        <v>9</v>
      </c>
      <c r="B312" s="89" t="s">
        <v>1142</v>
      </c>
      <c r="C312" s="94">
        <v>1</v>
      </c>
      <c r="D312" s="97">
        <v>386631.39015153283</v>
      </c>
      <c r="E312" s="95"/>
      <c r="F312" s="95"/>
      <c r="G312" s="95"/>
      <c r="H312" s="95"/>
    </row>
    <row r="313" spans="1:8" s="75" customFormat="1" ht="21" customHeight="1" x14ac:dyDescent="0.25">
      <c r="A313" s="78">
        <v>9</v>
      </c>
      <c r="B313" s="89" t="s">
        <v>1138</v>
      </c>
      <c r="C313" s="94">
        <v>1</v>
      </c>
      <c r="D313" s="97">
        <v>703312.1562639717</v>
      </c>
      <c r="E313" s="95"/>
      <c r="F313" s="95"/>
      <c r="G313" s="95"/>
      <c r="H313" s="95"/>
    </row>
    <row r="314" spans="1:8" s="75" customFormat="1" ht="21" customHeight="1" x14ac:dyDescent="0.25">
      <c r="A314" s="78">
        <v>11</v>
      </c>
      <c r="B314" s="89" t="s">
        <v>610</v>
      </c>
      <c r="C314" s="94">
        <v>1</v>
      </c>
      <c r="D314" s="97">
        <v>120113.0032105548</v>
      </c>
      <c r="E314" s="95"/>
      <c r="F314" s="95"/>
      <c r="G314" s="95"/>
      <c r="H314" s="95"/>
    </row>
    <row r="315" spans="1:8" s="75" customFormat="1" ht="21" customHeight="1" x14ac:dyDescent="0.25">
      <c r="A315" s="77" t="s">
        <v>671</v>
      </c>
      <c r="B315" s="81" t="s">
        <v>611</v>
      </c>
      <c r="C315" s="96"/>
      <c r="D315" s="97"/>
      <c r="E315" s="96"/>
      <c r="F315" s="96"/>
      <c r="G315" s="95"/>
      <c r="H315" s="95"/>
    </row>
    <row r="316" spans="1:8" s="75" customFormat="1" ht="21" customHeight="1" x14ac:dyDescent="0.25">
      <c r="A316" s="78">
        <v>1</v>
      </c>
      <c r="B316" s="89" t="s">
        <v>612</v>
      </c>
      <c r="C316" s="94">
        <v>1</v>
      </c>
      <c r="D316" s="97">
        <v>619625.55589281558</v>
      </c>
      <c r="E316" s="95"/>
      <c r="F316" s="95"/>
      <c r="G316" s="95"/>
      <c r="H316" s="95"/>
    </row>
    <row r="317" spans="1:8" s="75" customFormat="1" ht="21" customHeight="1" x14ac:dyDescent="0.25">
      <c r="A317" s="78">
        <v>2</v>
      </c>
      <c r="B317" s="89" t="s">
        <v>1038</v>
      </c>
      <c r="C317" s="94">
        <v>1</v>
      </c>
      <c r="D317" s="97">
        <v>710214.35803340632</v>
      </c>
      <c r="E317" s="95"/>
      <c r="F317" s="95"/>
      <c r="G317" s="95"/>
      <c r="H317" s="95"/>
    </row>
    <row r="318" spans="1:8" s="75" customFormat="1" ht="21" customHeight="1" x14ac:dyDescent="0.25">
      <c r="A318" s="78">
        <v>3</v>
      </c>
      <c r="B318" s="89" t="s">
        <v>1039</v>
      </c>
      <c r="C318" s="94">
        <v>1</v>
      </c>
      <c r="D318" s="97">
        <v>210790.81738443079</v>
      </c>
      <c r="E318" s="95"/>
      <c r="F318" s="95"/>
      <c r="G318" s="95"/>
      <c r="H318" s="95"/>
    </row>
    <row r="319" spans="1:8" s="75" customFormat="1" ht="21" customHeight="1" x14ac:dyDescent="0.25">
      <c r="A319" s="78">
        <v>4</v>
      </c>
      <c r="B319" s="89" t="s">
        <v>1040</v>
      </c>
      <c r="C319" s="94">
        <v>1</v>
      </c>
      <c r="D319" s="97">
        <v>180786.34816687647</v>
      </c>
      <c r="E319" s="95"/>
      <c r="F319" s="95"/>
      <c r="G319" s="95"/>
      <c r="H319" s="95"/>
    </row>
    <row r="320" spans="1:8" s="75" customFormat="1" ht="21" customHeight="1" x14ac:dyDescent="0.25">
      <c r="A320" s="78">
        <v>5</v>
      </c>
      <c r="B320" s="89" t="s">
        <v>1041</v>
      </c>
      <c r="C320" s="94">
        <v>1</v>
      </c>
      <c r="D320" s="97">
        <v>166152.64203179453</v>
      </c>
      <c r="E320" s="95"/>
      <c r="F320" s="95"/>
      <c r="G320" s="95"/>
      <c r="H320" s="95"/>
    </row>
    <row r="321" spans="1:8" s="75" customFormat="1" ht="21" customHeight="1" x14ac:dyDescent="0.25">
      <c r="A321" s="78">
        <v>6</v>
      </c>
      <c r="B321" s="89" t="s">
        <v>1042</v>
      </c>
      <c r="C321" s="94">
        <v>1</v>
      </c>
      <c r="D321" s="97">
        <v>166152.64203179453</v>
      </c>
      <c r="E321" s="95"/>
      <c r="F321" s="95"/>
      <c r="G321" s="95"/>
      <c r="H321" s="95"/>
    </row>
    <row r="322" spans="1:8" s="75" customFormat="1" ht="21" customHeight="1" x14ac:dyDescent="0.25">
      <c r="A322" s="78">
        <v>7</v>
      </c>
      <c r="B322" s="89" t="s">
        <v>613</v>
      </c>
      <c r="C322" s="94">
        <v>1</v>
      </c>
      <c r="D322" s="97">
        <v>396474.77179603727</v>
      </c>
      <c r="E322" s="95"/>
      <c r="F322" s="95"/>
      <c r="G322" s="95"/>
      <c r="H322" s="95"/>
    </row>
    <row r="323" spans="1:8" s="75" customFormat="1" ht="21" customHeight="1" x14ac:dyDescent="0.25">
      <c r="A323" s="78">
        <v>8</v>
      </c>
      <c r="B323" s="89" t="s">
        <v>614</v>
      </c>
      <c r="C323" s="94">
        <v>1</v>
      </c>
      <c r="D323" s="97">
        <v>408066.63499558088</v>
      </c>
      <c r="E323" s="95"/>
      <c r="F323" s="95"/>
      <c r="G323" s="95"/>
      <c r="H323" s="95"/>
    </row>
    <row r="324" spans="1:8" s="75" customFormat="1" ht="21" customHeight="1" x14ac:dyDescent="0.25">
      <c r="A324" s="78">
        <v>9</v>
      </c>
      <c r="B324" s="89" t="s">
        <v>1043</v>
      </c>
      <c r="C324" s="94">
        <v>1</v>
      </c>
      <c r="D324" s="97">
        <v>264035.89256755606</v>
      </c>
      <c r="E324" s="95"/>
      <c r="F324" s="95"/>
      <c r="G324" s="95"/>
      <c r="H324" s="95"/>
    </row>
    <row r="325" spans="1:8" s="75" customFormat="1" ht="21" customHeight="1" x14ac:dyDescent="0.25">
      <c r="A325" s="78">
        <v>10</v>
      </c>
      <c r="B325" s="89" t="s">
        <v>615</v>
      </c>
      <c r="C325" s="94">
        <v>1</v>
      </c>
      <c r="D325" s="97">
        <v>972531.97195202648</v>
      </c>
      <c r="E325" s="95"/>
      <c r="F325" s="95"/>
      <c r="G325" s="95"/>
      <c r="H325" s="95"/>
    </row>
    <row r="326" spans="1:8" s="75" customFormat="1" ht="21" customHeight="1" x14ac:dyDescent="0.25">
      <c r="A326" s="78">
        <v>11</v>
      </c>
      <c r="B326" s="89" t="s">
        <v>616</v>
      </c>
      <c r="C326" s="94">
        <v>1</v>
      </c>
      <c r="D326" s="97">
        <v>1026290.7076876877</v>
      </c>
      <c r="E326" s="95"/>
      <c r="F326" s="95"/>
      <c r="G326" s="95"/>
      <c r="H326" s="95"/>
    </row>
    <row r="327" spans="1:8" s="75" customFormat="1" ht="21" customHeight="1" x14ac:dyDescent="0.25">
      <c r="A327" s="78">
        <v>12</v>
      </c>
      <c r="B327" s="89" t="s">
        <v>617</v>
      </c>
      <c r="C327" s="94">
        <v>1</v>
      </c>
      <c r="D327" s="97">
        <v>385915.33662033814</v>
      </c>
      <c r="E327" s="95"/>
      <c r="F327" s="95"/>
      <c r="G327" s="95"/>
      <c r="H327" s="95"/>
    </row>
    <row r="328" spans="1:8" s="75" customFormat="1" ht="21" customHeight="1" x14ac:dyDescent="0.25">
      <c r="A328" s="78">
        <v>13</v>
      </c>
      <c r="B328" s="89" t="s">
        <v>618</v>
      </c>
      <c r="C328" s="94">
        <v>1</v>
      </c>
      <c r="D328" s="97">
        <v>319740.69137374079</v>
      </c>
      <c r="E328" s="95"/>
      <c r="F328" s="95"/>
      <c r="G328" s="95"/>
      <c r="H328" s="95"/>
    </row>
    <row r="329" spans="1:8" s="75" customFormat="1" ht="21" customHeight="1" x14ac:dyDescent="0.25">
      <c r="A329" s="78">
        <v>14</v>
      </c>
      <c r="B329" s="89" t="s">
        <v>619</v>
      </c>
      <c r="C329" s="94">
        <v>1</v>
      </c>
      <c r="D329" s="97">
        <v>210065.04717273018</v>
      </c>
      <c r="E329" s="95"/>
      <c r="F329" s="95"/>
      <c r="G329" s="95"/>
      <c r="H329" s="95"/>
    </row>
    <row r="330" spans="1:8" s="75" customFormat="1" ht="21" customHeight="1" x14ac:dyDescent="0.25">
      <c r="A330" s="78">
        <v>15</v>
      </c>
      <c r="B330" s="89" t="s">
        <v>620</v>
      </c>
      <c r="C330" s="94">
        <v>1</v>
      </c>
      <c r="D330" s="97">
        <v>201561.18723683618</v>
      </c>
      <c r="E330" s="95"/>
      <c r="F330" s="95"/>
      <c r="G330" s="95"/>
      <c r="H330" s="95"/>
    </row>
    <row r="331" spans="1:8" s="75" customFormat="1" ht="21" customHeight="1" x14ac:dyDescent="0.25">
      <c r="A331" s="78">
        <v>16</v>
      </c>
      <c r="B331" s="89" t="s">
        <v>621</v>
      </c>
      <c r="C331" s="94">
        <v>1</v>
      </c>
      <c r="D331" s="97">
        <v>941740.34709324432</v>
      </c>
      <c r="E331" s="95"/>
      <c r="F331" s="95"/>
      <c r="G331" s="95"/>
      <c r="H331" s="95"/>
    </row>
    <row r="332" spans="1:8" s="75" customFormat="1" ht="21" customHeight="1" x14ac:dyDescent="0.25">
      <c r="A332" s="78">
        <v>17</v>
      </c>
      <c r="B332" s="89" t="s">
        <v>622</v>
      </c>
      <c r="C332" s="94">
        <v>1</v>
      </c>
      <c r="D332" s="97">
        <v>998648.09527944354</v>
      </c>
      <c r="E332" s="95"/>
      <c r="F332" s="95"/>
      <c r="G332" s="95"/>
      <c r="H332" s="95"/>
    </row>
    <row r="333" spans="1:8" s="75" customFormat="1" ht="21" customHeight="1" x14ac:dyDescent="0.25">
      <c r="A333" s="78">
        <v>18</v>
      </c>
      <c r="B333" s="89" t="s">
        <v>623</v>
      </c>
      <c r="C333" s="94">
        <v>1</v>
      </c>
      <c r="D333" s="97">
        <v>641493.82269258332</v>
      </c>
      <c r="E333" s="95"/>
      <c r="F333" s="95"/>
      <c r="G333" s="95"/>
      <c r="H333" s="95"/>
    </row>
    <row r="334" spans="1:8" s="75" customFormat="1" ht="21" customHeight="1" x14ac:dyDescent="0.25">
      <c r="A334" s="77" t="s">
        <v>672</v>
      </c>
      <c r="B334" s="81" t="s">
        <v>1051</v>
      </c>
      <c r="C334" s="96"/>
      <c r="D334" s="97"/>
      <c r="E334" s="96"/>
      <c r="F334" s="96"/>
      <c r="G334" s="95"/>
      <c r="H334" s="95"/>
    </row>
    <row r="335" spans="1:8" s="75" customFormat="1" ht="21" customHeight="1" x14ac:dyDescent="0.25">
      <c r="A335" s="78">
        <v>1</v>
      </c>
      <c r="B335" s="89" t="s">
        <v>1046</v>
      </c>
      <c r="C335" s="94">
        <v>1</v>
      </c>
      <c r="D335" s="97">
        <v>1166024.9898438111</v>
      </c>
      <c r="E335" s="95"/>
      <c r="F335" s="95"/>
      <c r="G335" s="95"/>
      <c r="H335" s="95"/>
    </row>
    <row r="336" spans="1:8" s="75" customFormat="1" ht="21" customHeight="1" x14ac:dyDescent="0.25">
      <c r="A336" s="78">
        <v>2</v>
      </c>
      <c r="B336" s="89" t="s">
        <v>624</v>
      </c>
      <c r="C336" s="94">
        <v>1</v>
      </c>
      <c r="D336" s="97">
        <v>258983.56897713838</v>
      </c>
      <c r="E336" s="95"/>
      <c r="F336" s="95"/>
      <c r="G336" s="95"/>
      <c r="H336" s="95"/>
    </row>
    <row r="337" spans="1:8" s="75" customFormat="1" ht="21" customHeight="1" x14ac:dyDescent="0.25">
      <c r="A337" s="78">
        <v>3</v>
      </c>
      <c r="B337" s="89" t="s">
        <v>1044</v>
      </c>
      <c r="C337" s="94">
        <v>1</v>
      </c>
      <c r="D337" s="97">
        <v>806819.06677453348</v>
      </c>
      <c r="E337" s="95"/>
      <c r="F337" s="95"/>
      <c r="G337" s="95"/>
      <c r="H337" s="95"/>
    </row>
    <row r="338" spans="1:8" s="75" customFormat="1" ht="21" customHeight="1" x14ac:dyDescent="0.25">
      <c r="A338" s="78">
        <v>3</v>
      </c>
      <c r="B338" s="89" t="s">
        <v>1135</v>
      </c>
      <c r="C338" s="94">
        <v>1</v>
      </c>
      <c r="D338" s="97">
        <v>419096.96982853115</v>
      </c>
      <c r="E338" s="95"/>
      <c r="F338" s="95"/>
      <c r="G338" s="95"/>
      <c r="H338" s="95"/>
    </row>
    <row r="339" spans="1:8" s="75" customFormat="1" ht="21" customHeight="1" x14ac:dyDescent="0.25">
      <c r="A339" s="78">
        <v>4</v>
      </c>
      <c r="B339" s="89" t="s">
        <v>625</v>
      </c>
      <c r="C339" s="94">
        <v>1</v>
      </c>
      <c r="D339" s="97">
        <v>455040.1065720311</v>
      </c>
      <c r="E339" s="95"/>
      <c r="F339" s="95"/>
      <c r="G339" s="95"/>
      <c r="H339" s="95"/>
    </row>
    <row r="340" spans="1:8" s="75" customFormat="1" ht="21" customHeight="1" x14ac:dyDescent="0.25">
      <c r="A340" s="78">
        <v>5</v>
      </c>
      <c r="B340" s="89" t="s">
        <v>1045</v>
      </c>
      <c r="C340" s="94">
        <v>1</v>
      </c>
      <c r="D340" s="97">
        <v>329352.87810986507</v>
      </c>
      <c r="E340" s="95"/>
      <c r="F340" s="95"/>
      <c r="G340" s="95"/>
      <c r="H340" s="95"/>
    </row>
    <row r="341" spans="1:8" s="75" customFormat="1" ht="21" customHeight="1" x14ac:dyDescent="0.25">
      <c r="A341" s="78">
        <v>6</v>
      </c>
      <c r="B341" s="89" t="s">
        <v>626</v>
      </c>
      <c r="C341" s="94">
        <v>1</v>
      </c>
      <c r="D341" s="97">
        <v>250575.2014320177</v>
      </c>
      <c r="E341" s="95"/>
      <c r="F341" s="95"/>
      <c r="G341" s="95"/>
      <c r="H341" s="95"/>
    </row>
    <row r="342" spans="1:8" s="75" customFormat="1" ht="21" customHeight="1" x14ac:dyDescent="0.25">
      <c r="A342" s="78">
        <v>7</v>
      </c>
      <c r="B342" s="89" t="s">
        <v>627</v>
      </c>
      <c r="C342" s="94">
        <v>1</v>
      </c>
      <c r="D342" s="97">
        <v>159500.41560728286</v>
      </c>
      <c r="E342" s="95"/>
      <c r="F342" s="95"/>
      <c r="G342" s="95"/>
      <c r="H342" s="95"/>
    </row>
    <row r="343" spans="1:8" s="75" customFormat="1" ht="21" customHeight="1" x14ac:dyDescent="0.25">
      <c r="A343" s="78">
        <v>1</v>
      </c>
      <c r="B343" s="89" t="s">
        <v>1120</v>
      </c>
      <c r="C343" s="94"/>
      <c r="D343" s="97">
        <v>538563.69226241135</v>
      </c>
      <c r="E343" s="95"/>
      <c r="F343" s="95"/>
      <c r="G343" s="95"/>
      <c r="H343" s="95"/>
    </row>
    <row r="344" spans="1:8" s="75" customFormat="1" ht="21" customHeight="1" x14ac:dyDescent="0.25">
      <c r="A344" s="78">
        <v>8</v>
      </c>
      <c r="B344" s="89" t="s">
        <v>1047</v>
      </c>
      <c r="C344" s="94">
        <v>1</v>
      </c>
      <c r="D344" s="97">
        <v>592377.35650565685</v>
      </c>
      <c r="E344" s="95"/>
      <c r="F344" s="95"/>
      <c r="G344" s="95"/>
      <c r="H344" s="95"/>
    </row>
    <row r="345" spans="1:8" s="75" customFormat="1" ht="21" customHeight="1" x14ac:dyDescent="0.25">
      <c r="A345" s="78">
        <v>9</v>
      </c>
      <c r="B345" s="89" t="s">
        <v>928</v>
      </c>
      <c r="C345" s="94">
        <v>1</v>
      </c>
      <c r="D345" s="97">
        <v>202627.95329517202</v>
      </c>
      <c r="E345" s="95"/>
      <c r="F345" s="95"/>
      <c r="G345" s="95"/>
      <c r="H345" s="95"/>
    </row>
    <row r="346" spans="1:8" s="75" customFormat="1" ht="21" customHeight="1" x14ac:dyDescent="0.25">
      <c r="A346" s="78">
        <v>10</v>
      </c>
      <c r="B346" s="89" t="s">
        <v>1048</v>
      </c>
      <c r="C346" s="94">
        <v>1</v>
      </c>
      <c r="D346" s="97">
        <v>529967.52820031799</v>
      </c>
      <c r="E346" s="95"/>
      <c r="F346" s="95"/>
      <c r="G346" s="95"/>
      <c r="H346" s="95"/>
    </row>
    <row r="347" spans="1:8" s="75" customFormat="1" ht="21" customHeight="1" x14ac:dyDescent="0.25">
      <c r="A347" s="78">
        <v>11</v>
      </c>
      <c r="B347" s="89" t="s">
        <v>1049</v>
      </c>
      <c r="C347" s="94">
        <v>1</v>
      </c>
      <c r="D347" s="97">
        <v>817961.6721480987</v>
      </c>
      <c r="E347" s="95"/>
      <c r="F347" s="95"/>
      <c r="G347" s="95"/>
      <c r="H347" s="95"/>
    </row>
    <row r="348" spans="1:8" s="75" customFormat="1" ht="21" customHeight="1" x14ac:dyDescent="0.25">
      <c r="A348" s="78">
        <v>11</v>
      </c>
      <c r="B348" s="89" t="s">
        <v>630</v>
      </c>
      <c r="C348" s="94">
        <v>1</v>
      </c>
      <c r="D348" s="97">
        <v>284809.62182712986</v>
      </c>
      <c r="E348" s="95"/>
      <c r="F348" s="95"/>
      <c r="G348" s="95"/>
      <c r="H348" s="95"/>
    </row>
    <row r="349" spans="1:8" s="75" customFormat="1" ht="21" customHeight="1" x14ac:dyDescent="0.25">
      <c r="A349" s="78">
        <v>12</v>
      </c>
      <c r="B349" s="89" t="s">
        <v>631</v>
      </c>
      <c r="C349" s="94">
        <v>1</v>
      </c>
      <c r="D349" s="97">
        <v>204422.49643888604</v>
      </c>
      <c r="E349" s="95"/>
      <c r="F349" s="95"/>
      <c r="G349" s="95"/>
      <c r="H349" s="95"/>
    </row>
    <row r="350" spans="1:8" s="75" customFormat="1" ht="21" customHeight="1" x14ac:dyDescent="0.25">
      <c r="A350" s="78">
        <v>13</v>
      </c>
      <c r="B350" s="89" t="s">
        <v>632</v>
      </c>
      <c r="C350" s="94">
        <v>1</v>
      </c>
      <c r="D350" s="97">
        <v>108603.09350524453</v>
      </c>
      <c r="E350" s="95"/>
      <c r="F350" s="95"/>
      <c r="G350" s="95"/>
      <c r="H350" s="95"/>
    </row>
    <row r="351" spans="1:8" s="75" customFormat="1" ht="21" customHeight="1" x14ac:dyDescent="0.25">
      <c r="A351" s="78">
        <v>14</v>
      </c>
      <c r="B351" s="89" t="s">
        <v>633</v>
      </c>
      <c r="C351" s="94">
        <v>1</v>
      </c>
      <c r="D351" s="97">
        <v>125865.14694952774</v>
      </c>
      <c r="E351" s="95"/>
      <c r="F351" s="95"/>
      <c r="G351" s="95"/>
      <c r="H351" s="95"/>
    </row>
    <row r="352" spans="1:8" s="75" customFormat="1" ht="21" customHeight="1" x14ac:dyDescent="0.25">
      <c r="A352" s="78">
        <v>15</v>
      </c>
      <c r="B352" s="89" t="s">
        <v>1136</v>
      </c>
      <c r="C352" s="94">
        <v>1</v>
      </c>
      <c r="D352" s="97">
        <v>1166209.420702979</v>
      </c>
      <c r="E352" s="95"/>
      <c r="F352" s="95"/>
      <c r="G352" s="95"/>
      <c r="H352" s="95"/>
    </row>
    <row r="353" spans="1:8" s="75" customFormat="1" ht="21" customHeight="1" x14ac:dyDescent="0.25">
      <c r="A353" s="77" t="s">
        <v>673</v>
      </c>
      <c r="B353" s="81" t="s">
        <v>634</v>
      </c>
      <c r="C353" s="96"/>
      <c r="D353" s="97"/>
      <c r="E353" s="96"/>
      <c r="F353" s="96"/>
      <c r="G353" s="95"/>
      <c r="H353" s="95"/>
    </row>
    <row r="354" spans="1:8" s="75" customFormat="1" ht="21" customHeight="1" x14ac:dyDescent="0.25">
      <c r="A354" s="78">
        <v>1</v>
      </c>
      <c r="B354" s="89" t="s">
        <v>635</v>
      </c>
      <c r="C354" s="94">
        <v>1</v>
      </c>
      <c r="D354" s="97">
        <v>585539.30579974852</v>
      </c>
      <c r="E354" s="95"/>
      <c r="F354" s="95"/>
      <c r="G354" s="95"/>
      <c r="H354" s="95"/>
    </row>
    <row r="355" spans="1:8" s="75" customFormat="1" ht="21" customHeight="1" x14ac:dyDescent="0.25">
      <c r="A355" s="78">
        <v>2</v>
      </c>
      <c r="B355" s="89" t="s">
        <v>998</v>
      </c>
      <c r="C355" s="94">
        <v>1</v>
      </c>
      <c r="D355" s="97">
        <v>1409394.9489602766</v>
      </c>
      <c r="E355" s="95"/>
      <c r="F355" s="95"/>
      <c r="G355" s="95"/>
      <c r="H355" s="95"/>
    </row>
    <row r="356" spans="1:8" s="75" customFormat="1" ht="21" customHeight="1" x14ac:dyDescent="0.25">
      <c r="A356" s="78">
        <v>3</v>
      </c>
      <c r="B356" s="89" t="s">
        <v>999</v>
      </c>
      <c r="C356" s="94">
        <v>1</v>
      </c>
      <c r="D356" s="97">
        <v>1409394.9489602766</v>
      </c>
      <c r="E356" s="95"/>
      <c r="F356" s="95"/>
      <c r="G356" s="95"/>
      <c r="H356" s="95"/>
    </row>
    <row r="357" spans="1:8" s="75" customFormat="1" ht="21" customHeight="1" x14ac:dyDescent="0.25">
      <c r="A357" s="78">
        <v>4</v>
      </c>
      <c r="B357" s="89" t="s">
        <v>638</v>
      </c>
      <c r="C357" s="94">
        <v>1</v>
      </c>
      <c r="D357" s="97">
        <v>2094265.2946159018</v>
      </c>
      <c r="E357" s="95"/>
      <c r="F357" s="95"/>
      <c r="G357" s="95"/>
      <c r="H357" s="95"/>
    </row>
    <row r="358" spans="1:8" s="75" customFormat="1" ht="21" customHeight="1" x14ac:dyDescent="0.25">
      <c r="A358" s="78">
        <v>5</v>
      </c>
      <c r="B358" s="89" t="s">
        <v>639</v>
      </c>
      <c r="C358" s="94">
        <v>1</v>
      </c>
      <c r="D358" s="97">
        <v>567411.95494758862</v>
      </c>
      <c r="E358" s="95"/>
      <c r="F358" s="95"/>
      <c r="G358" s="95"/>
      <c r="H358" s="95"/>
    </row>
    <row r="359" spans="1:8" s="75" customFormat="1" ht="21" customHeight="1" x14ac:dyDescent="0.25">
      <c r="A359" s="78">
        <v>6</v>
      </c>
      <c r="B359" s="89" t="s">
        <v>640</v>
      </c>
      <c r="C359" s="94">
        <v>1</v>
      </c>
      <c r="D359" s="97">
        <v>151766.44584131008</v>
      </c>
      <c r="E359" s="95"/>
      <c r="F359" s="95"/>
      <c r="G359" s="95"/>
      <c r="H359" s="95"/>
    </row>
    <row r="360" spans="1:8" s="75" customFormat="1" ht="21" customHeight="1" x14ac:dyDescent="0.25">
      <c r="A360" s="78">
        <v>7</v>
      </c>
      <c r="B360" s="89" t="s">
        <v>641</v>
      </c>
      <c r="C360" s="94">
        <v>1</v>
      </c>
      <c r="D360" s="97">
        <v>473230.95216692076</v>
      </c>
      <c r="E360" s="95"/>
      <c r="F360" s="95"/>
      <c r="G360" s="95"/>
      <c r="H360" s="95"/>
    </row>
    <row r="361" spans="1:8" s="75" customFormat="1" ht="21" customHeight="1" x14ac:dyDescent="0.25">
      <c r="A361" s="78">
        <v>8</v>
      </c>
      <c r="B361" s="89" t="s">
        <v>1000</v>
      </c>
      <c r="C361" s="94">
        <v>1</v>
      </c>
      <c r="D361" s="97">
        <v>245978.15016008256</v>
      </c>
      <c r="E361" s="95"/>
      <c r="F361" s="95"/>
      <c r="G361" s="95"/>
      <c r="H361" s="95"/>
    </row>
    <row r="362" spans="1:8" s="75" customFormat="1" ht="21" customHeight="1" x14ac:dyDescent="0.25">
      <c r="A362" s="78">
        <v>9</v>
      </c>
      <c r="B362" s="89" t="s">
        <v>1001</v>
      </c>
      <c r="C362" s="94">
        <v>1</v>
      </c>
      <c r="D362" s="97">
        <v>1025348.2388885977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1052</v>
      </c>
      <c r="C363" s="94">
        <v>1</v>
      </c>
      <c r="D363" s="97">
        <v>367498.338058997</v>
      </c>
      <c r="E363" s="95"/>
      <c r="F363" s="95"/>
      <c r="G363" s="95"/>
      <c r="H363" s="95"/>
    </row>
    <row r="364" spans="1:8" s="75" customFormat="1" ht="21" customHeight="1" x14ac:dyDescent="0.25">
      <c r="A364" s="78">
        <v>10</v>
      </c>
      <c r="B364" s="89" t="s">
        <v>1002</v>
      </c>
      <c r="C364" s="94">
        <v>1</v>
      </c>
      <c r="D364" s="97">
        <v>559468.18817588338</v>
      </c>
      <c r="E364" s="95"/>
      <c r="F364" s="95"/>
      <c r="G364" s="95"/>
      <c r="H364" s="95"/>
    </row>
    <row r="365" spans="1:8" s="75" customFormat="1" ht="21" customHeight="1" x14ac:dyDescent="0.25">
      <c r="A365" s="78">
        <v>10</v>
      </c>
      <c r="B365" s="89" t="s">
        <v>1003</v>
      </c>
      <c r="C365" s="94">
        <v>1</v>
      </c>
      <c r="D365" s="97">
        <v>559468.18817588338</v>
      </c>
      <c r="E365" s="95"/>
      <c r="F365" s="95"/>
      <c r="G365" s="95"/>
      <c r="H365" s="95"/>
    </row>
    <row r="366" spans="1:8" s="75" customFormat="1" ht="21" customHeight="1" x14ac:dyDescent="0.25">
      <c r="A366" s="78">
        <v>11</v>
      </c>
      <c r="B366" s="89" t="s">
        <v>1053</v>
      </c>
      <c r="C366" s="94">
        <v>1</v>
      </c>
      <c r="D366" s="97">
        <v>168225.10390700513</v>
      </c>
      <c r="E366" s="95"/>
      <c r="F366" s="95"/>
      <c r="G366" s="95"/>
      <c r="H366" s="95"/>
    </row>
    <row r="367" spans="1:8" s="75" customFormat="1" ht="21" customHeight="1" x14ac:dyDescent="0.25">
      <c r="A367" s="78">
        <v>12</v>
      </c>
      <c r="B367" s="89" t="s">
        <v>1054</v>
      </c>
      <c r="C367" s="94">
        <v>1</v>
      </c>
      <c r="D367" s="97">
        <v>464685.99281764985</v>
      </c>
      <c r="E367" s="95"/>
      <c r="F367" s="95"/>
      <c r="G367" s="95"/>
      <c r="H367" s="95"/>
    </row>
    <row r="368" spans="1:8" s="75" customFormat="1" ht="21" customHeight="1" x14ac:dyDescent="0.25">
      <c r="A368" s="78">
        <v>12</v>
      </c>
      <c r="B368" s="89" t="s">
        <v>1055</v>
      </c>
      <c r="C368" s="94">
        <v>1</v>
      </c>
      <c r="D368" s="97">
        <v>499748.69532840943</v>
      </c>
      <c r="E368" s="95"/>
      <c r="F368" s="95"/>
      <c r="G368" s="95"/>
      <c r="H368" s="95"/>
    </row>
    <row r="369" spans="1:8" s="75" customFormat="1" ht="21" customHeight="1" x14ac:dyDescent="0.25">
      <c r="A369" s="78">
        <v>12</v>
      </c>
      <c r="B369" s="89" t="s">
        <v>878</v>
      </c>
      <c r="C369" s="94">
        <v>1</v>
      </c>
      <c r="D369" s="97">
        <v>326768.23955169949</v>
      </c>
      <c r="E369" s="95"/>
      <c r="F369" s="95"/>
      <c r="G369" s="95"/>
      <c r="H369" s="95"/>
    </row>
    <row r="370" spans="1:8" s="75" customFormat="1" ht="21" customHeight="1" x14ac:dyDescent="0.25">
      <c r="A370" s="78">
        <v>13</v>
      </c>
      <c r="B370" s="89" t="s">
        <v>1056</v>
      </c>
      <c r="C370" s="94">
        <v>1</v>
      </c>
      <c r="D370" s="97">
        <v>419319.71954247681</v>
      </c>
      <c r="E370" s="95"/>
      <c r="F370" s="95"/>
      <c r="G370" s="95"/>
      <c r="H370" s="95"/>
    </row>
    <row r="371" spans="1:8" s="75" customFormat="1" ht="21" customHeight="1" x14ac:dyDescent="0.25">
      <c r="A371" s="77" t="s">
        <v>674</v>
      </c>
      <c r="B371" s="81" t="s">
        <v>645</v>
      </c>
      <c r="C371" s="96"/>
      <c r="D371" s="97"/>
      <c r="E371" s="96"/>
      <c r="F371" s="96"/>
      <c r="G371" s="95"/>
      <c r="H371" s="95"/>
    </row>
    <row r="372" spans="1:8" s="75" customFormat="1" ht="21" customHeight="1" x14ac:dyDescent="0.25">
      <c r="A372" s="78">
        <v>1</v>
      </c>
      <c r="B372" s="89" t="s">
        <v>1057</v>
      </c>
      <c r="C372" s="94">
        <v>1</v>
      </c>
      <c r="D372" s="97">
        <v>373228.18384571758</v>
      </c>
      <c r="E372" s="95"/>
      <c r="F372" s="95"/>
      <c r="G372" s="95"/>
      <c r="H372" s="95"/>
    </row>
    <row r="373" spans="1:8" s="75" customFormat="1" ht="21" customHeight="1" x14ac:dyDescent="0.25">
      <c r="A373" s="78">
        <v>2</v>
      </c>
      <c r="B373" s="89" t="s">
        <v>646</v>
      </c>
      <c r="C373" s="94">
        <v>1</v>
      </c>
      <c r="D373" s="97">
        <v>185774.37662492</v>
      </c>
      <c r="E373" s="95"/>
      <c r="F373" s="95"/>
      <c r="G373" s="95"/>
      <c r="H373" s="95"/>
    </row>
    <row r="374" spans="1:8" s="75" customFormat="1" ht="21" customHeight="1" x14ac:dyDescent="0.25">
      <c r="A374" s="78">
        <v>3</v>
      </c>
      <c r="B374" s="89" t="s">
        <v>647</v>
      </c>
      <c r="C374" s="94">
        <v>1</v>
      </c>
      <c r="D374" s="97">
        <v>392737.7289357197</v>
      </c>
      <c r="E374" s="95"/>
      <c r="F374" s="95"/>
      <c r="G374" s="95"/>
      <c r="H374" s="95"/>
    </row>
    <row r="375" spans="1:8" s="75" customFormat="1" ht="21" customHeight="1" x14ac:dyDescent="0.25">
      <c r="A375" s="78">
        <v>4</v>
      </c>
      <c r="B375" s="89" t="s">
        <v>648</v>
      </c>
      <c r="C375" s="94">
        <v>1</v>
      </c>
      <c r="D375" s="97">
        <v>152842.98084986449</v>
      </c>
      <c r="E375" s="95"/>
      <c r="F375" s="95"/>
      <c r="G375" s="95"/>
      <c r="H375" s="95"/>
    </row>
    <row r="376" spans="1:8" s="75" customFormat="1" ht="21" customHeight="1" x14ac:dyDescent="0.25">
      <c r="A376" s="78">
        <v>5</v>
      </c>
      <c r="B376" s="89" t="s">
        <v>1058</v>
      </c>
      <c r="C376" s="94">
        <v>1</v>
      </c>
      <c r="D376" s="97">
        <v>86790.671357647996</v>
      </c>
      <c r="E376" s="95"/>
      <c r="F376" s="95"/>
      <c r="G376" s="95"/>
      <c r="H376" s="95"/>
    </row>
    <row r="377" spans="1:8" s="75" customFormat="1" ht="21" customHeight="1" x14ac:dyDescent="0.25">
      <c r="A377" s="77" t="s">
        <v>675</v>
      </c>
      <c r="B377" s="81" t="s">
        <v>649</v>
      </c>
      <c r="C377" s="96"/>
      <c r="D377" s="97"/>
      <c r="E377" s="96"/>
      <c r="F377" s="96"/>
      <c r="G377" s="95"/>
      <c r="H377" s="95"/>
    </row>
    <row r="378" spans="1:8" s="75" customFormat="1" ht="21" customHeight="1" x14ac:dyDescent="0.25">
      <c r="A378" s="78">
        <v>1</v>
      </c>
      <c r="B378" s="89" t="s">
        <v>1059</v>
      </c>
      <c r="C378" s="94">
        <v>1</v>
      </c>
      <c r="D378" s="97">
        <v>117679.05287178804</v>
      </c>
      <c r="E378" s="95"/>
      <c r="F378" s="95"/>
      <c r="G378" s="95"/>
      <c r="H378" s="95"/>
    </row>
    <row r="379" spans="1:8" s="75" customFormat="1" ht="21" customHeight="1" x14ac:dyDescent="0.25">
      <c r="A379" s="78">
        <v>2</v>
      </c>
      <c r="B379" s="89" t="s">
        <v>1060</v>
      </c>
      <c r="C379" s="94">
        <v>1</v>
      </c>
      <c r="D379" s="97">
        <v>166731.70967303609</v>
      </c>
      <c r="E379" s="95"/>
      <c r="F379" s="95"/>
      <c r="G379" s="95"/>
      <c r="H379" s="95"/>
    </row>
    <row r="380" spans="1:8" s="75" customFormat="1" ht="21" customHeight="1" x14ac:dyDescent="0.25">
      <c r="A380" s="78">
        <v>3</v>
      </c>
      <c r="B380" s="89" t="s">
        <v>650</v>
      </c>
      <c r="C380" s="94">
        <v>1</v>
      </c>
      <c r="D380" s="97">
        <v>131959.76825608406</v>
      </c>
      <c r="E380" s="95"/>
      <c r="F380" s="95"/>
      <c r="G380" s="95"/>
      <c r="H380" s="95"/>
    </row>
    <row r="381" spans="1:8" s="75" customFormat="1" ht="21" customHeight="1" x14ac:dyDescent="0.25">
      <c r="A381" s="78">
        <v>4</v>
      </c>
      <c r="B381" s="89" t="s">
        <v>651</v>
      </c>
      <c r="C381" s="94">
        <v>1</v>
      </c>
      <c r="D381" s="97">
        <v>177369.61805558595</v>
      </c>
      <c r="E381" s="95"/>
      <c r="F381" s="95"/>
      <c r="G381" s="95"/>
      <c r="H381" s="95"/>
    </row>
    <row r="382" spans="1:8" s="75" customFormat="1" ht="21" customHeight="1" x14ac:dyDescent="0.25">
      <c r="A382" s="78">
        <v>5</v>
      </c>
      <c r="B382" s="89" t="s">
        <v>652</v>
      </c>
      <c r="C382" s="94">
        <v>1</v>
      </c>
      <c r="D382" s="97">
        <v>180539.92185558827</v>
      </c>
      <c r="E382" s="95"/>
      <c r="F382" s="95"/>
      <c r="G382" s="95"/>
      <c r="H382" s="95"/>
    </row>
    <row r="383" spans="1:8" s="75" customFormat="1" ht="21" customHeight="1" x14ac:dyDescent="0.25">
      <c r="A383" s="78">
        <v>6</v>
      </c>
      <c r="B383" s="89" t="s">
        <v>1061</v>
      </c>
      <c r="C383" s="94">
        <v>1</v>
      </c>
      <c r="D383" s="97">
        <v>52025.830737334909</v>
      </c>
      <c r="E383" s="95"/>
      <c r="F383" s="95"/>
      <c r="G383" s="95"/>
      <c r="H383" s="95"/>
    </row>
    <row r="384" spans="1:8" s="75" customFormat="1" ht="21" customHeight="1" x14ac:dyDescent="0.25">
      <c r="A384" s="78">
        <v>6</v>
      </c>
      <c r="B384" s="89" t="s">
        <v>1063</v>
      </c>
      <c r="C384" s="94">
        <v>1</v>
      </c>
      <c r="D384" s="97">
        <v>32757.004538321973</v>
      </c>
      <c r="E384" s="95"/>
      <c r="F384" s="95"/>
      <c r="G384" s="95"/>
      <c r="H384" s="95"/>
    </row>
    <row r="385" spans="1:8" s="75" customFormat="1" ht="21" customHeight="1" x14ac:dyDescent="0.25">
      <c r="A385" s="78">
        <v>7</v>
      </c>
      <c r="B385" s="89" t="s">
        <v>1062</v>
      </c>
      <c r="C385" s="94">
        <v>1</v>
      </c>
      <c r="D385" s="97">
        <v>313847.21056846261</v>
      </c>
      <c r="E385" s="95"/>
      <c r="F385" s="95"/>
      <c r="G385" s="95"/>
      <c r="H385" s="95"/>
    </row>
    <row r="386" spans="1:8" s="75" customFormat="1" ht="21" customHeight="1" x14ac:dyDescent="0.25">
      <c r="A386" s="78">
        <v>8</v>
      </c>
      <c r="B386" s="89" t="s">
        <v>654</v>
      </c>
      <c r="C386" s="94">
        <v>1</v>
      </c>
      <c r="D386" s="97">
        <v>312725.50925691158</v>
      </c>
      <c r="E386" s="95"/>
      <c r="F386" s="95"/>
      <c r="G386" s="95"/>
      <c r="H386" s="95"/>
    </row>
    <row r="387" spans="1:8" s="75" customFormat="1" ht="21" customHeight="1" x14ac:dyDescent="0.25">
      <c r="A387" s="78">
        <v>9</v>
      </c>
      <c r="B387" s="89" t="s">
        <v>655</v>
      </c>
      <c r="C387" s="94">
        <v>1</v>
      </c>
      <c r="D387" s="97">
        <v>563547.76755530352</v>
      </c>
      <c r="E387" s="95"/>
      <c r="F387" s="95"/>
      <c r="G387" s="95"/>
      <c r="H387" s="95"/>
    </row>
  </sheetData>
  <mergeCells count="8">
    <mergeCell ref="G1:G3"/>
    <mergeCell ref="H1:H3"/>
    <mergeCell ref="F1:F3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I384"/>
  <sheetViews>
    <sheetView zoomScale="90" zoomScaleNormal="90" workbookViewId="0">
      <selection activeCell="D5" sqref="D5:D384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356384.07043724612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259829.46588323492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238426.0919236624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220667.07575192052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129264.60837570771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225999.30636117028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243811.01531936048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243811.01531936048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314414.14584416739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354228.35290133115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209214.97902551037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209214.97902551037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108209.6950448751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64814.337515870924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257266.20488175453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243272.14716797729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304922.01235301752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167430.29713303634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167430.29713303634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390402.56024839345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390402.56024839345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198567.40008630452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220667.07575192049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245320.67806222671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89688.368385351219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189246.57839657378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164715.92115168428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197463.86978514344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278166.48085862526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384260.950240821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171289.80329361925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378775.26014574175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429241.71808669087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497094.20174095017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429241.30377766403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136274.68772459601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51594.852361450292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241962.92765896968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313816.90862739127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372670.83867254748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324491.49155807454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313165.5431695173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490962.36519539962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278703.28095319588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1362466.0180694554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933953.07820508198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506789.32839195454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791497.38566388725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928258.66839047323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639134.7369055053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245693.37720256287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404114.23909696145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137299.86485146204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207053.28439108003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259169.1581873658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187510.96489223355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308084.23065195838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315479.86817055783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568597.1768514429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583356.478168651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446492.24836444313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454136.14906547102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298382.67154549307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1606918.8127643028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700180.64840991411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885162.57180561381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1098479.1503282676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1586576.9114530841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433622.65287142643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459585.34679451719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269589.24548462441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138044.80053294552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178871.64608455243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607658.794586909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593703.52685385896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398837.50189037027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350481.22364748316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518057.10475559824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424103.59779295884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193665.91460204852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426095.07783179369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394526.38479183725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279412.55168420187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208209.9491520148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1214531.9695850736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242734.19254947649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278141.51102291542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206035.95016561792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302347.70985358814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382663.8896926837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314118.77230744157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315444.16589845478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315444.16589845478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489937.66712268314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192028.46669363411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4950607.0483571338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363889.63702185336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1024289.8160518113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710638.81948657078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675009.43220885983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722173.44573030516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749984.87839779991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722301.66559900751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663090.21373907966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783179.15716267144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560000.25543800695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463735.69412425288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463735.69412425288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921960.09643013705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2642966.6830172222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726020.70719486312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1059832.1893946272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178502.15815499015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285586.87145871087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340014.38066399342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335913.2324474178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205408.86246854722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218648.65412749746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169636.23395254405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1040119.7433882039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368878.14218026475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532772.23571662977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1536764.0131773599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276560.96696826536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661171.73665691586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198234.16742293036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1701910.5302426717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237049.37353644433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355584.54533654265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697263.63108665752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609615.59011311294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2519245.4560103072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232423.77157072144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218220.08288145758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247087.82461485389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258584.4575007906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153258.98297669363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377338.87743305526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515634.04516733775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684732.03637952963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666091.70393704204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288215.84467983234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166782.76935674797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182767.62927339284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157664.51797139028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200333.76525769982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254952.48774173806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184213.80625495466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224030.22046941824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279454.89344206575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448381.19416938454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407439.53366207913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398814.45639858802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215875.5705344349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366391.73914522736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523661.90062218159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238634.53052555805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236808.39442676006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211919.97453146119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307220.54989640071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813906.20126128709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279073.71700285852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468745.25081237411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607702.23595761741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91186.988046504077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262297.80960770685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211450.41178174585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238801.68316768354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216548.26462174894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120219.23649495411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80037.809834335931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364175.1295723028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1210917.3073947399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1093493.1761535965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9" t="s">
        <v>538</v>
      </c>
      <c r="C185" s="94">
        <v>1</v>
      </c>
      <c r="D185" s="97">
        <v>413064.81109794509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9" t="s">
        <v>539</v>
      </c>
      <c r="C186" s="94">
        <v>1</v>
      </c>
      <c r="D186" s="97">
        <v>465461.22567393887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9" t="s">
        <v>540</v>
      </c>
      <c r="C187" s="94">
        <v>1</v>
      </c>
      <c r="D187" s="97">
        <v>470952.88883382187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9" t="s">
        <v>541</v>
      </c>
      <c r="C188" s="94">
        <v>1</v>
      </c>
      <c r="D188" s="97">
        <v>158015.7569394809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9" t="s">
        <v>678</v>
      </c>
      <c r="C189" s="94">
        <v>1</v>
      </c>
      <c r="D189" s="97">
        <v>131357.73490402408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129878.91089868797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266718.76864344854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294622.53906820668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306266.24828460935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256937.79280257432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729778.48959479411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1106976.0772705539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275404.11082940683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351189.18057785218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241774.38808468508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265343.23579794803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210679.44530905772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409300.45694770338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342931.10369405552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533342.46323248418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399770.80959803192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268170.33309160703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504300.87089848035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415315.63635595108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509932.98598164093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336926.9624103909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273648.77725448995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9" t="s">
        <v>558</v>
      </c>
      <c r="C212" s="94">
        <v>1</v>
      </c>
      <c r="D212" s="97">
        <v>234351.23889433881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9" t="s">
        <v>559</v>
      </c>
      <c r="C213" s="94">
        <v>1</v>
      </c>
      <c r="D213" s="97">
        <v>93730.764575934532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1031</v>
      </c>
      <c r="C214" s="94">
        <v>1</v>
      </c>
      <c r="D214" s="97">
        <v>1728680.4479210046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342253.97734629293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1035</v>
      </c>
      <c r="C216" s="94">
        <v>1</v>
      </c>
      <c r="D216" s="97">
        <v>420804.71748190018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1095</v>
      </c>
      <c r="C217" s="94">
        <v>1</v>
      </c>
      <c r="D217" s="97">
        <v>458386.69894704642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1241</v>
      </c>
      <c r="C218" s="94">
        <v>1</v>
      </c>
      <c r="D218" s="97">
        <v>64309.156838831434</v>
      </c>
      <c r="E218" s="95"/>
      <c r="F218" s="95"/>
      <c r="G218" s="95"/>
      <c r="H218" s="95"/>
    </row>
    <row r="219" spans="1:8" s="75" customFormat="1" ht="21" customHeight="1" x14ac:dyDescent="0.25">
      <c r="A219" s="77" t="s">
        <v>663</v>
      </c>
      <c r="B219" s="81" t="s">
        <v>560</v>
      </c>
      <c r="C219" s="96"/>
      <c r="D219" s="97"/>
      <c r="E219" s="96"/>
      <c r="F219" s="96"/>
      <c r="G219" s="95"/>
      <c r="H219" s="95"/>
    </row>
    <row r="220" spans="1:8" s="75" customFormat="1" ht="21" customHeight="1" x14ac:dyDescent="0.25">
      <c r="A220" s="78">
        <v>1</v>
      </c>
      <c r="B220" s="89" t="s">
        <v>561</v>
      </c>
      <c r="C220" s="94">
        <v>1</v>
      </c>
      <c r="D220" s="97">
        <v>278324.22363228467</v>
      </c>
      <c r="E220" s="95"/>
      <c r="F220" s="95"/>
      <c r="G220" s="95"/>
      <c r="H220" s="95"/>
    </row>
    <row r="221" spans="1:8" s="75" customFormat="1" ht="21" customHeight="1" x14ac:dyDescent="0.25">
      <c r="A221" s="78">
        <v>2</v>
      </c>
      <c r="B221" s="89" t="s">
        <v>562</v>
      </c>
      <c r="C221" s="94">
        <v>1</v>
      </c>
      <c r="D221" s="97">
        <v>839117.47965495125</v>
      </c>
      <c r="E221" s="95"/>
      <c r="F221" s="95"/>
      <c r="G221" s="95"/>
      <c r="H221" s="95"/>
    </row>
    <row r="222" spans="1:8" s="75" customFormat="1" ht="21" customHeight="1" x14ac:dyDescent="0.25">
      <c r="A222" s="78">
        <v>3</v>
      </c>
      <c r="B222" s="89" t="s">
        <v>563</v>
      </c>
      <c r="C222" s="94">
        <v>1</v>
      </c>
      <c r="D222" s="97">
        <v>2311161.908198324</v>
      </c>
      <c r="E222" s="95"/>
      <c r="F222" s="95"/>
      <c r="G222" s="95"/>
      <c r="H222" s="95"/>
    </row>
    <row r="223" spans="1:8" s="75" customFormat="1" ht="21" customHeight="1" x14ac:dyDescent="0.25">
      <c r="A223" s="78">
        <v>4</v>
      </c>
      <c r="B223" s="89" t="s">
        <v>564</v>
      </c>
      <c r="C223" s="94">
        <v>1</v>
      </c>
      <c r="D223" s="97">
        <v>284334.67020785471</v>
      </c>
      <c r="E223" s="95"/>
      <c r="F223" s="95"/>
      <c r="G223" s="95"/>
      <c r="H223" s="95"/>
    </row>
    <row r="224" spans="1:8" s="75" customFormat="1" ht="21" customHeight="1" x14ac:dyDescent="0.25">
      <c r="A224" s="78">
        <v>5</v>
      </c>
      <c r="B224" s="89" t="s">
        <v>565</v>
      </c>
      <c r="C224" s="94">
        <v>1</v>
      </c>
      <c r="D224" s="97">
        <v>305344.28452574729</v>
      </c>
      <c r="E224" s="95"/>
      <c r="F224" s="95"/>
      <c r="G224" s="95"/>
      <c r="H224" s="95"/>
    </row>
    <row r="225" spans="1:8" s="75" customFormat="1" ht="21" customHeight="1" x14ac:dyDescent="0.25">
      <c r="A225" s="78">
        <v>6</v>
      </c>
      <c r="B225" s="89" t="s">
        <v>566</v>
      </c>
      <c r="C225" s="94">
        <v>1</v>
      </c>
      <c r="D225" s="97">
        <v>380900.72829404275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567</v>
      </c>
      <c r="C226" s="94">
        <v>1</v>
      </c>
      <c r="D226" s="97">
        <v>2208403.4834196344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991</v>
      </c>
      <c r="C227" s="94">
        <v>1</v>
      </c>
      <c r="D227" s="97">
        <v>162880.52186156221</v>
      </c>
      <c r="E227" s="95"/>
      <c r="F227" s="95"/>
      <c r="G227" s="95"/>
      <c r="H227" s="95"/>
    </row>
    <row r="228" spans="1:8" s="75" customFormat="1" ht="21" customHeight="1" x14ac:dyDescent="0.25">
      <c r="A228" s="77" t="s">
        <v>664</v>
      </c>
      <c r="B228" s="81" t="s">
        <v>568</v>
      </c>
      <c r="C228" s="96"/>
      <c r="D228" s="97"/>
      <c r="E228" s="96"/>
      <c r="F228" s="96"/>
      <c r="G228" s="95"/>
      <c r="H228" s="95"/>
    </row>
    <row r="229" spans="1:8" s="75" customFormat="1" ht="21" customHeight="1" x14ac:dyDescent="0.25">
      <c r="A229" s="78">
        <v>1</v>
      </c>
      <c r="B229" s="89" t="s">
        <v>992</v>
      </c>
      <c r="C229" s="94">
        <v>1</v>
      </c>
      <c r="D229" s="97">
        <v>130315.43703092814</v>
      </c>
      <c r="E229" s="95"/>
      <c r="F229" s="95"/>
      <c r="G229" s="95"/>
      <c r="H229" s="95"/>
    </row>
    <row r="230" spans="1:8" s="75" customFormat="1" ht="21" customHeight="1" x14ac:dyDescent="0.25">
      <c r="A230" s="78">
        <v>2</v>
      </c>
      <c r="B230" s="89" t="s">
        <v>569</v>
      </c>
      <c r="C230" s="94">
        <v>1</v>
      </c>
      <c r="D230" s="97">
        <v>137203.20550907415</v>
      </c>
      <c r="E230" s="95"/>
      <c r="F230" s="95"/>
      <c r="G230" s="95"/>
      <c r="H230" s="95"/>
    </row>
    <row r="231" spans="1:8" s="75" customFormat="1" ht="21" customHeight="1" x14ac:dyDescent="0.25">
      <c r="A231" s="77" t="s">
        <v>665</v>
      </c>
      <c r="B231" s="81" t="s">
        <v>570</v>
      </c>
      <c r="C231" s="96"/>
      <c r="D231" s="97"/>
      <c r="E231" s="96"/>
      <c r="F231" s="96"/>
      <c r="G231" s="95"/>
      <c r="H231" s="95"/>
    </row>
    <row r="232" spans="1:8" s="75" customFormat="1" ht="21" customHeight="1" x14ac:dyDescent="0.25">
      <c r="A232" s="78">
        <v>1</v>
      </c>
      <c r="B232" s="89" t="s">
        <v>571</v>
      </c>
      <c r="C232" s="94">
        <v>1</v>
      </c>
      <c r="D232" s="97">
        <v>761400.01137368567</v>
      </c>
      <c r="E232" s="95"/>
      <c r="F232" s="95"/>
      <c r="G232" s="95"/>
      <c r="H232" s="95"/>
    </row>
    <row r="233" spans="1:8" s="75" customFormat="1" ht="21" customHeight="1" x14ac:dyDescent="0.25">
      <c r="A233" s="78">
        <v>2</v>
      </c>
      <c r="B233" s="89" t="s">
        <v>572</v>
      </c>
      <c r="C233" s="94">
        <v>1</v>
      </c>
      <c r="D233" s="97">
        <v>571968.15330790589</v>
      </c>
      <c r="E233" s="95"/>
      <c r="F233" s="95"/>
      <c r="G233" s="95"/>
      <c r="H233" s="95"/>
    </row>
    <row r="234" spans="1:8" s="75" customFormat="1" ht="21" customHeight="1" x14ac:dyDescent="0.25">
      <c r="A234" s="78">
        <v>3</v>
      </c>
      <c r="B234" s="89" t="s">
        <v>573</v>
      </c>
      <c r="C234" s="94">
        <v>1</v>
      </c>
      <c r="D234" s="97">
        <v>279771.6415598187</v>
      </c>
      <c r="E234" s="95"/>
      <c r="F234" s="95"/>
      <c r="G234" s="95"/>
      <c r="H234" s="95"/>
    </row>
    <row r="235" spans="1:8" s="75" customFormat="1" ht="21" customHeight="1" x14ac:dyDescent="0.25">
      <c r="A235" s="78">
        <v>4</v>
      </c>
      <c r="B235" s="89" t="s">
        <v>574</v>
      </c>
      <c r="C235" s="94">
        <v>1</v>
      </c>
      <c r="D235" s="97">
        <v>159364.62174734339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993</v>
      </c>
      <c r="C236" s="94">
        <v>1</v>
      </c>
      <c r="D236" s="97">
        <v>1843220.89355426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994</v>
      </c>
      <c r="C237" s="94">
        <v>1</v>
      </c>
      <c r="D237" s="97">
        <v>404404.42518143659</v>
      </c>
      <c r="E237" s="95"/>
      <c r="F237" s="95"/>
      <c r="G237" s="95"/>
      <c r="H237" s="95"/>
    </row>
    <row r="238" spans="1:8" s="75" customFormat="1" ht="21" customHeight="1" x14ac:dyDescent="0.25">
      <c r="A238" s="78">
        <v>6</v>
      </c>
      <c r="B238" s="89" t="s">
        <v>575</v>
      </c>
      <c r="C238" s="94">
        <v>1</v>
      </c>
      <c r="D238" s="97">
        <v>413763.97221619828</v>
      </c>
      <c r="E238" s="95"/>
      <c r="F238" s="95"/>
      <c r="G238" s="95"/>
      <c r="H238" s="95"/>
    </row>
    <row r="239" spans="1:8" s="75" customFormat="1" ht="21" customHeight="1" x14ac:dyDescent="0.25">
      <c r="A239" s="78">
        <v>7</v>
      </c>
      <c r="B239" s="89" t="s">
        <v>576</v>
      </c>
      <c r="C239" s="94">
        <v>1</v>
      </c>
      <c r="D239" s="97">
        <v>222840.33573961502</v>
      </c>
      <c r="E239" s="95"/>
      <c r="F239" s="95"/>
      <c r="G239" s="95"/>
      <c r="H239" s="95"/>
    </row>
    <row r="240" spans="1:8" s="75" customFormat="1" ht="21" customHeight="1" x14ac:dyDescent="0.25">
      <c r="A240" s="78">
        <v>8</v>
      </c>
      <c r="B240" s="89" t="s">
        <v>577</v>
      </c>
      <c r="C240" s="94">
        <v>1</v>
      </c>
      <c r="D240" s="97">
        <v>175994.49986094091</v>
      </c>
      <c r="E240" s="95"/>
      <c r="F240" s="95"/>
      <c r="G240" s="95"/>
      <c r="H240" s="95"/>
    </row>
    <row r="241" spans="1:9" s="75" customFormat="1" ht="21" customHeight="1" x14ac:dyDescent="0.25">
      <c r="A241" s="78">
        <v>9</v>
      </c>
      <c r="B241" s="89" t="s">
        <v>578</v>
      </c>
      <c r="C241" s="94">
        <v>1</v>
      </c>
      <c r="D241" s="97">
        <v>175994.49986094091</v>
      </c>
      <c r="E241" s="95"/>
      <c r="F241" s="95"/>
      <c r="G241" s="95"/>
      <c r="H241" s="95"/>
    </row>
    <row r="242" spans="1:9" s="75" customFormat="1" ht="21" customHeight="1" x14ac:dyDescent="0.25">
      <c r="A242" s="78">
        <v>10</v>
      </c>
      <c r="B242" s="89" t="s">
        <v>1117</v>
      </c>
      <c r="C242" s="94">
        <v>1</v>
      </c>
      <c r="D242" s="97">
        <v>175994.49986094091</v>
      </c>
      <c r="E242" s="95"/>
      <c r="F242" s="95"/>
      <c r="G242" s="95"/>
      <c r="H242" s="95"/>
    </row>
    <row r="243" spans="1:9" s="75" customFormat="1" ht="21" customHeight="1" x14ac:dyDescent="0.25">
      <c r="A243" s="78">
        <v>11</v>
      </c>
      <c r="B243" s="89" t="s">
        <v>580</v>
      </c>
      <c r="C243" s="94">
        <v>1</v>
      </c>
      <c r="D243" s="97">
        <v>497747.20342888474</v>
      </c>
      <c r="E243" s="95"/>
      <c r="F243" s="95"/>
      <c r="G243" s="95"/>
      <c r="H243" s="95"/>
    </row>
    <row r="244" spans="1:9" s="75" customFormat="1" ht="21" customHeight="1" x14ac:dyDescent="0.25">
      <c r="A244" s="78">
        <v>12</v>
      </c>
      <c r="B244" s="89" t="s">
        <v>995</v>
      </c>
      <c r="C244" s="94">
        <v>1</v>
      </c>
      <c r="D244" s="97">
        <v>339734.24302823725</v>
      </c>
      <c r="E244" s="95"/>
      <c r="F244" s="95"/>
      <c r="G244" s="95"/>
      <c r="H244" s="95"/>
    </row>
    <row r="245" spans="1:9" s="75" customFormat="1" ht="21" customHeight="1" x14ac:dyDescent="0.25">
      <c r="A245" s="77" t="s">
        <v>666</v>
      </c>
      <c r="B245" s="81" t="s">
        <v>582</v>
      </c>
      <c r="C245" s="96"/>
      <c r="D245" s="97"/>
      <c r="E245" s="96"/>
      <c r="F245" s="96"/>
      <c r="G245" s="95"/>
      <c r="H245" s="95"/>
    </row>
    <row r="246" spans="1:9" s="75" customFormat="1" ht="21" customHeight="1" x14ac:dyDescent="0.25">
      <c r="A246" s="78">
        <v>1</v>
      </c>
      <c r="B246" s="89" t="s">
        <v>583</v>
      </c>
      <c r="C246" s="94">
        <v>1</v>
      </c>
      <c r="D246" s="97">
        <v>212575.37439863302</v>
      </c>
      <c r="E246" s="95"/>
      <c r="F246" s="95"/>
      <c r="G246" s="95"/>
      <c r="H246" s="95"/>
    </row>
    <row r="247" spans="1:9" s="75" customFormat="1" ht="21" customHeight="1" x14ac:dyDescent="0.25">
      <c r="A247" s="78">
        <v>2</v>
      </c>
      <c r="B247" s="89" t="s">
        <v>1005</v>
      </c>
      <c r="C247" s="94">
        <v>1</v>
      </c>
      <c r="D247" s="97">
        <v>198708.57358208578</v>
      </c>
      <c r="E247" s="95"/>
      <c r="F247" s="95"/>
      <c r="G247" s="95"/>
      <c r="H247" s="95"/>
    </row>
    <row r="248" spans="1:9" s="75" customFormat="1" ht="21" customHeight="1" x14ac:dyDescent="0.25">
      <c r="A248" s="78">
        <v>3</v>
      </c>
      <c r="B248" s="89" t="s">
        <v>584</v>
      </c>
      <c r="C248" s="94">
        <v>1</v>
      </c>
      <c r="D248" s="97">
        <v>203709.03546321916</v>
      </c>
      <c r="E248" s="95"/>
      <c r="F248" s="95"/>
      <c r="G248" s="95"/>
      <c r="H248" s="95"/>
    </row>
    <row r="249" spans="1:9" s="75" customFormat="1" ht="21" customHeight="1" x14ac:dyDescent="0.25">
      <c r="A249" s="78">
        <v>4</v>
      </c>
      <c r="B249" s="89" t="s">
        <v>700</v>
      </c>
      <c r="C249" s="94">
        <v>1</v>
      </c>
      <c r="D249" s="97">
        <v>672909.77437155787</v>
      </c>
      <c r="E249" s="95"/>
      <c r="F249" s="95"/>
      <c r="G249" s="95"/>
      <c r="H249" s="95"/>
    </row>
    <row r="250" spans="1:9" s="75" customFormat="1" ht="21" customHeight="1" x14ac:dyDescent="0.25">
      <c r="A250" s="78">
        <v>5</v>
      </c>
      <c r="B250" s="89" t="s">
        <v>1006</v>
      </c>
      <c r="C250" s="94">
        <v>1</v>
      </c>
      <c r="D250" s="97">
        <v>292211.15995960089</v>
      </c>
      <c r="E250" s="95"/>
      <c r="F250" s="95"/>
      <c r="G250" s="95"/>
      <c r="H250" s="95"/>
    </row>
    <row r="251" spans="1:9" s="75" customFormat="1" ht="21" customHeight="1" x14ac:dyDescent="0.25">
      <c r="A251" s="78">
        <v>6</v>
      </c>
      <c r="B251" s="89" t="s">
        <v>1118</v>
      </c>
      <c r="C251" s="94">
        <v>1</v>
      </c>
      <c r="D251" s="97">
        <v>196186.18208763041</v>
      </c>
      <c r="E251" s="95"/>
      <c r="F251" s="95"/>
      <c r="G251" s="95"/>
      <c r="H251" s="95"/>
    </row>
    <row r="252" spans="1:9" s="75" customFormat="1" ht="21" customHeight="1" x14ac:dyDescent="0.25">
      <c r="A252" s="78">
        <v>5</v>
      </c>
      <c r="B252" s="89" t="s">
        <v>1008</v>
      </c>
      <c r="C252" s="94">
        <v>1</v>
      </c>
      <c r="D252" s="97">
        <v>259994.79326160025</v>
      </c>
      <c r="E252" s="95"/>
      <c r="F252" s="95"/>
      <c r="G252" s="95"/>
      <c r="H252" s="95"/>
    </row>
    <row r="253" spans="1:9" s="75" customFormat="1" ht="21" customHeight="1" x14ac:dyDescent="0.25">
      <c r="A253" s="78">
        <v>6</v>
      </c>
      <c r="B253" s="89" t="s">
        <v>1009</v>
      </c>
      <c r="C253" s="94">
        <v>1</v>
      </c>
      <c r="D253" s="97">
        <v>178481.84570749768</v>
      </c>
      <c r="E253" s="95"/>
      <c r="F253" s="95"/>
      <c r="G253" s="95"/>
      <c r="H253" s="95"/>
    </row>
    <row r="254" spans="1:9" s="75" customFormat="1" ht="21" customHeight="1" x14ac:dyDescent="0.25">
      <c r="A254" s="77" t="s">
        <v>667</v>
      </c>
      <c r="B254" s="81" t="s">
        <v>586</v>
      </c>
      <c r="C254" s="96"/>
      <c r="D254" s="97"/>
      <c r="E254" s="96"/>
      <c r="F254" s="96"/>
      <c r="G254" s="95"/>
      <c r="H254" s="95"/>
    </row>
    <row r="255" spans="1:9" s="75" customFormat="1" ht="21" customHeight="1" x14ac:dyDescent="0.25">
      <c r="A255" s="78">
        <v>1</v>
      </c>
      <c r="B255" s="89" t="s">
        <v>587</v>
      </c>
      <c r="C255" s="94">
        <v>1</v>
      </c>
      <c r="D255" s="97">
        <v>257977.18981063401</v>
      </c>
      <c r="E255" s="95"/>
      <c r="F255" s="95"/>
      <c r="G255" s="95"/>
      <c r="H255" s="95"/>
    </row>
    <row r="256" spans="1:9" s="75" customFormat="1" ht="21" customHeight="1" x14ac:dyDescent="0.25">
      <c r="A256" s="78">
        <v>2</v>
      </c>
      <c r="B256" s="89" t="s">
        <v>588</v>
      </c>
      <c r="C256" s="94">
        <v>1</v>
      </c>
      <c r="D256" s="97">
        <v>290725.13844409323</v>
      </c>
      <c r="E256" s="95"/>
      <c r="F256" s="95"/>
      <c r="G256" s="95"/>
      <c r="H256" s="95"/>
      <c r="I256" s="75" t="s">
        <v>1010</v>
      </c>
    </row>
    <row r="257" spans="1:8" s="75" customFormat="1" ht="21" customHeight="1" x14ac:dyDescent="0.25">
      <c r="A257" s="78">
        <v>3</v>
      </c>
      <c r="B257" s="89" t="s">
        <v>589</v>
      </c>
      <c r="C257" s="94">
        <v>1</v>
      </c>
      <c r="D257" s="97">
        <v>740667.77071485156</v>
      </c>
      <c r="E257" s="95"/>
      <c r="F257" s="95"/>
      <c r="G257" s="95"/>
      <c r="H257" s="95"/>
    </row>
    <row r="258" spans="1:8" s="75" customFormat="1" ht="21" customHeight="1" x14ac:dyDescent="0.25">
      <c r="A258" s="77" t="s">
        <v>668</v>
      </c>
      <c r="B258" s="81" t="s">
        <v>1119</v>
      </c>
      <c r="C258" s="96"/>
      <c r="D258" s="97"/>
      <c r="E258" s="96"/>
      <c r="F258" s="96"/>
      <c r="G258" s="95"/>
      <c r="H258" s="95"/>
    </row>
    <row r="259" spans="1:8" s="75" customFormat="1" ht="21" customHeight="1" x14ac:dyDescent="0.25">
      <c r="A259" s="78">
        <v>1</v>
      </c>
      <c r="B259" s="89" t="s">
        <v>1012</v>
      </c>
      <c r="C259" s="94">
        <v>1</v>
      </c>
      <c r="D259" s="97">
        <v>1219840.5046900855</v>
      </c>
      <c r="E259" s="95"/>
      <c r="F259" s="95"/>
      <c r="G259" s="95"/>
      <c r="H259" s="95"/>
    </row>
    <row r="260" spans="1:8" s="75" customFormat="1" ht="21" customHeight="1" x14ac:dyDescent="0.25">
      <c r="A260" s="78">
        <v>1</v>
      </c>
      <c r="B260" s="89" t="s">
        <v>1011</v>
      </c>
      <c r="C260" s="94">
        <v>1</v>
      </c>
      <c r="D260" s="97">
        <v>191092.52222787376</v>
      </c>
      <c r="E260" s="95"/>
      <c r="F260" s="95"/>
      <c r="G260" s="95"/>
      <c r="H260" s="95"/>
    </row>
    <row r="261" spans="1:8" s="75" customFormat="1" ht="21" customHeight="1" x14ac:dyDescent="0.25">
      <c r="A261" s="78">
        <v>2</v>
      </c>
      <c r="B261" s="89" t="s">
        <v>1013</v>
      </c>
      <c r="C261" s="94">
        <v>1</v>
      </c>
      <c r="D261" s="97">
        <v>205027.62213030772</v>
      </c>
      <c r="E261" s="95"/>
      <c r="F261" s="95"/>
      <c r="G261" s="95"/>
      <c r="H261" s="95"/>
    </row>
    <row r="262" spans="1:8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242761.42942990115</v>
      </c>
      <c r="E262" s="95"/>
      <c r="F262" s="95"/>
      <c r="G262" s="95"/>
      <c r="H262" s="95"/>
    </row>
    <row r="263" spans="1:8" s="75" customFormat="1" ht="21" customHeight="1" x14ac:dyDescent="0.25">
      <c r="A263" s="78">
        <v>3</v>
      </c>
      <c r="B263" s="89" t="s">
        <v>1014</v>
      </c>
      <c r="C263" s="94">
        <v>1</v>
      </c>
      <c r="D263" s="97">
        <v>337499.10755348176</v>
      </c>
      <c r="E263" s="95"/>
      <c r="F263" s="95"/>
      <c r="G263" s="95"/>
      <c r="H263" s="95"/>
    </row>
    <row r="264" spans="1:8" s="75" customFormat="1" ht="21" customHeight="1" x14ac:dyDescent="0.25">
      <c r="A264" s="78">
        <v>4</v>
      </c>
      <c r="B264" s="89" t="s">
        <v>1015</v>
      </c>
      <c r="C264" s="94">
        <v>1</v>
      </c>
      <c r="D264" s="97">
        <v>1466923.1933645052</v>
      </c>
      <c r="E264" s="95"/>
      <c r="F264" s="95"/>
      <c r="G264" s="95"/>
      <c r="H264" s="95"/>
    </row>
    <row r="265" spans="1:8" s="75" customFormat="1" ht="21" customHeight="1" x14ac:dyDescent="0.25">
      <c r="A265" s="78">
        <v>5</v>
      </c>
      <c r="B265" s="89" t="s">
        <v>1016</v>
      </c>
      <c r="C265" s="94">
        <v>1</v>
      </c>
      <c r="D265" s="97">
        <v>1576923.8951677675</v>
      </c>
      <c r="E265" s="95"/>
      <c r="F265" s="95"/>
      <c r="G265" s="95"/>
      <c r="H265" s="95"/>
    </row>
    <row r="266" spans="1:8" s="75" customFormat="1" ht="21" customHeight="1" x14ac:dyDescent="0.25">
      <c r="A266" s="78">
        <v>5</v>
      </c>
      <c r="B266" s="89" t="s">
        <v>1017</v>
      </c>
      <c r="C266" s="94">
        <v>1</v>
      </c>
      <c r="D266" s="97">
        <v>511508.9337377745</v>
      </c>
      <c r="E266" s="95"/>
      <c r="F266" s="95"/>
      <c r="G266" s="95"/>
      <c r="H266" s="95"/>
    </row>
    <row r="267" spans="1:8" s="75" customFormat="1" ht="21" customHeight="1" x14ac:dyDescent="0.25">
      <c r="A267" s="78">
        <v>5</v>
      </c>
      <c r="B267" s="89" t="s">
        <v>1028</v>
      </c>
      <c r="C267" s="94">
        <v>1</v>
      </c>
      <c r="D267" s="97">
        <v>198862.27144667186</v>
      </c>
      <c r="E267" s="95"/>
      <c r="F267" s="95"/>
      <c r="G267" s="95"/>
      <c r="H267" s="95"/>
    </row>
    <row r="268" spans="1:8" s="75" customFormat="1" ht="21" customHeight="1" x14ac:dyDescent="0.25">
      <c r="A268" s="78">
        <v>5</v>
      </c>
      <c r="B268" s="89" t="s">
        <v>1018</v>
      </c>
      <c r="C268" s="94">
        <v>1</v>
      </c>
      <c r="D268" s="97">
        <v>259351.17383005586</v>
      </c>
      <c r="E268" s="95"/>
      <c r="F268" s="95"/>
      <c r="G268" s="95"/>
      <c r="H268" s="95"/>
    </row>
    <row r="269" spans="1:8" s="75" customFormat="1" ht="21" customHeight="1" x14ac:dyDescent="0.25">
      <c r="A269" s="78">
        <v>5</v>
      </c>
      <c r="B269" s="89" t="s">
        <v>1020</v>
      </c>
      <c r="C269" s="94">
        <v>1</v>
      </c>
      <c r="D269" s="97">
        <v>523382.65595031762</v>
      </c>
      <c r="E269" s="95"/>
      <c r="F269" s="95"/>
      <c r="G269" s="95"/>
      <c r="H269" s="95"/>
    </row>
    <row r="270" spans="1:8" s="75" customFormat="1" ht="21" customHeight="1" x14ac:dyDescent="0.25">
      <c r="A270" s="78">
        <v>5</v>
      </c>
      <c r="B270" s="89" t="s">
        <v>1019</v>
      </c>
      <c r="C270" s="94">
        <v>1</v>
      </c>
      <c r="D270" s="97">
        <v>719870.34775106877</v>
      </c>
      <c r="E270" s="95"/>
      <c r="F270" s="95"/>
      <c r="G270" s="95"/>
      <c r="H270" s="95"/>
    </row>
    <row r="271" spans="1:8" s="75" customFormat="1" ht="21" customHeight="1" x14ac:dyDescent="0.25">
      <c r="A271" s="78">
        <v>5</v>
      </c>
      <c r="B271" s="89" t="s">
        <v>1021</v>
      </c>
      <c r="C271" s="94">
        <v>1</v>
      </c>
      <c r="D271" s="97">
        <v>253562.87285927427</v>
      </c>
      <c r="E271" s="95"/>
      <c r="F271" s="95"/>
      <c r="G271" s="95"/>
      <c r="H271" s="95"/>
    </row>
    <row r="272" spans="1:8" s="75" customFormat="1" ht="21" customHeight="1" x14ac:dyDescent="0.25">
      <c r="A272" s="78">
        <v>6</v>
      </c>
      <c r="B272" s="89" t="s">
        <v>593</v>
      </c>
      <c r="C272" s="94">
        <v>1</v>
      </c>
      <c r="D272" s="97">
        <v>571955.59324894764</v>
      </c>
      <c r="E272" s="95"/>
      <c r="F272" s="95"/>
      <c r="G272" s="95"/>
      <c r="H272" s="95"/>
    </row>
    <row r="273" spans="1:8" s="75" customFormat="1" ht="21" customHeight="1" x14ac:dyDescent="0.25">
      <c r="A273" s="78">
        <v>7</v>
      </c>
      <c r="B273" s="89" t="s">
        <v>1025</v>
      </c>
      <c r="C273" s="94">
        <v>1</v>
      </c>
      <c r="D273" s="97">
        <v>357735.29886428232</v>
      </c>
      <c r="E273" s="95"/>
      <c r="F273" s="95"/>
      <c r="G273" s="95"/>
      <c r="H273" s="95"/>
    </row>
    <row r="274" spans="1:8" s="75" customFormat="1" ht="21" customHeight="1" x14ac:dyDescent="0.25">
      <c r="A274" s="78">
        <v>8</v>
      </c>
      <c r="B274" s="89" t="s">
        <v>1022</v>
      </c>
      <c r="C274" s="94">
        <v>1</v>
      </c>
      <c r="D274" s="97">
        <v>426492.56787052564</v>
      </c>
      <c r="E274" s="95"/>
      <c r="F274" s="95"/>
      <c r="G274" s="95"/>
      <c r="H274" s="95"/>
    </row>
    <row r="275" spans="1:8" s="75" customFormat="1" ht="21" customHeight="1" x14ac:dyDescent="0.25">
      <c r="A275" s="78">
        <v>9</v>
      </c>
      <c r="B275" s="89" t="s">
        <v>1036</v>
      </c>
      <c r="C275" s="94">
        <v>1</v>
      </c>
      <c r="D275" s="97">
        <v>468915.11513925472</v>
      </c>
      <c r="E275" s="95"/>
      <c r="F275" s="95"/>
      <c r="G275" s="95"/>
      <c r="H275" s="95"/>
    </row>
    <row r="276" spans="1:8" s="75" customFormat="1" ht="21" customHeight="1" x14ac:dyDescent="0.25">
      <c r="A276" s="78">
        <v>10</v>
      </c>
      <c r="B276" s="89" t="s">
        <v>1023</v>
      </c>
      <c r="C276" s="94">
        <v>1</v>
      </c>
      <c r="D276" s="97">
        <v>545665.2106860819</v>
      </c>
      <c r="E276" s="95"/>
      <c r="F276" s="95"/>
      <c r="G276" s="95"/>
      <c r="H276" s="95"/>
    </row>
    <row r="277" spans="1:8" s="75" customFormat="1" ht="21" customHeight="1" x14ac:dyDescent="0.25">
      <c r="A277" s="78">
        <v>10</v>
      </c>
      <c r="B277" s="89" t="s">
        <v>1024</v>
      </c>
      <c r="C277" s="94">
        <v>1</v>
      </c>
      <c r="D277" s="97">
        <v>327467.71141778032</v>
      </c>
      <c r="E277" s="95"/>
      <c r="F277" s="95"/>
      <c r="G277" s="95"/>
      <c r="H277" s="95"/>
    </row>
    <row r="278" spans="1:8" s="75" customFormat="1" ht="21" customHeight="1" x14ac:dyDescent="0.25">
      <c r="A278" s="78">
        <v>10</v>
      </c>
      <c r="B278" s="89" t="s">
        <v>1026</v>
      </c>
      <c r="C278" s="94">
        <v>1</v>
      </c>
      <c r="D278" s="97">
        <v>302468.1289012949</v>
      </c>
      <c r="E278" s="95"/>
      <c r="F278" s="95"/>
      <c r="G278" s="95"/>
      <c r="H278" s="95"/>
    </row>
    <row r="279" spans="1:8" s="75" customFormat="1" ht="21" customHeight="1" x14ac:dyDescent="0.25">
      <c r="A279" s="78">
        <v>11</v>
      </c>
      <c r="B279" s="89" t="s">
        <v>1027</v>
      </c>
      <c r="C279" s="94">
        <v>1</v>
      </c>
      <c r="D279" s="97">
        <v>269321.07767386525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262236.43002792273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599361.74876877537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163858.8213166715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226032.60655823915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308842.78358693596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173913.70549294978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186735.06819808797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123128.27631643998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2310486.4127402548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505960.68050753273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367730.53167285805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404752.66269558523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395604.27869754133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253704.86772659593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395966.20217871945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927473.57896155375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333915.0252757814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708420.85786921578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712650.3415974821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363547.32495382335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366662.97390924062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366662.97390924062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366662.97390924062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366662.97390924062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366662.97390924062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366662.97390924062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366662.97390924062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366662.97390924062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432158.87117615924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502240.04664862598</v>
      </c>
      <c r="E311" s="95"/>
      <c r="F311" s="95"/>
      <c r="G311" s="95"/>
      <c r="H311" s="95"/>
    </row>
    <row r="312" spans="1:8" s="75" customFormat="1" ht="21" customHeight="1" x14ac:dyDescent="0.25">
      <c r="A312" s="78">
        <v>11</v>
      </c>
      <c r="B312" s="89" t="s">
        <v>610</v>
      </c>
      <c r="C312" s="94">
        <v>1</v>
      </c>
      <c r="D312" s="97">
        <v>215009.56109733251</v>
      </c>
      <c r="E312" s="95"/>
      <c r="F312" s="95"/>
      <c r="G312" s="95"/>
      <c r="H312" s="95"/>
    </row>
    <row r="313" spans="1:8" s="75" customFormat="1" ht="21" customHeight="1" x14ac:dyDescent="0.25">
      <c r="A313" s="77" t="s">
        <v>671</v>
      </c>
      <c r="B313" s="81" t="s">
        <v>611</v>
      </c>
      <c r="C313" s="96"/>
      <c r="D313" s="97"/>
      <c r="E313" s="96"/>
      <c r="F313" s="96"/>
      <c r="G313" s="95"/>
      <c r="H313" s="95"/>
    </row>
    <row r="314" spans="1:8" s="75" customFormat="1" ht="21" customHeight="1" x14ac:dyDescent="0.25">
      <c r="A314" s="78">
        <v>1</v>
      </c>
      <c r="B314" s="89" t="s">
        <v>612</v>
      </c>
      <c r="C314" s="94">
        <v>1</v>
      </c>
      <c r="D314" s="97">
        <v>454810.60590207874</v>
      </c>
      <c r="E314" s="95"/>
      <c r="F314" s="95"/>
      <c r="G314" s="95"/>
      <c r="H314" s="95"/>
    </row>
    <row r="315" spans="1:8" s="75" customFormat="1" ht="21" customHeight="1" x14ac:dyDescent="0.25">
      <c r="A315" s="78">
        <v>2</v>
      </c>
      <c r="B315" s="89" t="s">
        <v>1038</v>
      </c>
      <c r="C315" s="94">
        <v>1</v>
      </c>
      <c r="D315" s="97">
        <v>520372.90652704984</v>
      </c>
      <c r="E315" s="95"/>
      <c r="F315" s="95"/>
      <c r="G315" s="95"/>
      <c r="H315" s="95"/>
    </row>
    <row r="316" spans="1:8" s="75" customFormat="1" ht="21" customHeight="1" x14ac:dyDescent="0.25">
      <c r="A316" s="78">
        <v>3</v>
      </c>
      <c r="B316" s="89" t="s">
        <v>1039</v>
      </c>
      <c r="C316" s="94">
        <v>1</v>
      </c>
      <c r="D316" s="97">
        <v>167156.25777730576</v>
      </c>
      <c r="E316" s="95"/>
      <c r="F316" s="95"/>
      <c r="G316" s="95"/>
      <c r="H316" s="95"/>
    </row>
    <row r="317" spans="1:8" s="75" customFormat="1" ht="21" customHeight="1" x14ac:dyDescent="0.25">
      <c r="A317" s="78">
        <v>4</v>
      </c>
      <c r="B317" s="89" t="s">
        <v>1040</v>
      </c>
      <c r="C317" s="94">
        <v>1</v>
      </c>
      <c r="D317" s="97">
        <v>133416.31751456688</v>
      </c>
      <c r="E317" s="95"/>
      <c r="F317" s="95"/>
      <c r="G317" s="95"/>
      <c r="H317" s="95"/>
    </row>
    <row r="318" spans="1:8" s="75" customFormat="1" ht="21" customHeight="1" x14ac:dyDescent="0.25">
      <c r="A318" s="78">
        <v>5</v>
      </c>
      <c r="B318" s="89" t="s">
        <v>1041</v>
      </c>
      <c r="C318" s="94">
        <v>1</v>
      </c>
      <c r="D318" s="97">
        <v>153001.63349035167</v>
      </c>
      <c r="E318" s="95"/>
      <c r="F318" s="95"/>
      <c r="G318" s="95"/>
      <c r="H318" s="95"/>
    </row>
    <row r="319" spans="1:8" s="75" customFormat="1" ht="21" customHeight="1" x14ac:dyDescent="0.25">
      <c r="A319" s="78">
        <v>6</v>
      </c>
      <c r="B319" s="89" t="s">
        <v>1042</v>
      </c>
      <c r="C319" s="94">
        <v>1</v>
      </c>
      <c r="D319" s="97">
        <v>153001.63349035167</v>
      </c>
      <c r="E319" s="95"/>
      <c r="F319" s="95"/>
      <c r="G319" s="95"/>
      <c r="H319" s="95"/>
    </row>
    <row r="320" spans="1:8" s="75" customFormat="1" ht="21" customHeight="1" x14ac:dyDescent="0.25">
      <c r="A320" s="78">
        <v>7</v>
      </c>
      <c r="B320" s="89" t="s">
        <v>613</v>
      </c>
      <c r="C320" s="94">
        <v>1</v>
      </c>
      <c r="D320" s="97">
        <v>318057.04437453847</v>
      </c>
      <c r="E320" s="95"/>
      <c r="F320" s="95"/>
      <c r="G320" s="95"/>
      <c r="H320" s="95"/>
    </row>
    <row r="321" spans="1:8" s="75" customFormat="1" ht="21" customHeight="1" x14ac:dyDescent="0.25">
      <c r="A321" s="78">
        <v>8</v>
      </c>
      <c r="B321" s="89" t="s">
        <v>614</v>
      </c>
      <c r="C321" s="94">
        <v>1</v>
      </c>
      <c r="D321" s="97">
        <v>327887.59935854049</v>
      </c>
      <c r="E321" s="95"/>
      <c r="F321" s="95"/>
      <c r="G321" s="95"/>
      <c r="H321" s="95"/>
    </row>
    <row r="322" spans="1:8" s="75" customFormat="1" ht="21" customHeight="1" x14ac:dyDescent="0.25">
      <c r="A322" s="78">
        <v>9</v>
      </c>
      <c r="B322" s="89" t="s">
        <v>1043</v>
      </c>
      <c r="C322" s="94">
        <v>1</v>
      </c>
      <c r="D322" s="97">
        <v>207821.31844551925</v>
      </c>
      <c r="E322" s="95"/>
      <c r="F322" s="95"/>
      <c r="G322" s="95"/>
      <c r="H322" s="95"/>
    </row>
    <row r="323" spans="1:8" s="75" customFormat="1" ht="21" customHeight="1" x14ac:dyDescent="0.25">
      <c r="A323" s="78">
        <v>10</v>
      </c>
      <c r="B323" s="89" t="s">
        <v>615</v>
      </c>
      <c r="C323" s="94">
        <v>1</v>
      </c>
      <c r="D323" s="97">
        <v>1061817.745714379</v>
      </c>
      <c r="E323" s="95"/>
      <c r="F323" s="95"/>
      <c r="G323" s="95"/>
      <c r="H323" s="95"/>
    </row>
    <row r="324" spans="1:8" s="75" customFormat="1" ht="21" customHeight="1" x14ac:dyDescent="0.25">
      <c r="A324" s="78">
        <v>11</v>
      </c>
      <c r="B324" s="89" t="s">
        <v>616</v>
      </c>
      <c r="C324" s="94">
        <v>1</v>
      </c>
      <c r="D324" s="97">
        <v>1344125.0732018899</v>
      </c>
      <c r="E324" s="95"/>
      <c r="F324" s="95"/>
      <c r="G324" s="95"/>
      <c r="H324" s="95"/>
    </row>
    <row r="325" spans="1:8" s="75" customFormat="1" ht="21" customHeight="1" x14ac:dyDescent="0.25">
      <c r="A325" s="78">
        <v>12</v>
      </c>
      <c r="B325" s="89" t="s">
        <v>617</v>
      </c>
      <c r="C325" s="94">
        <v>1</v>
      </c>
      <c r="D325" s="97">
        <v>232211.94368099031</v>
      </c>
      <c r="E325" s="95"/>
      <c r="F325" s="95"/>
      <c r="G325" s="95"/>
      <c r="H325" s="95"/>
    </row>
    <row r="326" spans="1:8" s="75" customFormat="1" ht="21" customHeight="1" x14ac:dyDescent="0.25">
      <c r="A326" s="78">
        <v>13</v>
      </c>
      <c r="B326" s="89" t="s">
        <v>618</v>
      </c>
      <c r="C326" s="94">
        <v>1</v>
      </c>
      <c r="D326" s="97">
        <v>259751.3729654839</v>
      </c>
      <c r="E326" s="95"/>
      <c r="F326" s="95"/>
      <c r="G326" s="95"/>
      <c r="H326" s="95"/>
    </row>
    <row r="327" spans="1:8" s="75" customFormat="1" ht="21" customHeight="1" x14ac:dyDescent="0.25">
      <c r="A327" s="78">
        <v>14</v>
      </c>
      <c r="B327" s="89" t="s">
        <v>619</v>
      </c>
      <c r="C327" s="94">
        <v>1</v>
      </c>
      <c r="D327" s="97">
        <v>166453.96482219081</v>
      </c>
      <c r="E327" s="95"/>
      <c r="F327" s="95"/>
      <c r="G327" s="95"/>
      <c r="H327" s="95"/>
    </row>
    <row r="328" spans="1:8" s="75" customFormat="1" ht="21" customHeight="1" x14ac:dyDescent="0.25">
      <c r="A328" s="78">
        <v>15</v>
      </c>
      <c r="B328" s="89" t="s">
        <v>620</v>
      </c>
      <c r="C328" s="94">
        <v>1</v>
      </c>
      <c r="D328" s="97">
        <v>147997.20270784656</v>
      </c>
      <c r="E328" s="95"/>
      <c r="F328" s="95"/>
      <c r="G328" s="95"/>
      <c r="H328" s="95"/>
    </row>
    <row r="329" spans="1:8" s="75" customFormat="1" ht="21" customHeight="1" x14ac:dyDescent="0.25">
      <c r="A329" s="78">
        <v>16</v>
      </c>
      <c r="B329" s="89" t="s">
        <v>621</v>
      </c>
      <c r="C329" s="94">
        <v>1</v>
      </c>
      <c r="D329" s="97">
        <v>475210.13744801615</v>
      </c>
      <c r="E329" s="95"/>
      <c r="F329" s="95"/>
      <c r="G329" s="95"/>
      <c r="H329" s="95"/>
    </row>
    <row r="330" spans="1:8" s="75" customFormat="1" ht="21" customHeight="1" x14ac:dyDescent="0.25">
      <c r="A330" s="78">
        <v>17</v>
      </c>
      <c r="B330" s="89" t="s">
        <v>622</v>
      </c>
      <c r="C330" s="94">
        <v>1</v>
      </c>
      <c r="D330" s="97">
        <v>876038.57441311842</v>
      </c>
      <c r="E330" s="95"/>
      <c r="F330" s="95"/>
      <c r="G330" s="95"/>
      <c r="H330" s="95"/>
    </row>
    <row r="331" spans="1:8" s="75" customFormat="1" ht="21" customHeight="1" x14ac:dyDescent="0.25">
      <c r="A331" s="78">
        <v>18</v>
      </c>
      <c r="B331" s="89" t="s">
        <v>623</v>
      </c>
      <c r="C331" s="94">
        <v>1</v>
      </c>
      <c r="D331" s="97">
        <v>454245.99708453869</v>
      </c>
      <c r="E331" s="95"/>
      <c r="F331" s="95"/>
      <c r="G331" s="95"/>
      <c r="H331" s="95"/>
    </row>
    <row r="332" spans="1:8" s="75" customFormat="1" ht="21" customHeight="1" x14ac:dyDescent="0.25">
      <c r="A332" s="77" t="s">
        <v>672</v>
      </c>
      <c r="B332" s="81" t="s">
        <v>1051</v>
      </c>
      <c r="C332" s="96"/>
      <c r="D332" s="97"/>
      <c r="E332" s="96"/>
      <c r="F332" s="96"/>
      <c r="G332" s="95"/>
      <c r="H332" s="95"/>
    </row>
    <row r="333" spans="1:8" s="75" customFormat="1" ht="21" customHeight="1" x14ac:dyDescent="0.25">
      <c r="A333" s="78">
        <v>1</v>
      </c>
      <c r="B333" s="89" t="s">
        <v>1046</v>
      </c>
      <c r="C333" s="94">
        <v>1</v>
      </c>
      <c r="D333" s="97">
        <v>719597.60179595335</v>
      </c>
      <c r="E333" s="95"/>
      <c r="F333" s="95"/>
      <c r="G333" s="95"/>
      <c r="H333" s="95"/>
    </row>
    <row r="334" spans="1:8" s="75" customFormat="1" ht="21" customHeight="1" x14ac:dyDescent="0.25">
      <c r="A334" s="78">
        <v>2</v>
      </c>
      <c r="B334" s="89" t="s">
        <v>624</v>
      </c>
      <c r="C334" s="94">
        <v>1</v>
      </c>
      <c r="D334" s="97">
        <v>231287.18635883299</v>
      </c>
      <c r="E334" s="95"/>
      <c r="F334" s="95"/>
      <c r="G334" s="95"/>
      <c r="H334" s="95"/>
    </row>
    <row r="335" spans="1:8" s="75" customFormat="1" ht="21" customHeight="1" x14ac:dyDescent="0.25">
      <c r="A335" s="78">
        <v>3</v>
      </c>
      <c r="B335" s="89" t="s">
        <v>1044</v>
      </c>
      <c r="C335" s="94">
        <v>1</v>
      </c>
      <c r="D335" s="97">
        <v>529886.45767060062</v>
      </c>
      <c r="E335" s="95"/>
      <c r="F335" s="95"/>
      <c r="G335" s="95"/>
      <c r="H335" s="95"/>
    </row>
    <row r="336" spans="1:8" s="75" customFormat="1" ht="21" customHeight="1" x14ac:dyDescent="0.25">
      <c r="A336" s="78">
        <v>3</v>
      </c>
      <c r="B336" s="89" t="s">
        <v>1135</v>
      </c>
      <c r="C336" s="94">
        <v>1</v>
      </c>
      <c r="D336" s="97">
        <v>317701.1672805259</v>
      </c>
      <c r="E336" s="95"/>
      <c r="F336" s="95"/>
      <c r="G336" s="95"/>
      <c r="H336" s="95"/>
    </row>
    <row r="337" spans="1:8" s="75" customFormat="1" ht="21" customHeight="1" x14ac:dyDescent="0.25">
      <c r="A337" s="78">
        <v>4</v>
      </c>
      <c r="B337" s="89" t="s">
        <v>625</v>
      </c>
      <c r="C337" s="94">
        <v>1</v>
      </c>
      <c r="D337" s="97">
        <v>369328.71744246618</v>
      </c>
      <c r="E337" s="95"/>
      <c r="F337" s="95"/>
      <c r="G337" s="95"/>
      <c r="H337" s="95"/>
    </row>
    <row r="338" spans="1:8" s="75" customFormat="1" ht="21" customHeight="1" x14ac:dyDescent="0.25">
      <c r="A338" s="78">
        <v>5</v>
      </c>
      <c r="B338" s="89" t="s">
        <v>1045</v>
      </c>
      <c r="C338" s="94">
        <v>1</v>
      </c>
      <c r="D338" s="97">
        <v>169084.78708779957</v>
      </c>
      <c r="E338" s="95"/>
      <c r="F338" s="95"/>
      <c r="G338" s="95"/>
      <c r="H338" s="95"/>
    </row>
    <row r="339" spans="1:8" s="75" customFormat="1" ht="21" customHeight="1" x14ac:dyDescent="0.25">
      <c r="A339" s="78">
        <v>6</v>
      </c>
      <c r="B339" s="89" t="s">
        <v>626</v>
      </c>
      <c r="C339" s="94">
        <v>1</v>
      </c>
      <c r="D339" s="97">
        <v>223247.01273574686</v>
      </c>
      <c r="E339" s="95"/>
      <c r="F339" s="95"/>
      <c r="G339" s="95"/>
      <c r="H339" s="95"/>
    </row>
    <row r="340" spans="1:8" s="75" customFormat="1" ht="21" customHeight="1" x14ac:dyDescent="0.25">
      <c r="A340" s="78">
        <v>7</v>
      </c>
      <c r="B340" s="89" t="s">
        <v>627</v>
      </c>
      <c r="C340" s="94">
        <v>1</v>
      </c>
      <c r="D340" s="97">
        <v>160143.91098657146</v>
      </c>
      <c r="E340" s="95"/>
      <c r="F340" s="95"/>
      <c r="G340" s="95"/>
      <c r="H340" s="95"/>
    </row>
    <row r="341" spans="1:8" s="75" customFormat="1" ht="21" customHeight="1" x14ac:dyDescent="0.25">
      <c r="A341" s="78">
        <v>1</v>
      </c>
      <c r="B341" s="89" t="s">
        <v>1120</v>
      </c>
      <c r="C341" s="94"/>
      <c r="D341" s="97">
        <v>218951.54597132461</v>
      </c>
      <c r="E341" s="95"/>
      <c r="F341" s="95"/>
      <c r="G341" s="95"/>
      <c r="H341" s="95"/>
    </row>
    <row r="342" spans="1:8" s="75" customFormat="1" ht="21" customHeight="1" x14ac:dyDescent="0.25">
      <c r="A342" s="78">
        <v>8</v>
      </c>
      <c r="B342" s="89" t="s">
        <v>1047</v>
      </c>
      <c r="C342" s="94">
        <v>1</v>
      </c>
      <c r="D342" s="97">
        <v>443485.01788393152</v>
      </c>
      <c r="E342" s="95"/>
      <c r="F342" s="95"/>
      <c r="G342" s="95"/>
      <c r="H342" s="95"/>
    </row>
    <row r="343" spans="1:8" s="75" customFormat="1" ht="21" customHeight="1" x14ac:dyDescent="0.25">
      <c r="A343" s="78">
        <v>9</v>
      </c>
      <c r="B343" s="89" t="s">
        <v>928</v>
      </c>
      <c r="C343" s="94">
        <v>1</v>
      </c>
      <c r="D343" s="97">
        <v>182024.85586246336</v>
      </c>
      <c r="E343" s="95"/>
      <c r="F343" s="95"/>
      <c r="G343" s="95"/>
      <c r="H343" s="95"/>
    </row>
    <row r="344" spans="1:8" s="75" customFormat="1" ht="21" customHeight="1" x14ac:dyDescent="0.25">
      <c r="A344" s="78">
        <v>10</v>
      </c>
      <c r="B344" s="89" t="s">
        <v>1048</v>
      </c>
      <c r="C344" s="94">
        <v>1</v>
      </c>
      <c r="D344" s="97">
        <v>442931.78243083123</v>
      </c>
      <c r="E344" s="95"/>
      <c r="F344" s="95"/>
      <c r="G344" s="95"/>
      <c r="H344" s="95"/>
    </row>
    <row r="345" spans="1:8" s="75" customFormat="1" ht="21" customHeight="1" x14ac:dyDescent="0.25">
      <c r="A345" s="78">
        <v>11</v>
      </c>
      <c r="B345" s="89" t="s">
        <v>1049</v>
      </c>
      <c r="C345" s="94">
        <v>1</v>
      </c>
      <c r="D345" s="97">
        <v>237389.58215982461</v>
      </c>
      <c r="E345" s="95"/>
      <c r="F345" s="95"/>
      <c r="G345" s="95"/>
      <c r="H345" s="95"/>
    </row>
    <row r="346" spans="1:8" s="75" customFormat="1" ht="21" customHeight="1" x14ac:dyDescent="0.25">
      <c r="A346" s="78">
        <v>11</v>
      </c>
      <c r="B346" s="89" t="s">
        <v>630</v>
      </c>
      <c r="C346" s="94">
        <v>1</v>
      </c>
      <c r="D346" s="97">
        <v>288373.73115274421</v>
      </c>
      <c r="E346" s="95"/>
      <c r="F346" s="95"/>
      <c r="G346" s="95"/>
      <c r="H346" s="95"/>
    </row>
    <row r="347" spans="1:8" s="75" customFormat="1" ht="21" customHeight="1" x14ac:dyDescent="0.25">
      <c r="A347" s="78">
        <v>12</v>
      </c>
      <c r="B347" s="89" t="s">
        <v>631</v>
      </c>
      <c r="C347" s="94">
        <v>1</v>
      </c>
      <c r="D347" s="97">
        <v>264053.38617641921</v>
      </c>
      <c r="E347" s="95"/>
      <c r="F347" s="95"/>
      <c r="G347" s="95"/>
      <c r="H347" s="95"/>
    </row>
    <row r="348" spans="1:8" s="75" customFormat="1" ht="21" customHeight="1" x14ac:dyDescent="0.25">
      <c r="A348" s="78">
        <v>13</v>
      </c>
      <c r="B348" s="89" t="s">
        <v>632</v>
      </c>
      <c r="C348" s="94">
        <v>1</v>
      </c>
      <c r="D348" s="97">
        <v>163145.994420259</v>
      </c>
      <c r="E348" s="95"/>
      <c r="F348" s="95"/>
      <c r="G348" s="95"/>
      <c r="H348" s="95"/>
    </row>
    <row r="349" spans="1:8" s="75" customFormat="1" ht="21" customHeight="1" x14ac:dyDescent="0.25">
      <c r="A349" s="78">
        <v>14</v>
      </c>
      <c r="B349" s="89" t="s">
        <v>633</v>
      </c>
      <c r="C349" s="94">
        <v>1</v>
      </c>
      <c r="D349" s="97">
        <v>151174.8317753817</v>
      </c>
      <c r="E349" s="95"/>
      <c r="F349" s="95"/>
      <c r="G349" s="95"/>
      <c r="H349" s="95"/>
    </row>
    <row r="350" spans="1:8" s="75" customFormat="1" ht="21" customHeight="1" x14ac:dyDescent="0.25">
      <c r="A350" s="78">
        <v>15</v>
      </c>
      <c r="B350" s="89" t="s">
        <v>1136</v>
      </c>
      <c r="C350" s="94">
        <v>1</v>
      </c>
      <c r="D350" s="97">
        <v>610926.96170905558</v>
      </c>
      <c r="E350" s="95"/>
      <c r="F350" s="95"/>
      <c r="G350" s="95"/>
      <c r="H350" s="95"/>
    </row>
    <row r="351" spans="1:8" s="75" customFormat="1" ht="21" customHeight="1" x14ac:dyDescent="0.25">
      <c r="A351" s="77" t="s">
        <v>673</v>
      </c>
      <c r="B351" s="81" t="s">
        <v>634</v>
      </c>
      <c r="C351" s="96"/>
      <c r="D351" s="97"/>
      <c r="E351" s="96"/>
      <c r="F351" s="96"/>
      <c r="G351" s="95"/>
      <c r="H351" s="95"/>
    </row>
    <row r="352" spans="1:8" s="75" customFormat="1" ht="21" customHeight="1" x14ac:dyDescent="0.25">
      <c r="A352" s="78">
        <v>1</v>
      </c>
      <c r="B352" s="89" t="s">
        <v>635</v>
      </c>
      <c r="C352" s="94">
        <v>1</v>
      </c>
      <c r="D352" s="97">
        <v>691383.30632483377</v>
      </c>
      <c r="E352" s="95"/>
      <c r="F352" s="95"/>
      <c r="G352" s="95"/>
      <c r="H352" s="95"/>
    </row>
    <row r="353" spans="1:8" s="75" customFormat="1" ht="21" customHeight="1" x14ac:dyDescent="0.25">
      <c r="A353" s="78">
        <v>2</v>
      </c>
      <c r="B353" s="89" t="s">
        <v>998</v>
      </c>
      <c r="C353" s="94">
        <v>1</v>
      </c>
      <c r="D353" s="97">
        <v>685894.70782946667</v>
      </c>
      <c r="E353" s="95"/>
      <c r="F353" s="95"/>
      <c r="G353" s="95"/>
      <c r="H353" s="95"/>
    </row>
    <row r="354" spans="1:8" s="75" customFormat="1" ht="21" customHeight="1" x14ac:dyDescent="0.25">
      <c r="A354" s="78">
        <v>3</v>
      </c>
      <c r="B354" s="89" t="s">
        <v>999</v>
      </c>
      <c r="C354" s="94">
        <v>1</v>
      </c>
      <c r="D354" s="97">
        <v>685894.70782946667</v>
      </c>
      <c r="E354" s="95"/>
      <c r="F354" s="95"/>
      <c r="G354" s="95"/>
      <c r="H354" s="95"/>
    </row>
    <row r="355" spans="1:8" s="75" customFormat="1" ht="21" customHeight="1" x14ac:dyDescent="0.25">
      <c r="A355" s="78">
        <v>4</v>
      </c>
      <c r="B355" s="89" t="s">
        <v>638</v>
      </c>
      <c r="C355" s="94">
        <v>1</v>
      </c>
      <c r="D355" s="97">
        <v>961723.58383010293</v>
      </c>
      <c r="E355" s="95"/>
      <c r="F355" s="95"/>
      <c r="G355" s="95"/>
      <c r="H355" s="95"/>
    </row>
    <row r="356" spans="1:8" s="75" customFormat="1" ht="21" customHeight="1" x14ac:dyDescent="0.25">
      <c r="A356" s="78">
        <v>5</v>
      </c>
      <c r="B356" s="89" t="s">
        <v>639</v>
      </c>
      <c r="C356" s="94">
        <v>1</v>
      </c>
      <c r="D356" s="97">
        <v>518654.67915898626</v>
      </c>
      <c r="E356" s="95"/>
      <c r="F356" s="95"/>
      <c r="G356" s="95"/>
      <c r="H356" s="95"/>
    </row>
    <row r="357" spans="1:8" s="75" customFormat="1" ht="21" customHeight="1" x14ac:dyDescent="0.25">
      <c r="A357" s="78">
        <v>6</v>
      </c>
      <c r="B357" s="89" t="s">
        <v>640</v>
      </c>
      <c r="C357" s="94">
        <v>1</v>
      </c>
      <c r="D357" s="97">
        <v>206638.61035666853</v>
      </c>
      <c r="E357" s="95"/>
      <c r="F357" s="95"/>
      <c r="G357" s="95"/>
      <c r="H357" s="95"/>
    </row>
    <row r="358" spans="1:8" s="75" customFormat="1" ht="21" customHeight="1" x14ac:dyDescent="0.25">
      <c r="A358" s="78">
        <v>7</v>
      </c>
      <c r="B358" s="89" t="s">
        <v>641</v>
      </c>
      <c r="C358" s="94">
        <v>1</v>
      </c>
      <c r="D358" s="97">
        <v>371351.19641354808</v>
      </c>
      <c r="E358" s="95"/>
      <c r="F358" s="95"/>
      <c r="G358" s="95"/>
      <c r="H358" s="95"/>
    </row>
    <row r="359" spans="1:8" s="75" customFormat="1" ht="21" customHeight="1" x14ac:dyDescent="0.25">
      <c r="A359" s="78">
        <v>8</v>
      </c>
      <c r="B359" s="89" t="s">
        <v>1000</v>
      </c>
      <c r="C359" s="94">
        <v>1</v>
      </c>
      <c r="D359" s="97">
        <v>232293.91495168669</v>
      </c>
      <c r="E359" s="95"/>
      <c r="F359" s="95"/>
      <c r="G359" s="95"/>
      <c r="H359" s="95"/>
    </row>
    <row r="360" spans="1:8" s="75" customFormat="1" ht="21" customHeight="1" x14ac:dyDescent="0.25">
      <c r="A360" s="78">
        <v>9</v>
      </c>
      <c r="B360" s="89" t="s">
        <v>1001</v>
      </c>
      <c r="C360" s="94">
        <v>1</v>
      </c>
      <c r="D360" s="97">
        <v>718946.82771139988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1052</v>
      </c>
      <c r="C361" s="94">
        <v>1</v>
      </c>
      <c r="D361" s="97">
        <v>420221.99640284409</v>
      </c>
      <c r="E361" s="95"/>
      <c r="F361" s="95"/>
      <c r="G361" s="95"/>
      <c r="H361" s="95"/>
    </row>
    <row r="362" spans="1:8" s="75" customFormat="1" ht="21" customHeight="1" x14ac:dyDescent="0.25">
      <c r="A362" s="78">
        <v>10</v>
      </c>
      <c r="B362" s="89" t="s">
        <v>1002</v>
      </c>
      <c r="C362" s="94">
        <v>1</v>
      </c>
      <c r="D362" s="97">
        <v>240664.37702317059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1003</v>
      </c>
      <c r="C363" s="94">
        <v>1</v>
      </c>
      <c r="D363" s="97">
        <v>240664.37702317059</v>
      </c>
      <c r="E363" s="95"/>
      <c r="F363" s="95"/>
      <c r="G363" s="95"/>
      <c r="H363" s="95"/>
    </row>
    <row r="364" spans="1:8" s="75" customFormat="1" ht="21" customHeight="1" x14ac:dyDescent="0.25">
      <c r="A364" s="78">
        <v>11</v>
      </c>
      <c r="B364" s="89" t="s">
        <v>1053</v>
      </c>
      <c r="C364" s="94">
        <v>1</v>
      </c>
      <c r="D364" s="97">
        <v>237473.09187746339</v>
      </c>
      <c r="E364" s="95"/>
      <c r="F364" s="95"/>
      <c r="G364" s="95"/>
      <c r="H364" s="95"/>
    </row>
    <row r="365" spans="1:8" s="75" customFormat="1" ht="21" customHeight="1" x14ac:dyDescent="0.25">
      <c r="A365" s="78">
        <v>12</v>
      </c>
      <c r="B365" s="89" t="s">
        <v>1054</v>
      </c>
      <c r="C365" s="94">
        <v>1</v>
      </c>
      <c r="D365" s="97">
        <v>469258.72769594268</v>
      </c>
      <c r="E365" s="95"/>
      <c r="F365" s="95"/>
      <c r="G365" s="95"/>
      <c r="H365" s="95"/>
    </row>
    <row r="366" spans="1:8" s="75" customFormat="1" ht="21" customHeight="1" x14ac:dyDescent="0.25">
      <c r="A366" s="78">
        <v>12</v>
      </c>
      <c r="B366" s="89" t="s">
        <v>1055</v>
      </c>
      <c r="C366" s="94">
        <v>1</v>
      </c>
      <c r="D366" s="97">
        <v>461862.81307198806</v>
      </c>
      <c r="E366" s="95"/>
      <c r="F366" s="95"/>
      <c r="G366" s="95"/>
      <c r="H366" s="95"/>
    </row>
    <row r="367" spans="1:8" s="75" customFormat="1" ht="21" customHeight="1" x14ac:dyDescent="0.25">
      <c r="A367" s="78">
        <v>13</v>
      </c>
      <c r="B367" s="89" t="s">
        <v>1056</v>
      </c>
      <c r="C367" s="94">
        <v>1</v>
      </c>
      <c r="D367" s="97">
        <v>668708.65212759329</v>
      </c>
      <c r="E367" s="95"/>
      <c r="F367" s="95"/>
      <c r="G367" s="95"/>
      <c r="H367" s="95"/>
    </row>
    <row r="368" spans="1:8" s="75" customFormat="1" ht="21" customHeight="1" x14ac:dyDescent="0.25">
      <c r="A368" s="77" t="s">
        <v>674</v>
      </c>
      <c r="B368" s="81" t="s">
        <v>645</v>
      </c>
      <c r="C368" s="96"/>
      <c r="D368" s="97"/>
      <c r="E368" s="96"/>
      <c r="F368" s="96"/>
      <c r="G368" s="95"/>
      <c r="H368" s="95"/>
    </row>
    <row r="369" spans="1:8" s="75" customFormat="1" ht="21" customHeight="1" x14ac:dyDescent="0.25">
      <c r="A369" s="78">
        <v>1</v>
      </c>
      <c r="B369" s="89" t="s">
        <v>1057</v>
      </c>
      <c r="C369" s="94">
        <v>1</v>
      </c>
      <c r="D369" s="97">
        <v>276636.22411949449</v>
      </c>
      <c r="E369" s="95"/>
      <c r="F369" s="95"/>
      <c r="G369" s="95"/>
      <c r="H369" s="95"/>
    </row>
    <row r="370" spans="1:8" s="75" customFormat="1" ht="21" customHeight="1" x14ac:dyDescent="0.25">
      <c r="A370" s="78">
        <v>2</v>
      </c>
      <c r="B370" s="89" t="s">
        <v>646</v>
      </c>
      <c r="C370" s="94">
        <v>1</v>
      </c>
      <c r="D370" s="97">
        <v>267376.13400061592</v>
      </c>
      <c r="E370" s="95"/>
      <c r="F370" s="95"/>
      <c r="G370" s="95"/>
      <c r="H370" s="95"/>
    </row>
    <row r="371" spans="1:8" s="75" customFormat="1" ht="21" customHeight="1" x14ac:dyDescent="0.25">
      <c r="A371" s="78">
        <v>3</v>
      </c>
      <c r="B371" s="89" t="s">
        <v>647</v>
      </c>
      <c r="C371" s="94">
        <v>1</v>
      </c>
      <c r="D371" s="97">
        <v>267393.94981746445</v>
      </c>
      <c r="E371" s="95"/>
      <c r="F371" s="95"/>
      <c r="G371" s="95"/>
      <c r="H371" s="95"/>
    </row>
    <row r="372" spans="1:8" s="75" customFormat="1" ht="21" customHeight="1" x14ac:dyDescent="0.25">
      <c r="A372" s="78">
        <v>4</v>
      </c>
      <c r="B372" s="89" t="s">
        <v>648</v>
      </c>
      <c r="C372" s="94">
        <v>1</v>
      </c>
      <c r="D372" s="97">
        <v>166424.30347987771</v>
      </c>
      <c r="E372" s="95"/>
      <c r="F372" s="95"/>
      <c r="G372" s="95"/>
      <c r="H372" s="95"/>
    </row>
    <row r="373" spans="1:8" s="75" customFormat="1" ht="21" customHeight="1" x14ac:dyDescent="0.25">
      <c r="A373" s="78">
        <v>5</v>
      </c>
      <c r="B373" s="89" t="s">
        <v>1058</v>
      </c>
      <c r="C373" s="94">
        <v>1</v>
      </c>
      <c r="D373" s="97">
        <v>142687.7337901768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675</v>
      </c>
      <c r="B374" s="81" t="s">
        <v>649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9" t="s">
        <v>1059</v>
      </c>
      <c r="C375" s="94">
        <v>1</v>
      </c>
      <c r="D375" s="97">
        <v>92316.206415713998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1060</v>
      </c>
      <c r="C376" s="94">
        <v>1</v>
      </c>
      <c r="D376" s="97">
        <v>132089.42024156818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650</v>
      </c>
      <c r="C377" s="94">
        <v>1</v>
      </c>
      <c r="D377" s="97">
        <v>98580.155410619409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651</v>
      </c>
      <c r="C378" s="94">
        <v>1</v>
      </c>
      <c r="D378" s="97">
        <v>132912.64936793203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652</v>
      </c>
      <c r="C379" s="94">
        <v>1</v>
      </c>
      <c r="D379" s="97">
        <v>121082.08302015052</v>
      </c>
      <c r="E379" s="95"/>
      <c r="F379" s="95"/>
      <c r="G379" s="95"/>
      <c r="H379" s="95"/>
    </row>
    <row r="380" spans="1:8" s="75" customFormat="1" ht="21" customHeight="1" x14ac:dyDescent="0.25">
      <c r="A380" s="78">
        <v>6</v>
      </c>
      <c r="B380" s="89" t="s">
        <v>1061</v>
      </c>
      <c r="C380" s="94">
        <v>1</v>
      </c>
      <c r="D380" s="97">
        <v>35434.97388049477</v>
      </c>
      <c r="E380" s="95"/>
      <c r="F380" s="95"/>
      <c r="G380" s="95"/>
      <c r="H380" s="95"/>
    </row>
    <row r="381" spans="1:8" s="75" customFormat="1" ht="21" customHeight="1" x14ac:dyDescent="0.25">
      <c r="A381" s="78">
        <v>6</v>
      </c>
      <c r="B381" s="89" t="s">
        <v>1063</v>
      </c>
      <c r="C381" s="94">
        <v>1</v>
      </c>
      <c r="D381" s="97">
        <v>34940.389500132369</v>
      </c>
      <c r="E381" s="95"/>
      <c r="F381" s="95"/>
      <c r="G381" s="95"/>
      <c r="H381" s="95"/>
    </row>
    <row r="382" spans="1:8" s="75" customFormat="1" ht="21" customHeight="1" x14ac:dyDescent="0.25">
      <c r="A382" s="78">
        <v>7</v>
      </c>
      <c r="B382" s="89" t="s">
        <v>1062</v>
      </c>
      <c r="C382" s="94">
        <v>1</v>
      </c>
      <c r="D382" s="97">
        <v>89684.520692925609</v>
      </c>
      <c r="E382" s="95"/>
      <c r="F382" s="95"/>
      <c r="G382" s="95"/>
      <c r="H382" s="95"/>
    </row>
    <row r="383" spans="1:8" s="75" customFormat="1" ht="21" customHeight="1" x14ac:dyDescent="0.25">
      <c r="A383" s="78">
        <v>8</v>
      </c>
      <c r="B383" s="89" t="s">
        <v>654</v>
      </c>
      <c r="C383" s="94">
        <v>1</v>
      </c>
      <c r="D383" s="97">
        <v>118854.85570281191</v>
      </c>
      <c r="E383" s="95"/>
      <c r="F383" s="95"/>
      <c r="G383" s="95"/>
      <c r="H383" s="95"/>
    </row>
    <row r="384" spans="1:8" s="75" customFormat="1" ht="21" customHeight="1" x14ac:dyDescent="0.25">
      <c r="A384" s="78">
        <v>9</v>
      </c>
      <c r="B384" s="89" t="s">
        <v>655</v>
      </c>
      <c r="C384" s="94">
        <v>1</v>
      </c>
      <c r="D384" s="97">
        <v>156405.99777788389</v>
      </c>
      <c r="E384" s="95"/>
      <c r="F384" s="95"/>
      <c r="G384" s="95"/>
      <c r="H384" s="95"/>
    </row>
  </sheetData>
  <autoFilter ref="A4:F384" xr:uid="{00000000-0009-0000-0000-000007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I384"/>
  <sheetViews>
    <sheetView zoomScale="90" zoomScaleNormal="90" workbookViewId="0">
      <selection activeCell="D5" sqref="D5:D384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330565.27850717993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227636.17322187242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196397.0063162155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206514.47663072683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120291.2246373815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222227.51618979944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222227.51618979944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222227.51618979944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296948.25954837102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331609.65345589601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191808.27304497457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191808.27304497457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105285.27837127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60652.120063768023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227636.17322187242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220276.84591061383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285522.16464281082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156638.0721590014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156638.0721590014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353509.18563025288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353509.18563025288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181832.78911219339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206514.4766307268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229558.62486892648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85192.324123977625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181238.96996704635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154261.98752622935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188919.81427090371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260384.43455543413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348920.45235901198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160406.70879951253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346688.70031687833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353428.68168099289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469196.58500604564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353428.68168099289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129681.71625745572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48341.667616792023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226466.0997896491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296463.0499739456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349147.33904244436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292064.58993681689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290354.89665196248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481016.52250835573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265964.16243863199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1271804.3812297452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807596.67880440492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489160.56667433563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751104.42121058539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979049.43309338228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595944.21086836932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253126.10306004179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369144.04093899607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126852.98613591027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216302.01318144254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276414.69091411802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133245.42784586333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263518.31793126336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197908.84920468146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503324.82361106924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522510.36867869599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410000.44480021374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203518.23979001329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276938.28182330483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1533534.0337583777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696886.48887061607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538242.32434924133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957919.75489259325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1634088.7880100231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452303.09430876561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465527.49378824135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261420.70400900787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131872.22899288047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167899.09253332333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479786.55512718565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461890.87160198955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324038.32311304635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310291.32586233807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521407.09350543242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411096.12808231195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178308.70014508103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360289.59501656616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359636.08106071083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218356.96746305423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181405.41020472909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1216208.0919861516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221553.57039129394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260558.16506689059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196773.22426885169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293053.09208043164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366473.13411372318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256953.12748501665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359748.24160972121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359748.24160972121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464345.56272514886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177646.97793443198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4714498.0516761281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336164.75272985367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925433.28973629815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632560.47276462335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632560.47276462335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632560.47276462335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632560.47276462335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632560.47276462335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632560.47276462335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632560.47276462335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535159.44750208536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465843.79401273641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465843.79401273641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951053.36843817367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2431383.5197132425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627375.97973209771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979568.81511147961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172062.19379989879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282114.70970165031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331398.13933257747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331398.13933257747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186348.49001022242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203326.67530916695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148890.44999305089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876194.04209215438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297515.65549975482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467303.78222781362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1181397.1852526825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244528.92469757807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469162.99674097745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183931.90223760437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1868806.4079045942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213792.40103379724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279286.59704766271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619768.94311835943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513124.74900416227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1712091.3556618562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205755.02743308345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205947.96532245958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221167.82327845332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240841.27392867501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139187.24177156534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321086.6306712965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522717.60481749597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576802.25254741427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641297.2195363245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282272.79166978033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159953.83351907594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185985.02376335734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140974.27720322079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210154.65423016646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272036.89721133211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168762.9481321146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182472.73659725627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196139.72906741477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386208.47293630941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309126.0686536206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330372.23240350443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221099.43072997581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377635.24159069371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489469.19866067707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182455.03382287128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178814.12380895246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186117.04941523145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276684.35373459419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702582.32951402734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222623.44204099401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412766.10299794876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499886.05599838775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89419.886305008098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246500.13908266072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203101.21101270383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228227.33137316399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211796.19511917574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114951.18296366779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80293.356218993271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363055.99886061694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1127674.1888592425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933960.07226528437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9" t="s">
        <v>538</v>
      </c>
      <c r="C185" s="94">
        <v>1</v>
      </c>
      <c r="D185" s="97">
        <v>366806.34758775111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9" t="s">
        <v>539</v>
      </c>
      <c r="C186" s="94">
        <v>1</v>
      </c>
      <c r="D186" s="97">
        <v>447223.55113209184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9" t="s">
        <v>540</v>
      </c>
      <c r="C187" s="94">
        <v>1</v>
      </c>
      <c r="D187" s="97">
        <v>425222.6584324626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9" t="s">
        <v>541</v>
      </c>
      <c r="C188" s="94">
        <v>1</v>
      </c>
      <c r="D188" s="97">
        <v>135003.84589549544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9" t="s">
        <v>678</v>
      </c>
      <c r="C189" s="94">
        <v>1</v>
      </c>
      <c r="D189" s="97">
        <v>135003.84589549544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133254.16593840229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253582.4899423657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283336.96595873917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285320.81004256365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261516.77165423584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713384.61503449432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1083818.4237054468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266435.36703557766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343151.18497407361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230247.1177022011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244479.96157628842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209822.13483161389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315620.86662649974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313637.02254267538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518216.60713701654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343250.0708980682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246478.9832652029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400250.91163194459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376172.8287675656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525216.21359372349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320521.74342570477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276274.11181378079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9" t="s">
        <v>558</v>
      </c>
      <c r="C212" s="94">
        <v>1</v>
      </c>
      <c r="D212" s="97">
        <v>234684.71972017142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9" t="s">
        <v>559</v>
      </c>
      <c r="C213" s="94">
        <v>1</v>
      </c>
      <c r="D213" s="97">
        <v>89470.82276147505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1031</v>
      </c>
      <c r="C214" s="94">
        <v>1</v>
      </c>
      <c r="D214" s="97">
        <v>1466758.6713190116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301717.32454942213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1035</v>
      </c>
      <c r="C216" s="94">
        <v>1</v>
      </c>
      <c r="D216" s="97">
        <v>395110.83999405371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1095</v>
      </c>
      <c r="C217" s="94">
        <v>1</v>
      </c>
      <c r="D217" s="97">
        <v>373327.46529774135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1241</v>
      </c>
      <c r="C218" s="94">
        <v>1</v>
      </c>
      <c r="D218" s="97">
        <v>72994.156530658205</v>
      </c>
      <c r="E218" s="95"/>
      <c r="F218" s="95"/>
      <c r="G218" s="95"/>
      <c r="H218" s="95"/>
    </row>
    <row r="219" spans="1:8" s="75" customFormat="1" ht="21" customHeight="1" x14ac:dyDescent="0.25">
      <c r="A219" s="77" t="s">
        <v>663</v>
      </c>
      <c r="B219" s="81" t="s">
        <v>560</v>
      </c>
      <c r="C219" s="96"/>
      <c r="D219" s="97"/>
      <c r="E219" s="96"/>
      <c r="F219" s="96"/>
      <c r="G219" s="95"/>
      <c r="H219" s="95"/>
    </row>
    <row r="220" spans="1:8" s="75" customFormat="1" ht="21" customHeight="1" x14ac:dyDescent="0.25">
      <c r="A220" s="78">
        <v>1</v>
      </c>
      <c r="B220" s="89" t="s">
        <v>561</v>
      </c>
      <c r="C220" s="94">
        <v>1</v>
      </c>
      <c r="D220" s="97">
        <v>279006.94390929176</v>
      </c>
      <c r="E220" s="95"/>
      <c r="F220" s="95"/>
      <c r="G220" s="95"/>
      <c r="H220" s="95"/>
    </row>
    <row r="221" spans="1:8" s="75" customFormat="1" ht="21" customHeight="1" x14ac:dyDescent="0.25">
      <c r="A221" s="78">
        <v>2</v>
      </c>
      <c r="B221" s="89" t="s">
        <v>562</v>
      </c>
      <c r="C221" s="94">
        <v>1</v>
      </c>
      <c r="D221" s="97">
        <v>642268.56626872043</v>
      </c>
      <c r="E221" s="95"/>
      <c r="F221" s="95"/>
      <c r="G221" s="95"/>
      <c r="H221" s="95"/>
    </row>
    <row r="222" spans="1:8" s="75" customFormat="1" ht="21" customHeight="1" x14ac:dyDescent="0.25">
      <c r="A222" s="78">
        <v>3</v>
      </c>
      <c r="B222" s="89" t="s">
        <v>563</v>
      </c>
      <c r="C222" s="94">
        <v>1</v>
      </c>
      <c r="D222" s="97">
        <v>2028581.636055697</v>
      </c>
      <c r="E222" s="95"/>
      <c r="F222" s="95"/>
      <c r="G222" s="95"/>
      <c r="H222" s="95"/>
    </row>
    <row r="223" spans="1:8" s="75" customFormat="1" ht="21" customHeight="1" x14ac:dyDescent="0.25">
      <c r="A223" s="78">
        <v>4</v>
      </c>
      <c r="B223" s="89" t="s">
        <v>564</v>
      </c>
      <c r="C223" s="94">
        <v>1</v>
      </c>
      <c r="D223" s="97">
        <v>280354.5564303564</v>
      </c>
      <c r="E223" s="95"/>
      <c r="F223" s="95"/>
      <c r="G223" s="95"/>
      <c r="H223" s="95"/>
    </row>
    <row r="224" spans="1:8" s="75" customFormat="1" ht="21" customHeight="1" x14ac:dyDescent="0.25">
      <c r="A224" s="78">
        <v>5</v>
      </c>
      <c r="B224" s="89" t="s">
        <v>565</v>
      </c>
      <c r="C224" s="94">
        <v>1</v>
      </c>
      <c r="D224" s="97">
        <v>239881.06936674577</v>
      </c>
      <c r="E224" s="95"/>
      <c r="F224" s="95"/>
      <c r="G224" s="95"/>
      <c r="H224" s="95"/>
    </row>
    <row r="225" spans="1:8" s="75" customFormat="1" ht="21" customHeight="1" x14ac:dyDescent="0.25">
      <c r="A225" s="78">
        <v>6</v>
      </c>
      <c r="B225" s="89" t="s">
        <v>566</v>
      </c>
      <c r="C225" s="94">
        <v>1</v>
      </c>
      <c r="D225" s="97">
        <v>335785.52819647436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567</v>
      </c>
      <c r="C226" s="94">
        <v>1</v>
      </c>
      <c r="D226" s="97">
        <v>1703890.9372163771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991</v>
      </c>
      <c r="C227" s="94">
        <v>1</v>
      </c>
      <c r="D227" s="97">
        <v>167953.61105504227</v>
      </c>
      <c r="E227" s="95"/>
      <c r="F227" s="95"/>
      <c r="G227" s="95"/>
      <c r="H227" s="95"/>
    </row>
    <row r="228" spans="1:8" s="75" customFormat="1" ht="21" customHeight="1" x14ac:dyDescent="0.25">
      <c r="A228" s="77" t="s">
        <v>664</v>
      </c>
      <c r="B228" s="81" t="s">
        <v>568</v>
      </c>
      <c r="C228" s="96"/>
      <c r="D228" s="97"/>
      <c r="E228" s="96"/>
      <c r="F228" s="96"/>
      <c r="G228" s="95"/>
      <c r="H228" s="95"/>
    </row>
    <row r="229" spans="1:8" s="75" customFormat="1" ht="21" customHeight="1" x14ac:dyDescent="0.25">
      <c r="A229" s="78">
        <v>1</v>
      </c>
      <c r="B229" s="89" t="s">
        <v>992</v>
      </c>
      <c r="C229" s="94">
        <v>1</v>
      </c>
      <c r="D229" s="97">
        <v>128468.6022052576</v>
      </c>
      <c r="E229" s="95"/>
      <c r="F229" s="95"/>
      <c r="G229" s="95"/>
      <c r="H229" s="95"/>
    </row>
    <row r="230" spans="1:8" s="75" customFormat="1" ht="21" customHeight="1" x14ac:dyDescent="0.25">
      <c r="A230" s="78">
        <v>2</v>
      </c>
      <c r="B230" s="89" t="s">
        <v>569</v>
      </c>
      <c r="C230" s="94">
        <v>1</v>
      </c>
      <c r="D230" s="97">
        <v>140481.51994091232</v>
      </c>
      <c r="E230" s="95"/>
      <c r="F230" s="95"/>
      <c r="G230" s="95"/>
      <c r="H230" s="95"/>
    </row>
    <row r="231" spans="1:8" s="75" customFormat="1" ht="21" customHeight="1" x14ac:dyDescent="0.25">
      <c r="A231" s="77" t="s">
        <v>665</v>
      </c>
      <c r="B231" s="81" t="s">
        <v>570</v>
      </c>
      <c r="C231" s="96"/>
      <c r="D231" s="97"/>
      <c r="E231" s="96"/>
      <c r="F231" s="96"/>
      <c r="G231" s="95"/>
      <c r="H231" s="95"/>
    </row>
    <row r="232" spans="1:8" s="75" customFormat="1" ht="21" customHeight="1" x14ac:dyDescent="0.25">
      <c r="A232" s="78">
        <v>1</v>
      </c>
      <c r="B232" s="89" t="s">
        <v>571</v>
      </c>
      <c r="C232" s="94">
        <v>1</v>
      </c>
      <c r="D232" s="97">
        <v>737315.04046276212</v>
      </c>
      <c r="E232" s="95"/>
      <c r="F232" s="95"/>
      <c r="G232" s="95"/>
      <c r="H232" s="95"/>
    </row>
    <row r="233" spans="1:8" s="75" customFormat="1" ht="21" customHeight="1" x14ac:dyDescent="0.25">
      <c r="A233" s="78">
        <v>2</v>
      </c>
      <c r="B233" s="89" t="s">
        <v>572</v>
      </c>
      <c r="C233" s="94">
        <v>1</v>
      </c>
      <c r="D233" s="97">
        <v>543920.7142423148</v>
      </c>
      <c r="E233" s="95"/>
      <c r="F233" s="95"/>
      <c r="G233" s="95"/>
      <c r="H233" s="95"/>
    </row>
    <row r="234" spans="1:8" s="75" customFormat="1" ht="21" customHeight="1" x14ac:dyDescent="0.25">
      <c r="A234" s="78">
        <v>3</v>
      </c>
      <c r="B234" s="89" t="s">
        <v>573</v>
      </c>
      <c r="C234" s="94">
        <v>1</v>
      </c>
      <c r="D234" s="97">
        <v>270109.18447752786</v>
      </c>
      <c r="E234" s="95"/>
      <c r="F234" s="95"/>
      <c r="G234" s="95"/>
      <c r="H234" s="95"/>
    </row>
    <row r="235" spans="1:8" s="75" customFormat="1" ht="21" customHeight="1" x14ac:dyDescent="0.25">
      <c r="A235" s="78">
        <v>4</v>
      </c>
      <c r="B235" s="89" t="s">
        <v>574</v>
      </c>
      <c r="C235" s="94">
        <v>1</v>
      </c>
      <c r="D235" s="97">
        <v>153307.78855164503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993</v>
      </c>
      <c r="C236" s="94">
        <v>1</v>
      </c>
      <c r="D236" s="97">
        <v>1806653.1073621251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994</v>
      </c>
      <c r="C237" s="94">
        <v>1</v>
      </c>
      <c r="D237" s="97">
        <v>374553.87057430518</v>
      </c>
      <c r="E237" s="95"/>
      <c r="F237" s="95"/>
      <c r="G237" s="95"/>
      <c r="H237" s="95"/>
    </row>
    <row r="238" spans="1:8" s="75" customFormat="1" ht="21" customHeight="1" x14ac:dyDescent="0.25">
      <c r="A238" s="78">
        <v>6</v>
      </c>
      <c r="B238" s="89" t="s">
        <v>575</v>
      </c>
      <c r="C238" s="94">
        <v>1</v>
      </c>
      <c r="D238" s="97">
        <v>396038.07017084036</v>
      </c>
      <c r="E238" s="95"/>
      <c r="F238" s="95"/>
      <c r="G238" s="95"/>
      <c r="H238" s="95"/>
    </row>
    <row r="239" spans="1:8" s="75" customFormat="1" ht="21" customHeight="1" x14ac:dyDescent="0.25">
      <c r="A239" s="78">
        <v>7</v>
      </c>
      <c r="B239" s="89" t="s">
        <v>576</v>
      </c>
      <c r="C239" s="94">
        <v>1</v>
      </c>
      <c r="D239" s="97">
        <v>209107.6698805312</v>
      </c>
      <c r="E239" s="95"/>
      <c r="F239" s="95"/>
      <c r="G239" s="95"/>
      <c r="H239" s="95"/>
    </row>
    <row r="240" spans="1:8" s="75" customFormat="1" ht="21" customHeight="1" x14ac:dyDescent="0.25">
      <c r="A240" s="78">
        <v>8</v>
      </c>
      <c r="B240" s="89" t="s">
        <v>577</v>
      </c>
      <c r="C240" s="94">
        <v>1</v>
      </c>
      <c r="D240" s="97">
        <v>174449.84313585673</v>
      </c>
      <c r="E240" s="95"/>
      <c r="F240" s="95"/>
      <c r="G240" s="95"/>
      <c r="H240" s="95"/>
    </row>
    <row r="241" spans="1:9" s="75" customFormat="1" ht="21" customHeight="1" x14ac:dyDescent="0.25">
      <c r="A241" s="78">
        <v>9</v>
      </c>
      <c r="B241" s="89" t="s">
        <v>578</v>
      </c>
      <c r="C241" s="94">
        <v>1</v>
      </c>
      <c r="D241" s="97">
        <v>174449.84313585673</v>
      </c>
      <c r="E241" s="95"/>
      <c r="F241" s="95"/>
      <c r="G241" s="95"/>
      <c r="H241" s="95"/>
    </row>
    <row r="242" spans="1:9" s="75" customFormat="1" ht="21" customHeight="1" x14ac:dyDescent="0.25">
      <c r="A242" s="78">
        <v>10</v>
      </c>
      <c r="B242" s="89" t="s">
        <v>1117</v>
      </c>
      <c r="C242" s="94">
        <v>1</v>
      </c>
      <c r="D242" s="97">
        <v>174449.84313585673</v>
      </c>
      <c r="E242" s="95"/>
      <c r="F242" s="95"/>
      <c r="G242" s="95"/>
      <c r="H242" s="95"/>
    </row>
    <row r="243" spans="1:9" s="75" customFormat="1" ht="21" customHeight="1" x14ac:dyDescent="0.25">
      <c r="A243" s="78">
        <v>11</v>
      </c>
      <c r="B243" s="89" t="s">
        <v>580</v>
      </c>
      <c r="C243" s="94">
        <v>1</v>
      </c>
      <c r="D243" s="97">
        <v>510958.83153395267</v>
      </c>
      <c r="E243" s="95"/>
      <c r="F243" s="95"/>
      <c r="G243" s="95"/>
      <c r="H243" s="95"/>
    </row>
    <row r="244" spans="1:9" s="75" customFormat="1" ht="21" customHeight="1" x14ac:dyDescent="0.25">
      <c r="A244" s="78">
        <v>12</v>
      </c>
      <c r="B244" s="89" t="s">
        <v>995</v>
      </c>
      <c r="C244" s="94">
        <v>1</v>
      </c>
      <c r="D244" s="97">
        <v>347738.97685922909</v>
      </c>
      <c r="E244" s="95"/>
      <c r="F244" s="95"/>
      <c r="G244" s="95"/>
      <c r="H244" s="95"/>
    </row>
    <row r="245" spans="1:9" s="75" customFormat="1" ht="21" customHeight="1" x14ac:dyDescent="0.25">
      <c r="A245" s="77" t="s">
        <v>666</v>
      </c>
      <c r="B245" s="81" t="s">
        <v>582</v>
      </c>
      <c r="C245" s="96"/>
      <c r="D245" s="97"/>
      <c r="E245" s="96"/>
      <c r="F245" s="96"/>
      <c r="G245" s="95"/>
      <c r="H245" s="95"/>
    </row>
    <row r="246" spans="1:9" s="75" customFormat="1" ht="21" customHeight="1" x14ac:dyDescent="0.25">
      <c r="A246" s="78">
        <v>1</v>
      </c>
      <c r="B246" s="89" t="s">
        <v>583</v>
      </c>
      <c r="C246" s="94">
        <v>1</v>
      </c>
      <c r="D246" s="97">
        <v>195959.00413374411</v>
      </c>
      <c r="E246" s="95"/>
      <c r="F246" s="95"/>
      <c r="G246" s="95"/>
      <c r="H246" s="95"/>
    </row>
    <row r="247" spans="1:9" s="75" customFormat="1" ht="21" customHeight="1" x14ac:dyDescent="0.25">
      <c r="A247" s="78">
        <v>2</v>
      </c>
      <c r="B247" s="89" t="s">
        <v>1005</v>
      </c>
      <c r="C247" s="94">
        <v>1</v>
      </c>
      <c r="D247" s="97">
        <v>189815.82825853428</v>
      </c>
      <c r="E247" s="95"/>
      <c r="F247" s="95"/>
      <c r="G247" s="95"/>
      <c r="H247" s="95"/>
    </row>
    <row r="248" spans="1:9" s="75" customFormat="1" ht="21" customHeight="1" x14ac:dyDescent="0.25">
      <c r="A248" s="78">
        <v>3</v>
      </c>
      <c r="B248" s="89" t="s">
        <v>584</v>
      </c>
      <c r="C248" s="94">
        <v>1</v>
      </c>
      <c r="D248" s="97">
        <v>162435.27831907501</v>
      </c>
      <c r="E248" s="95"/>
      <c r="F248" s="95"/>
      <c r="G248" s="95"/>
      <c r="H248" s="95"/>
    </row>
    <row r="249" spans="1:9" s="75" customFormat="1" ht="21" customHeight="1" x14ac:dyDescent="0.25">
      <c r="A249" s="78">
        <v>4</v>
      </c>
      <c r="B249" s="89" t="s">
        <v>700</v>
      </c>
      <c r="C249" s="94">
        <v>1</v>
      </c>
      <c r="D249" s="97">
        <v>646667.00457720493</v>
      </c>
      <c r="E249" s="95"/>
      <c r="F249" s="95"/>
      <c r="G249" s="95"/>
      <c r="H249" s="95"/>
    </row>
    <row r="250" spans="1:9" s="75" customFormat="1" ht="21" customHeight="1" x14ac:dyDescent="0.25">
      <c r="A250" s="78">
        <v>5</v>
      </c>
      <c r="B250" s="89" t="s">
        <v>1006</v>
      </c>
      <c r="C250" s="94">
        <v>1</v>
      </c>
      <c r="D250" s="97">
        <v>286562.91417146276</v>
      </c>
      <c r="E250" s="95"/>
      <c r="F250" s="95"/>
      <c r="G250" s="95"/>
      <c r="H250" s="95"/>
    </row>
    <row r="251" spans="1:9" s="75" customFormat="1" ht="21" customHeight="1" x14ac:dyDescent="0.25">
      <c r="A251" s="78">
        <v>6</v>
      </c>
      <c r="B251" s="89" t="s">
        <v>1118</v>
      </c>
      <c r="C251" s="94">
        <v>1</v>
      </c>
      <c r="D251" s="97">
        <v>192356.50445189449</v>
      </c>
      <c r="E251" s="95"/>
      <c r="F251" s="95"/>
      <c r="G251" s="95"/>
      <c r="H251" s="95"/>
    </row>
    <row r="252" spans="1:9" s="75" customFormat="1" ht="21" customHeight="1" x14ac:dyDescent="0.25">
      <c r="A252" s="78">
        <v>5</v>
      </c>
      <c r="B252" s="89" t="s">
        <v>1008</v>
      </c>
      <c r="C252" s="94">
        <v>1</v>
      </c>
      <c r="D252" s="97">
        <v>269736.79782674613</v>
      </c>
      <c r="E252" s="95"/>
      <c r="F252" s="95"/>
      <c r="G252" s="95"/>
      <c r="H252" s="95"/>
    </row>
    <row r="253" spans="1:9" s="75" customFormat="1" ht="21" customHeight="1" x14ac:dyDescent="0.25">
      <c r="A253" s="78">
        <v>6</v>
      </c>
      <c r="B253" s="89" t="s">
        <v>1009</v>
      </c>
      <c r="C253" s="94">
        <v>1</v>
      </c>
      <c r="D253" s="97">
        <v>155398.37585214735</v>
      </c>
      <c r="E253" s="95"/>
      <c r="F253" s="95"/>
      <c r="G253" s="95"/>
      <c r="H253" s="95"/>
    </row>
    <row r="254" spans="1:9" s="75" customFormat="1" ht="21" customHeight="1" x14ac:dyDescent="0.25">
      <c r="A254" s="77" t="s">
        <v>667</v>
      </c>
      <c r="B254" s="81" t="s">
        <v>586</v>
      </c>
      <c r="C254" s="96"/>
      <c r="D254" s="97"/>
      <c r="E254" s="96"/>
      <c r="F254" s="96"/>
      <c r="G254" s="95"/>
      <c r="H254" s="95"/>
    </row>
    <row r="255" spans="1:9" s="75" customFormat="1" ht="21" customHeight="1" x14ac:dyDescent="0.25">
      <c r="A255" s="78">
        <v>1</v>
      </c>
      <c r="B255" s="89" t="s">
        <v>587</v>
      </c>
      <c r="C255" s="94">
        <v>1</v>
      </c>
      <c r="D255" s="97">
        <v>253656.41446500807</v>
      </c>
      <c r="E255" s="95"/>
      <c r="F255" s="95"/>
      <c r="G255" s="95"/>
      <c r="H255" s="95"/>
    </row>
    <row r="256" spans="1:9" s="75" customFormat="1" ht="21" customHeight="1" x14ac:dyDescent="0.25">
      <c r="A256" s="78">
        <v>2</v>
      </c>
      <c r="B256" s="89" t="s">
        <v>588</v>
      </c>
      <c r="C256" s="94">
        <v>1</v>
      </c>
      <c r="D256" s="97">
        <v>288314.24120968254</v>
      </c>
      <c r="E256" s="95"/>
      <c r="F256" s="95"/>
      <c r="G256" s="95"/>
      <c r="H256" s="95"/>
      <c r="I256" s="75" t="s">
        <v>1010</v>
      </c>
    </row>
    <row r="257" spans="1:8" s="75" customFormat="1" ht="21" customHeight="1" x14ac:dyDescent="0.25">
      <c r="A257" s="78">
        <v>3</v>
      </c>
      <c r="B257" s="89" t="s">
        <v>589</v>
      </c>
      <c r="C257" s="94">
        <v>1</v>
      </c>
      <c r="D257" s="97">
        <v>645969.09731006576</v>
      </c>
      <c r="E257" s="95"/>
      <c r="F257" s="95"/>
      <c r="G257" s="95"/>
      <c r="H257" s="95"/>
    </row>
    <row r="258" spans="1:8" s="75" customFormat="1" ht="21" customHeight="1" x14ac:dyDescent="0.25">
      <c r="A258" s="77" t="s">
        <v>668</v>
      </c>
      <c r="B258" s="81" t="s">
        <v>1119</v>
      </c>
      <c r="C258" s="96"/>
      <c r="D258" s="97"/>
      <c r="E258" s="96"/>
      <c r="F258" s="96"/>
      <c r="G258" s="95"/>
      <c r="H258" s="95"/>
    </row>
    <row r="259" spans="1:8" s="75" customFormat="1" ht="21" customHeight="1" x14ac:dyDescent="0.25">
      <c r="A259" s="78">
        <v>1</v>
      </c>
      <c r="B259" s="89" t="s">
        <v>1012</v>
      </c>
      <c r="C259" s="94">
        <v>1</v>
      </c>
      <c r="D259" s="97">
        <v>985468.8194810024</v>
      </c>
      <c r="E259" s="95"/>
      <c r="F259" s="95"/>
      <c r="G259" s="95"/>
      <c r="H259" s="95"/>
    </row>
    <row r="260" spans="1:8" s="75" customFormat="1" ht="21" customHeight="1" x14ac:dyDescent="0.25">
      <c r="A260" s="78">
        <v>1</v>
      </c>
      <c r="B260" s="89" t="s">
        <v>1011</v>
      </c>
      <c r="C260" s="94">
        <v>1</v>
      </c>
      <c r="D260" s="97">
        <v>175238.23260958173</v>
      </c>
      <c r="E260" s="95"/>
      <c r="F260" s="95"/>
      <c r="G260" s="95"/>
      <c r="H260" s="95"/>
    </row>
    <row r="261" spans="1:8" s="75" customFormat="1" ht="21" customHeight="1" x14ac:dyDescent="0.25">
      <c r="A261" s="78">
        <v>2</v>
      </c>
      <c r="B261" s="89" t="s">
        <v>1013</v>
      </c>
      <c r="C261" s="94">
        <v>1</v>
      </c>
      <c r="D261" s="97">
        <v>188017.18518015114</v>
      </c>
      <c r="E261" s="95"/>
      <c r="F261" s="95"/>
      <c r="G261" s="95"/>
      <c r="H261" s="95"/>
    </row>
    <row r="262" spans="1:8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224399.73048056645</v>
      </c>
      <c r="E262" s="95"/>
      <c r="F262" s="95"/>
      <c r="G262" s="95"/>
      <c r="H262" s="95"/>
    </row>
    <row r="263" spans="1:8" s="75" customFormat="1" ht="21" customHeight="1" x14ac:dyDescent="0.25">
      <c r="A263" s="78">
        <v>3</v>
      </c>
      <c r="B263" s="89" t="s">
        <v>1014</v>
      </c>
      <c r="C263" s="94">
        <v>1</v>
      </c>
      <c r="D263" s="97">
        <v>323823.24991282233</v>
      </c>
      <c r="E263" s="95"/>
      <c r="F263" s="95"/>
      <c r="G263" s="95"/>
      <c r="H263" s="95"/>
    </row>
    <row r="264" spans="1:8" s="75" customFormat="1" ht="21" customHeight="1" x14ac:dyDescent="0.25">
      <c r="A264" s="78">
        <v>4</v>
      </c>
      <c r="B264" s="89" t="s">
        <v>1015</v>
      </c>
      <c r="C264" s="94">
        <v>1</v>
      </c>
      <c r="D264" s="97">
        <v>1287310.833414773</v>
      </c>
      <c r="E264" s="95"/>
      <c r="F264" s="95"/>
      <c r="G264" s="95"/>
      <c r="H264" s="95"/>
    </row>
    <row r="265" spans="1:8" s="75" customFormat="1" ht="21" customHeight="1" x14ac:dyDescent="0.25">
      <c r="A265" s="78">
        <v>5</v>
      </c>
      <c r="B265" s="89" t="s">
        <v>1016</v>
      </c>
      <c r="C265" s="94">
        <v>1</v>
      </c>
      <c r="D265" s="97">
        <v>1169312.5440741444</v>
      </c>
      <c r="E265" s="95"/>
      <c r="F265" s="95"/>
      <c r="G265" s="95"/>
      <c r="H265" s="95"/>
    </row>
    <row r="266" spans="1:8" s="75" customFormat="1" ht="21" customHeight="1" x14ac:dyDescent="0.25">
      <c r="A266" s="78">
        <v>5</v>
      </c>
      <c r="B266" s="89" t="s">
        <v>1017</v>
      </c>
      <c r="C266" s="94">
        <v>1</v>
      </c>
      <c r="D266" s="97">
        <v>519966.28709411062</v>
      </c>
      <c r="E266" s="95"/>
      <c r="F266" s="95"/>
      <c r="G266" s="95"/>
      <c r="H266" s="95"/>
    </row>
    <row r="267" spans="1:8" s="75" customFormat="1" ht="21" customHeight="1" x14ac:dyDescent="0.25">
      <c r="A267" s="78">
        <v>5</v>
      </c>
      <c r="B267" s="89" t="s">
        <v>1028</v>
      </c>
      <c r="C267" s="94">
        <v>1</v>
      </c>
      <c r="D267" s="97">
        <v>191617.07809945918</v>
      </c>
      <c r="E267" s="95"/>
      <c r="F267" s="95"/>
      <c r="G267" s="95"/>
      <c r="H267" s="95"/>
    </row>
    <row r="268" spans="1:8" s="75" customFormat="1" ht="21" customHeight="1" x14ac:dyDescent="0.25">
      <c r="A268" s="78">
        <v>5</v>
      </c>
      <c r="B268" s="89" t="s">
        <v>1018</v>
      </c>
      <c r="C268" s="94">
        <v>1</v>
      </c>
      <c r="D268" s="97">
        <v>267445.62064023549</v>
      </c>
      <c r="E268" s="95"/>
      <c r="F268" s="95"/>
      <c r="G268" s="95"/>
      <c r="H268" s="95"/>
    </row>
    <row r="269" spans="1:8" s="75" customFormat="1" ht="21" customHeight="1" x14ac:dyDescent="0.25">
      <c r="A269" s="78">
        <v>5</v>
      </c>
      <c r="B269" s="89" t="s">
        <v>1020</v>
      </c>
      <c r="C269" s="94">
        <v>1</v>
      </c>
      <c r="D269" s="97">
        <v>529692.34644163109</v>
      </c>
      <c r="E269" s="95"/>
      <c r="F269" s="95"/>
      <c r="G269" s="95"/>
      <c r="H269" s="95"/>
    </row>
    <row r="270" spans="1:8" s="75" customFormat="1" ht="21" customHeight="1" x14ac:dyDescent="0.25">
      <c r="A270" s="78">
        <v>5</v>
      </c>
      <c r="B270" s="89" t="s">
        <v>1019</v>
      </c>
      <c r="C270" s="94">
        <v>1</v>
      </c>
      <c r="D270" s="97">
        <v>737639.30690967315</v>
      </c>
      <c r="E270" s="95"/>
      <c r="F270" s="95"/>
      <c r="G270" s="95"/>
      <c r="H270" s="95"/>
    </row>
    <row r="271" spans="1:8" s="75" customFormat="1" ht="21" customHeight="1" x14ac:dyDescent="0.25">
      <c r="A271" s="78">
        <v>5</v>
      </c>
      <c r="B271" s="89" t="s">
        <v>1021</v>
      </c>
      <c r="C271" s="94">
        <v>1</v>
      </c>
      <c r="D271" s="97">
        <v>239438.25216256385</v>
      </c>
      <c r="E271" s="95"/>
      <c r="F271" s="95"/>
      <c r="G271" s="95"/>
      <c r="H271" s="95"/>
    </row>
    <row r="272" spans="1:8" s="75" customFormat="1" ht="21" customHeight="1" x14ac:dyDescent="0.25">
      <c r="A272" s="78">
        <v>6</v>
      </c>
      <c r="B272" s="89" t="s">
        <v>593</v>
      </c>
      <c r="C272" s="94">
        <v>1</v>
      </c>
      <c r="D272" s="97">
        <v>569700.42247934337</v>
      </c>
      <c r="E272" s="95"/>
      <c r="F272" s="95"/>
      <c r="G272" s="95"/>
      <c r="H272" s="95"/>
    </row>
    <row r="273" spans="1:8" s="75" customFormat="1" ht="21" customHeight="1" x14ac:dyDescent="0.25">
      <c r="A273" s="78">
        <v>7</v>
      </c>
      <c r="B273" s="89" t="s">
        <v>1025</v>
      </c>
      <c r="C273" s="94">
        <v>1</v>
      </c>
      <c r="D273" s="97">
        <v>374430.96488460089</v>
      </c>
      <c r="E273" s="95"/>
      <c r="F273" s="95"/>
      <c r="G273" s="95"/>
      <c r="H273" s="95"/>
    </row>
    <row r="274" spans="1:8" s="75" customFormat="1" ht="21" customHeight="1" x14ac:dyDescent="0.25">
      <c r="A274" s="78">
        <v>8</v>
      </c>
      <c r="B274" s="89" t="s">
        <v>1022</v>
      </c>
      <c r="C274" s="94">
        <v>1</v>
      </c>
      <c r="D274" s="97">
        <v>410495.77461948292</v>
      </c>
      <c r="E274" s="95"/>
      <c r="F274" s="95"/>
      <c r="G274" s="95"/>
      <c r="H274" s="95"/>
    </row>
    <row r="275" spans="1:8" s="75" customFormat="1" ht="21" customHeight="1" x14ac:dyDescent="0.25">
      <c r="A275" s="78">
        <v>9</v>
      </c>
      <c r="B275" s="89" t="s">
        <v>1036</v>
      </c>
      <c r="C275" s="94">
        <v>1</v>
      </c>
      <c r="D275" s="97">
        <v>348013.12363859377</v>
      </c>
      <c r="E275" s="95"/>
      <c r="F275" s="95"/>
      <c r="G275" s="95"/>
      <c r="H275" s="95"/>
    </row>
    <row r="276" spans="1:8" s="75" customFormat="1" ht="21" customHeight="1" x14ac:dyDescent="0.25">
      <c r="A276" s="78">
        <v>10</v>
      </c>
      <c r="B276" s="89" t="s">
        <v>1023</v>
      </c>
      <c r="C276" s="94">
        <v>1</v>
      </c>
      <c r="D276" s="97">
        <v>494849.03833300655</v>
      </c>
      <c r="E276" s="95"/>
      <c r="F276" s="95"/>
      <c r="G276" s="95"/>
      <c r="H276" s="95"/>
    </row>
    <row r="277" spans="1:8" s="75" customFormat="1" ht="21" customHeight="1" x14ac:dyDescent="0.25">
      <c r="A277" s="78">
        <v>10</v>
      </c>
      <c r="B277" s="89" t="s">
        <v>1024</v>
      </c>
      <c r="C277" s="94">
        <v>1</v>
      </c>
      <c r="D277" s="97">
        <v>305630.69537597941</v>
      </c>
      <c r="E277" s="95"/>
      <c r="F277" s="95"/>
      <c r="G277" s="95"/>
      <c r="H277" s="95"/>
    </row>
    <row r="278" spans="1:8" s="75" customFormat="1" ht="21" customHeight="1" x14ac:dyDescent="0.25">
      <c r="A278" s="78">
        <v>10</v>
      </c>
      <c r="B278" s="89" t="s">
        <v>1026</v>
      </c>
      <c r="C278" s="94">
        <v>1</v>
      </c>
      <c r="D278" s="97">
        <v>303986.08303286979</v>
      </c>
      <c r="E278" s="95"/>
      <c r="F278" s="95"/>
      <c r="G278" s="95"/>
      <c r="H278" s="95"/>
    </row>
    <row r="279" spans="1:8" s="75" customFormat="1" ht="21" customHeight="1" x14ac:dyDescent="0.25">
      <c r="A279" s="78">
        <v>11</v>
      </c>
      <c r="B279" s="89" t="s">
        <v>1027</v>
      </c>
      <c r="C279" s="94">
        <v>1</v>
      </c>
      <c r="D279" s="97">
        <v>232374.61484414502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175238.23260958173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514077.11859102431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155825.15042477936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227554.59182085484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313566.20781349158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166934.95835057247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185965.19972724543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121340.17940824504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1664697.0198422498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456351.04089952167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346677.15337073954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361306.3189035235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367054.92978799558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235765.26480595447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381408.90463805635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891212.10491808865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316163.8992146448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683265.14445004717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683265.14445004717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350821.72595931927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350821.72595931927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350821.72595931927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350821.72595931927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350821.72595931927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350821.72595931927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350821.72595931927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350821.72595931927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350821.72595931927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420137.37944866833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489453.03293801716</v>
      </c>
      <c r="E311" s="95"/>
      <c r="F311" s="95"/>
      <c r="G311" s="95"/>
      <c r="H311" s="95"/>
    </row>
    <row r="312" spans="1:8" s="75" customFormat="1" ht="21" customHeight="1" x14ac:dyDescent="0.25">
      <c r="A312" s="78">
        <v>11</v>
      </c>
      <c r="B312" s="89" t="s">
        <v>610</v>
      </c>
      <c r="C312" s="94">
        <v>1</v>
      </c>
      <c r="D312" s="97">
        <v>207711.82006378216</v>
      </c>
      <c r="E312" s="95"/>
      <c r="F312" s="95"/>
      <c r="G312" s="95"/>
      <c r="H312" s="95"/>
    </row>
    <row r="313" spans="1:8" s="75" customFormat="1" ht="21" customHeight="1" x14ac:dyDescent="0.25">
      <c r="A313" s="77" t="s">
        <v>671</v>
      </c>
      <c r="B313" s="81" t="s">
        <v>611</v>
      </c>
      <c r="C313" s="96"/>
      <c r="D313" s="97"/>
      <c r="E313" s="96"/>
      <c r="F313" s="96"/>
      <c r="G313" s="95"/>
      <c r="H313" s="95"/>
    </row>
    <row r="314" spans="1:8" s="75" customFormat="1" ht="21" customHeight="1" x14ac:dyDescent="0.25">
      <c r="A314" s="78">
        <v>1</v>
      </c>
      <c r="B314" s="89" t="s">
        <v>612</v>
      </c>
      <c r="C314" s="94">
        <v>1</v>
      </c>
      <c r="D314" s="97">
        <v>438391.85001823731</v>
      </c>
      <c r="E314" s="95"/>
      <c r="F314" s="95"/>
      <c r="G314" s="95"/>
      <c r="H314" s="95"/>
    </row>
    <row r="315" spans="1:8" s="75" customFormat="1" ht="21" customHeight="1" x14ac:dyDescent="0.25">
      <c r="A315" s="78">
        <v>2</v>
      </c>
      <c r="B315" s="89" t="s">
        <v>1038</v>
      </c>
      <c r="C315" s="94">
        <v>1</v>
      </c>
      <c r="D315" s="97">
        <v>484265.70372699201</v>
      </c>
      <c r="E315" s="95"/>
      <c r="F315" s="95"/>
      <c r="G315" s="95"/>
      <c r="H315" s="95"/>
    </row>
    <row r="316" spans="1:8" s="75" customFormat="1" ht="21" customHeight="1" x14ac:dyDescent="0.25">
      <c r="A316" s="78">
        <v>3</v>
      </c>
      <c r="B316" s="89" t="s">
        <v>1039</v>
      </c>
      <c r="C316" s="94">
        <v>1</v>
      </c>
      <c r="D316" s="97">
        <v>160609.06707679774</v>
      </c>
      <c r="E316" s="95"/>
      <c r="F316" s="95"/>
      <c r="G316" s="95"/>
      <c r="H316" s="95"/>
    </row>
    <row r="317" spans="1:8" s="75" customFormat="1" ht="21" customHeight="1" x14ac:dyDescent="0.25">
      <c r="A317" s="78">
        <v>4</v>
      </c>
      <c r="B317" s="89" t="s">
        <v>1040</v>
      </c>
      <c r="C317" s="94">
        <v>1</v>
      </c>
      <c r="D317" s="97">
        <v>133202.59605457081</v>
      </c>
      <c r="E317" s="95"/>
      <c r="F317" s="95"/>
      <c r="G317" s="95"/>
      <c r="H317" s="95"/>
    </row>
    <row r="318" spans="1:8" s="75" customFormat="1" ht="21" customHeight="1" x14ac:dyDescent="0.25">
      <c r="A318" s="78">
        <v>5</v>
      </c>
      <c r="B318" s="89" t="s">
        <v>1041</v>
      </c>
      <c r="C318" s="94">
        <v>1</v>
      </c>
      <c r="D318" s="97">
        <v>152543.4007978575</v>
      </c>
      <c r="E318" s="95"/>
      <c r="F318" s="95"/>
      <c r="G318" s="95"/>
      <c r="H318" s="95"/>
    </row>
    <row r="319" spans="1:8" s="75" customFormat="1" ht="21" customHeight="1" x14ac:dyDescent="0.25">
      <c r="A319" s="78">
        <v>6</v>
      </c>
      <c r="B319" s="89" t="s">
        <v>1042</v>
      </c>
      <c r="C319" s="94">
        <v>1</v>
      </c>
      <c r="D319" s="97">
        <v>152543.4007978575</v>
      </c>
      <c r="E319" s="95"/>
      <c r="F319" s="95"/>
      <c r="G319" s="95"/>
      <c r="H319" s="95"/>
    </row>
    <row r="320" spans="1:8" s="75" customFormat="1" ht="21" customHeight="1" x14ac:dyDescent="0.25">
      <c r="A320" s="78">
        <v>7</v>
      </c>
      <c r="B320" s="89" t="s">
        <v>613</v>
      </c>
      <c r="C320" s="94">
        <v>1</v>
      </c>
      <c r="D320" s="97">
        <v>313820.57646698999</v>
      </c>
      <c r="E320" s="95"/>
      <c r="F320" s="95"/>
      <c r="G320" s="95"/>
      <c r="H320" s="95"/>
    </row>
    <row r="321" spans="1:8" s="75" customFormat="1" ht="21" customHeight="1" x14ac:dyDescent="0.25">
      <c r="A321" s="78">
        <v>8</v>
      </c>
      <c r="B321" s="89" t="s">
        <v>614</v>
      </c>
      <c r="C321" s="94">
        <v>1</v>
      </c>
      <c r="D321" s="97">
        <v>326383.46283330803</v>
      </c>
      <c r="E321" s="95"/>
      <c r="F321" s="95"/>
      <c r="G321" s="95"/>
      <c r="H321" s="95"/>
    </row>
    <row r="322" spans="1:8" s="75" customFormat="1" ht="21" customHeight="1" x14ac:dyDescent="0.25">
      <c r="A322" s="78">
        <v>9</v>
      </c>
      <c r="B322" s="89" t="s">
        <v>1043</v>
      </c>
      <c r="C322" s="94">
        <v>1</v>
      </c>
      <c r="D322" s="97">
        <v>207817.27742336891</v>
      </c>
      <c r="E322" s="95"/>
      <c r="F322" s="95"/>
      <c r="G322" s="95"/>
      <c r="H322" s="95"/>
    </row>
    <row r="323" spans="1:8" s="75" customFormat="1" ht="21" customHeight="1" x14ac:dyDescent="0.25">
      <c r="A323" s="78">
        <v>10</v>
      </c>
      <c r="B323" s="89" t="s">
        <v>615</v>
      </c>
      <c r="C323" s="94">
        <v>1</v>
      </c>
      <c r="D323" s="97">
        <v>1010423.2373143692</v>
      </c>
      <c r="E323" s="95"/>
      <c r="F323" s="95"/>
      <c r="G323" s="95"/>
      <c r="H323" s="95"/>
    </row>
    <row r="324" spans="1:8" s="75" customFormat="1" ht="21" customHeight="1" x14ac:dyDescent="0.25">
      <c r="A324" s="78">
        <v>11</v>
      </c>
      <c r="B324" s="89" t="s">
        <v>616</v>
      </c>
      <c r="C324" s="94">
        <v>1</v>
      </c>
      <c r="D324" s="97">
        <v>1278228.8902155932</v>
      </c>
      <c r="E324" s="95"/>
      <c r="F324" s="95"/>
      <c r="G324" s="95"/>
      <c r="H324" s="95"/>
    </row>
    <row r="325" spans="1:8" s="75" customFormat="1" ht="21" customHeight="1" x14ac:dyDescent="0.25">
      <c r="A325" s="78">
        <v>12</v>
      </c>
      <c r="B325" s="89" t="s">
        <v>617</v>
      </c>
      <c r="C325" s="94">
        <v>1</v>
      </c>
      <c r="D325" s="97">
        <v>184340.76097565907</v>
      </c>
      <c r="E325" s="95"/>
      <c r="F325" s="95"/>
      <c r="G325" s="95"/>
      <c r="H325" s="95"/>
    </row>
    <row r="326" spans="1:8" s="75" customFormat="1" ht="21" customHeight="1" x14ac:dyDescent="0.25">
      <c r="A326" s="78">
        <v>13</v>
      </c>
      <c r="B326" s="89" t="s">
        <v>618</v>
      </c>
      <c r="C326" s="94">
        <v>1</v>
      </c>
      <c r="D326" s="97">
        <v>210146.47076368646</v>
      </c>
      <c r="E326" s="95"/>
      <c r="F326" s="95"/>
      <c r="G326" s="95"/>
      <c r="H326" s="95"/>
    </row>
    <row r="327" spans="1:8" s="75" customFormat="1" ht="21" customHeight="1" x14ac:dyDescent="0.25">
      <c r="A327" s="78">
        <v>14</v>
      </c>
      <c r="B327" s="89" t="s">
        <v>619</v>
      </c>
      <c r="C327" s="94">
        <v>1</v>
      </c>
      <c r="D327" s="97">
        <v>172268.78637461358</v>
      </c>
      <c r="E327" s="95"/>
      <c r="F327" s="95"/>
      <c r="G327" s="95"/>
      <c r="H327" s="95"/>
    </row>
    <row r="328" spans="1:8" s="75" customFormat="1" ht="21" customHeight="1" x14ac:dyDescent="0.25">
      <c r="A328" s="78">
        <v>15</v>
      </c>
      <c r="B328" s="89" t="s">
        <v>620</v>
      </c>
      <c r="C328" s="94">
        <v>1</v>
      </c>
      <c r="D328" s="97">
        <v>153307.78855164503</v>
      </c>
      <c r="E328" s="95"/>
      <c r="F328" s="95"/>
      <c r="G328" s="95"/>
      <c r="H328" s="95"/>
    </row>
    <row r="329" spans="1:8" s="75" customFormat="1" ht="21" customHeight="1" x14ac:dyDescent="0.25">
      <c r="A329" s="78">
        <v>16</v>
      </c>
      <c r="B329" s="89" t="s">
        <v>621</v>
      </c>
      <c r="C329" s="94">
        <v>1</v>
      </c>
      <c r="D329" s="97">
        <v>424355.90887373016</v>
      </c>
      <c r="E329" s="95"/>
      <c r="F329" s="95"/>
      <c r="G329" s="95"/>
      <c r="H329" s="95"/>
    </row>
    <row r="330" spans="1:8" s="75" customFormat="1" ht="21" customHeight="1" x14ac:dyDescent="0.25">
      <c r="A330" s="78">
        <v>17</v>
      </c>
      <c r="B330" s="89" t="s">
        <v>622</v>
      </c>
      <c r="C330" s="94">
        <v>1</v>
      </c>
      <c r="D330" s="97">
        <v>782843.3331499733</v>
      </c>
      <c r="E330" s="95"/>
      <c r="F330" s="95"/>
      <c r="G330" s="95"/>
      <c r="H330" s="95"/>
    </row>
    <row r="331" spans="1:8" s="75" customFormat="1" ht="21" customHeight="1" x14ac:dyDescent="0.25">
      <c r="A331" s="78">
        <v>18</v>
      </c>
      <c r="B331" s="89" t="s">
        <v>623</v>
      </c>
      <c r="C331" s="94">
        <v>1</v>
      </c>
      <c r="D331" s="97">
        <v>434753.25689713249</v>
      </c>
      <c r="E331" s="95"/>
      <c r="F331" s="95"/>
      <c r="G331" s="95"/>
      <c r="H331" s="95"/>
    </row>
    <row r="332" spans="1:8" s="75" customFormat="1" ht="21" customHeight="1" x14ac:dyDescent="0.25">
      <c r="A332" s="77" t="s">
        <v>672</v>
      </c>
      <c r="B332" s="81" t="s">
        <v>1051</v>
      </c>
      <c r="C332" s="96"/>
      <c r="D332" s="97"/>
      <c r="E332" s="96"/>
      <c r="F332" s="96"/>
      <c r="G332" s="95"/>
      <c r="H332" s="95"/>
    </row>
    <row r="333" spans="1:8" s="75" customFormat="1" ht="21" customHeight="1" x14ac:dyDescent="0.25">
      <c r="A333" s="78">
        <v>1</v>
      </c>
      <c r="B333" s="89" t="s">
        <v>1046</v>
      </c>
      <c r="C333" s="94">
        <v>1</v>
      </c>
      <c r="D333" s="97">
        <v>711707.42423018499</v>
      </c>
      <c r="E333" s="95"/>
      <c r="F333" s="95"/>
      <c r="G333" s="95"/>
      <c r="H333" s="95"/>
    </row>
    <row r="334" spans="1:8" s="75" customFormat="1" ht="21" customHeight="1" x14ac:dyDescent="0.25">
      <c r="A334" s="78">
        <v>2</v>
      </c>
      <c r="B334" s="89" t="s">
        <v>624</v>
      </c>
      <c r="C334" s="94">
        <v>1</v>
      </c>
      <c r="D334" s="97">
        <v>209896.05935425626</v>
      </c>
      <c r="E334" s="95"/>
      <c r="F334" s="95"/>
      <c r="G334" s="95"/>
      <c r="H334" s="95"/>
    </row>
    <row r="335" spans="1:8" s="75" customFormat="1" ht="21" customHeight="1" x14ac:dyDescent="0.25">
      <c r="A335" s="78">
        <v>3</v>
      </c>
      <c r="B335" s="89" t="s">
        <v>1044</v>
      </c>
      <c r="C335" s="94">
        <v>1</v>
      </c>
      <c r="D335" s="97">
        <v>437973.17372073</v>
      </c>
      <c r="E335" s="95"/>
      <c r="F335" s="95"/>
      <c r="G335" s="95"/>
      <c r="H335" s="95"/>
    </row>
    <row r="336" spans="1:8" s="75" customFormat="1" ht="21" customHeight="1" x14ac:dyDescent="0.25">
      <c r="A336" s="78">
        <v>3</v>
      </c>
      <c r="B336" s="89" t="s">
        <v>1135</v>
      </c>
      <c r="C336" s="94">
        <v>1</v>
      </c>
      <c r="D336" s="97">
        <v>246429.06046249782</v>
      </c>
      <c r="E336" s="95"/>
      <c r="F336" s="95"/>
      <c r="G336" s="95"/>
      <c r="H336" s="95"/>
    </row>
    <row r="337" spans="1:8" s="75" customFormat="1" ht="21" customHeight="1" x14ac:dyDescent="0.25">
      <c r="A337" s="78">
        <v>4</v>
      </c>
      <c r="B337" s="89" t="s">
        <v>625</v>
      </c>
      <c r="C337" s="94">
        <v>1</v>
      </c>
      <c r="D337" s="97">
        <v>343201.1077767784</v>
      </c>
      <c r="E337" s="95"/>
      <c r="F337" s="95"/>
      <c r="G337" s="95"/>
      <c r="H337" s="95"/>
    </row>
    <row r="338" spans="1:8" s="75" customFormat="1" ht="21" customHeight="1" x14ac:dyDescent="0.25">
      <c r="A338" s="78">
        <v>5</v>
      </c>
      <c r="B338" s="89" t="s">
        <v>1045</v>
      </c>
      <c r="C338" s="94">
        <v>1</v>
      </c>
      <c r="D338" s="97">
        <v>166937.92308067949</v>
      </c>
      <c r="E338" s="95"/>
      <c r="F338" s="95"/>
      <c r="G338" s="95"/>
      <c r="H338" s="95"/>
    </row>
    <row r="339" spans="1:8" s="75" customFormat="1" ht="21" customHeight="1" x14ac:dyDescent="0.25">
      <c r="A339" s="78">
        <v>6</v>
      </c>
      <c r="B339" s="89" t="s">
        <v>626</v>
      </c>
      <c r="C339" s="94">
        <v>1</v>
      </c>
      <c r="D339" s="97">
        <v>219048.5105230386</v>
      </c>
      <c r="E339" s="95"/>
      <c r="F339" s="95"/>
      <c r="G339" s="95"/>
      <c r="H339" s="95"/>
    </row>
    <row r="340" spans="1:8" s="75" customFormat="1" ht="21" customHeight="1" x14ac:dyDescent="0.25">
      <c r="A340" s="78">
        <v>7</v>
      </c>
      <c r="B340" s="89" t="s">
        <v>627</v>
      </c>
      <c r="C340" s="94">
        <v>1</v>
      </c>
      <c r="D340" s="97">
        <v>151484.18407190955</v>
      </c>
      <c r="E340" s="95"/>
      <c r="F340" s="95"/>
      <c r="G340" s="95"/>
      <c r="H340" s="95"/>
    </row>
    <row r="341" spans="1:8" s="75" customFormat="1" ht="21" customHeight="1" x14ac:dyDescent="0.25">
      <c r="A341" s="78">
        <v>1</v>
      </c>
      <c r="B341" s="89" t="s">
        <v>1120</v>
      </c>
      <c r="C341" s="94"/>
      <c r="D341" s="97">
        <v>173363.05824601476</v>
      </c>
      <c r="E341" s="95"/>
      <c r="F341" s="95"/>
      <c r="G341" s="95"/>
      <c r="H341" s="95"/>
    </row>
    <row r="342" spans="1:8" s="75" customFormat="1" ht="21" customHeight="1" x14ac:dyDescent="0.25">
      <c r="A342" s="78">
        <v>8</v>
      </c>
      <c r="B342" s="89" t="s">
        <v>1047</v>
      </c>
      <c r="C342" s="94">
        <v>1</v>
      </c>
      <c r="D342" s="97">
        <v>450699.59672605037</v>
      </c>
      <c r="E342" s="95"/>
      <c r="F342" s="95"/>
      <c r="G342" s="95"/>
      <c r="H342" s="95"/>
    </row>
    <row r="343" spans="1:8" s="75" customFormat="1" ht="21" customHeight="1" x14ac:dyDescent="0.25">
      <c r="A343" s="78">
        <v>9</v>
      </c>
      <c r="B343" s="89" t="s">
        <v>928</v>
      </c>
      <c r="C343" s="94">
        <v>1</v>
      </c>
      <c r="D343" s="97">
        <v>160610.71415792441</v>
      </c>
      <c r="E343" s="95"/>
      <c r="F343" s="95"/>
      <c r="G343" s="95"/>
      <c r="H343" s="95"/>
    </row>
    <row r="344" spans="1:8" s="75" customFormat="1" ht="21" customHeight="1" x14ac:dyDescent="0.25">
      <c r="A344" s="78">
        <v>10</v>
      </c>
      <c r="B344" s="89" t="s">
        <v>1048</v>
      </c>
      <c r="C344" s="94">
        <v>1</v>
      </c>
      <c r="D344" s="97">
        <v>452451.88344568521</v>
      </c>
      <c r="E344" s="95"/>
      <c r="F344" s="95"/>
      <c r="G344" s="95"/>
      <c r="H344" s="95"/>
    </row>
    <row r="345" spans="1:8" s="75" customFormat="1" ht="21" customHeight="1" x14ac:dyDescent="0.25">
      <c r="A345" s="78">
        <v>11</v>
      </c>
      <c r="B345" s="89" t="s">
        <v>1049</v>
      </c>
      <c r="C345" s="94">
        <v>1</v>
      </c>
      <c r="D345" s="97">
        <v>240828.49877314898</v>
      </c>
      <c r="E345" s="95"/>
      <c r="F345" s="95"/>
      <c r="G345" s="95"/>
      <c r="H345" s="95"/>
    </row>
    <row r="346" spans="1:8" s="75" customFormat="1" ht="21" customHeight="1" x14ac:dyDescent="0.25">
      <c r="A346" s="78">
        <v>11</v>
      </c>
      <c r="B346" s="89" t="s">
        <v>630</v>
      </c>
      <c r="C346" s="94">
        <v>1</v>
      </c>
      <c r="D346" s="97">
        <v>277194.00687655329</v>
      </c>
      <c r="E346" s="95"/>
      <c r="F346" s="95"/>
      <c r="G346" s="95"/>
      <c r="H346" s="95"/>
    </row>
    <row r="347" spans="1:8" s="75" customFormat="1" ht="21" customHeight="1" x14ac:dyDescent="0.25">
      <c r="A347" s="78">
        <v>12</v>
      </c>
      <c r="B347" s="89" t="s">
        <v>631</v>
      </c>
      <c r="C347" s="94">
        <v>1</v>
      </c>
      <c r="D347" s="97">
        <v>257896.83354468952</v>
      </c>
      <c r="E347" s="95"/>
      <c r="F347" s="95"/>
      <c r="G347" s="95"/>
      <c r="H347" s="95"/>
    </row>
    <row r="348" spans="1:8" s="75" customFormat="1" ht="21" customHeight="1" x14ac:dyDescent="0.25">
      <c r="A348" s="78">
        <v>13</v>
      </c>
      <c r="B348" s="89" t="s">
        <v>632</v>
      </c>
      <c r="C348" s="94">
        <v>1</v>
      </c>
      <c r="D348" s="97">
        <v>158517.77479542166</v>
      </c>
      <c r="E348" s="95"/>
      <c r="F348" s="95"/>
      <c r="G348" s="95"/>
      <c r="H348" s="95"/>
    </row>
    <row r="349" spans="1:8" s="75" customFormat="1" ht="21" customHeight="1" x14ac:dyDescent="0.25">
      <c r="A349" s="78">
        <v>14</v>
      </c>
      <c r="B349" s="89" t="s">
        <v>633</v>
      </c>
      <c r="C349" s="94">
        <v>1</v>
      </c>
      <c r="D349" s="97">
        <v>149643.31694420852</v>
      </c>
      <c r="E349" s="95"/>
      <c r="F349" s="95"/>
      <c r="G349" s="95"/>
      <c r="H349" s="95"/>
    </row>
    <row r="350" spans="1:8" s="75" customFormat="1" ht="21" customHeight="1" x14ac:dyDescent="0.25">
      <c r="A350" s="78">
        <v>15</v>
      </c>
      <c r="B350" s="89" t="s">
        <v>1136</v>
      </c>
      <c r="C350" s="94">
        <v>1</v>
      </c>
      <c r="D350" s="97">
        <v>558768.68642736622</v>
      </c>
      <c r="E350" s="95"/>
      <c r="F350" s="95"/>
      <c r="G350" s="95"/>
      <c r="H350" s="95"/>
    </row>
    <row r="351" spans="1:8" s="75" customFormat="1" ht="21" customHeight="1" x14ac:dyDescent="0.25">
      <c r="A351" s="77" t="s">
        <v>673</v>
      </c>
      <c r="B351" s="81" t="s">
        <v>634</v>
      </c>
      <c r="C351" s="96"/>
      <c r="D351" s="97"/>
      <c r="E351" s="96"/>
      <c r="F351" s="96"/>
      <c r="G351" s="95"/>
      <c r="H351" s="95"/>
    </row>
    <row r="352" spans="1:8" s="75" customFormat="1" ht="21" customHeight="1" x14ac:dyDescent="0.25">
      <c r="A352" s="78">
        <v>1</v>
      </c>
      <c r="B352" s="89" t="s">
        <v>635</v>
      </c>
      <c r="C352" s="94">
        <v>1</v>
      </c>
      <c r="D352" s="97">
        <v>691555.66366309323</v>
      </c>
      <c r="E352" s="95"/>
      <c r="F352" s="95"/>
      <c r="G352" s="95"/>
      <c r="H352" s="95"/>
    </row>
    <row r="353" spans="1:8" s="75" customFormat="1" ht="21" customHeight="1" x14ac:dyDescent="0.25">
      <c r="A353" s="78">
        <v>2</v>
      </c>
      <c r="B353" s="89" t="s">
        <v>998</v>
      </c>
      <c r="C353" s="94">
        <v>1</v>
      </c>
      <c r="D353" s="97">
        <v>656990.31922962028</v>
      </c>
      <c r="E353" s="95"/>
      <c r="F353" s="95"/>
      <c r="G353" s="95"/>
      <c r="H353" s="95"/>
    </row>
    <row r="354" spans="1:8" s="75" customFormat="1" ht="21" customHeight="1" x14ac:dyDescent="0.25">
      <c r="A354" s="78">
        <v>3</v>
      </c>
      <c r="B354" s="89" t="s">
        <v>999</v>
      </c>
      <c r="C354" s="94">
        <v>1</v>
      </c>
      <c r="D354" s="97">
        <v>656990.31922962028</v>
      </c>
      <c r="E354" s="95"/>
      <c r="F354" s="95"/>
      <c r="G354" s="95"/>
      <c r="H354" s="95"/>
    </row>
    <row r="355" spans="1:8" s="75" customFormat="1" ht="21" customHeight="1" x14ac:dyDescent="0.25">
      <c r="A355" s="78">
        <v>4</v>
      </c>
      <c r="B355" s="89" t="s">
        <v>638</v>
      </c>
      <c r="C355" s="94">
        <v>1</v>
      </c>
      <c r="D355" s="97">
        <v>934902.54281209665</v>
      </c>
      <c r="E355" s="95"/>
      <c r="F355" s="95"/>
      <c r="G355" s="95"/>
      <c r="H355" s="95"/>
    </row>
    <row r="356" spans="1:8" s="75" customFormat="1" ht="21" customHeight="1" x14ac:dyDescent="0.25">
      <c r="A356" s="78">
        <v>5</v>
      </c>
      <c r="B356" s="89" t="s">
        <v>639</v>
      </c>
      <c r="C356" s="94">
        <v>1</v>
      </c>
      <c r="D356" s="97">
        <v>489157.69500056643</v>
      </c>
      <c r="E356" s="95"/>
      <c r="F356" s="95"/>
      <c r="G356" s="95"/>
      <c r="H356" s="95"/>
    </row>
    <row r="357" spans="1:8" s="75" customFormat="1" ht="21" customHeight="1" x14ac:dyDescent="0.25">
      <c r="A357" s="78">
        <v>6</v>
      </c>
      <c r="B357" s="89" t="s">
        <v>640</v>
      </c>
      <c r="C357" s="94">
        <v>1</v>
      </c>
      <c r="D357" s="97">
        <v>197218.5994702233</v>
      </c>
      <c r="E357" s="95"/>
      <c r="F357" s="95"/>
      <c r="G357" s="95"/>
      <c r="H357" s="95"/>
    </row>
    <row r="358" spans="1:8" s="75" customFormat="1" ht="21" customHeight="1" x14ac:dyDescent="0.25">
      <c r="A358" s="78">
        <v>7</v>
      </c>
      <c r="B358" s="89" t="s">
        <v>641</v>
      </c>
      <c r="C358" s="94">
        <v>1</v>
      </c>
      <c r="D358" s="97">
        <v>372182.52894663182</v>
      </c>
      <c r="E358" s="95"/>
      <c r="F358" s="95"/>
      <c r="G358" s="95"/>
      <c r="H358" s="95"/>
    </row>
    <row r="359" spans="1:8" s="75" customFormat="1" ht="21" customHeight="1" x14ac:dyDescent="0.25">
      <c r="A359" s="78">
        <v>8</v>
      </c>
      <c r="B359" s="89" t="s">
        <v>1000</v>
      </c>
      <c r="C359" s="94">
        <v>1</v>
      </c>
      <c r="D359" s="97">
        <v>231750.93180842395</v>
      </c>
      <c r="E359" s="95"/>
      <c r="F359" s="95"/>
      <c r="G359" s="95"/>
      <c r="H359" s="95"/>
    </row>
    <row r="360" spans="1:8" s="75" customFormat="1" ht="21" customHeight="1" x14ac:dyDescent="0.25">
      <c r="A360" s="78">
        <v>9</v>
      </c>
      <c r="B360" s="89" t="s">
        <v>1001</v>
      </c>
      <c r="C360" s="94">
        <v>1</v>
      </c>
      <c r="D360" s="97">
        <v>751129.29227330594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1052</v>
      </c>
      <c r="C361" s="94">
        <v>1</v>
      </c>
      <c r="D361" s="97">
        <v>401588.02165777283</v>
      </c>
      <c r="E361" s="95"/>
      <c r="F361" s="95"/>
      <c r="G361" s="95"/>
      <c r="H361" s="95"/>
    </row>
    <row r="362" spans="1:8" s="75" customFormat="1" ht="21" customHeight="1" x14ac:dyDescent="0.25">
      <c r="A362" s="78">
        <v>10</v>
      </c>
      <c r="B362" s="89" t="s">
        <v>1002</v>
      </c>
      <c r="C362" s="94">
        <v>1</v>
      </c>
      <c r="D362" s="97">
        <v>244294.28144761649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1003</v>
      </c>
      <c r="C363" s="94">
        <v>1</v>
      </c>
      <c r="D363" s="97">
        <v>244294.28144761649</v>
      </c>
      <c r="E363" s="95"/>
      <c r="F363" s="95"/>
      <c r="G363" s="95"/>
      <c r="H363" s="95"/>
    </row>
    <row r="364" spans="1:8" s="75" customFormat="1" ht="21" customHeight="1" x14ac:dyDescent="0.25">
      <c r="A364" s="78">
        <v>11</v>
      </c>
      <c r="B364" s="89" t="s">
        <v>1053</v>
      </c>
      <c r="C364" s="94">
        <v>1</v>
      </c>
      <c r="D364" s="97">
        <v>239753.66648036215</v>
      </c>
      <c r="E364" s="95"/>
      <c r="F364" s="95"/>
      <c r="G364" s="95"/>
      <c r="H364" s="95"/>
    </row>
    <row r="365" spans="1:8" s="75" customFormat="1" ht="21" customHeight="1" x14ac:dyDescent="0.25">
      <c r="A365" s="78">
        <v>12</v>
      </c>
      <c r="B365" s="89" t="s">
        <v>1054</v>
      </c>
      <c r="C365" s="94">
        <v>1</v>
      </c>
      <c r="D365" s="97">
        <v>475426.88834414864</v>
      </c>
      <c r="E365" s="95"/>
      <c r="F365" s="95"/>
      <c r="G365" s="95"/>
      <c r="H365" s="95"/>
    </row>
    <row r="366" spans="1:8" s="75" customFormat="1" ht="21" customHeight="1" x14ac:dyDescent="0.25">
      <c r="A366" s="78">
        <v>12</v>
      </c>
      <c r="B366" s="89" t="s">
        <v>1055</v>
      </c>
      <c r="C366" s="94">
        <v>1</v>
      </c>
      <c r="D366" s="97">
        <v>475426.88834414864</v>
      </c>
      <c r="E366" s="95"/>
      <c r="F366" s="95"/>
      <c r="G366" s="95"/>
      <c r="H366" s="95"/>
    </row>
    <row r="367" spans="1:8" s="75" customFormat="1" ht="21" customHeight="1" x14ac:dyDescent="0.25">
      <c r="A367" s="78">
        <v>13</v>
      </c>
      <c r="B367" s="89" t="s">
        <v>1056</v>
      </c>
      <c r="C367" s="94">
        <v>1</v>
      </c>
      <c r="D367" s="97">
        <v>658902.54378541594</v>
      </c>
      <c r="E367" s="95"/>
      <c r="F367" s="95"/>
      <c r="G367" s="95"/>
      <c r="H367" s="95"/>
    </row>
    <row r="368" spans="1:8" s="75" customFormat="1" ht="21" customHeight="1" x14ac:dyDescent="0.25">
      <c r="A368" s="77" t="s">
        <v>674</v>
      </c>
      <c r="B368" s="81" t="s">
        <v>645</v>
      </c>
      <c r="C368" s="96"/>
      <c r="D368" s="97"/>
      <c r="E368" s="96"/>
      <c r="F368" s="96"/>
      <c r="G368" s="95"/>
      <c r="H368" s="95"/>
    </row>
    <row r="369" spans="1:8" s="75" customFormat="1" ht="21" customHeight="1" x14ac:dyDescent="0.25">
      <c r="A369" s="78">
        <v>1</v>
      </c>
      <c r="B369" s="89" t="s">
        <v>1057</v>
      </c>
      <c r="C369" s="94">
        <v>1</v>
      </c>
      <c r="D369" s="97">
        <v>275486.32551782351</v>
      </c>
      <c r="E369" s="95"/>
      <c r="F369" s="95"/>
      <c r="G369" s="95"/>
      <c r="H369" s="95"/>
    </row>
    <row r="370" spans="1:8" s="75" customFormat="1" ht="21" customHeight="1" x14ac:dyDescent="0.25">
      <c r="A370" s="78">
        <v>2</v>
      </c>
      <c r="B370" s="89" t="s">
        <v>646</v>
      </c>
      <c r="C370" s="94">
        <v>1</v>
      </c>
      <c r="D370" s="97">
        <v>235526.24193691087</v>
      </c>
      <c r="E370" s="95"/>
      <c r="F370" s="95"/>
      <c r="G370" s="95"/>
      <c r="H370" s="95"/>
    </row>
    <row r="371" spans="1:8" s="75" customFormat="1" ht="21" customHeight="1" x14ac:dyDescent="0.25">
      <c r="A371" s="78">
        <v>3</v>
      </c>
      <c r="B371" s="89" t="s">
        <v>647</v>
      </c>
      <c r="C371" s="94">
        <v>1</v>
      </c>
      <c r="D371" s="97">
        <v>235352.4718088588</v>
      </c>
      <c r="E371" s="95"/>
      <c r="F371" s="95"/>
      <c r="G371" s="95"/>
      <c r="H371" s="95"/>
    </row>
    <row r="372" spans="1:8" s="75" customFormat="1" ht="21" customHeight="1" x14ac:dyDescent="0.25">
      <c r="A372" s="78">
        <v>4</v>
      </c>
      <c r="B372" s="89" t="s">
        <v>648</v>
      </c>
      <c r="C372" s="94">
        <v>1</v>
      </c>
      <c r="D372" s="97">
        <v>163546.06492885441</v>
      </c>
      <c r="E372" s="95"/>
      <c r="F372" s="95"/>
      <c r="G372" s="95"/>
      <c r="H372" s="95"/>
    </row>
    <row r="373" spans="1:8" s="75" customFormat="1" ht="21" customHeight="1" x14ac:dyDescent="0.25">
      <c r="A373" s="78">
        <v>5</v>
      </c>
      <c r="B373" s="89" t="s">
        <v>1058</v>
      </c>
      <c r="C373" s="94">
        <v>1</v>
      </c>
      <c r="D373" s="97">
        <v>140555.44446355474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675</v>
      </c>
      <c r="B374" s="81" t="s">
        <v>649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9" t="s">
        <v>1059</v>
      </c>
      <c r="C375" s="94">
        <v>1</v>
      </c>
      <c r="D375" s="97">
        <v>83204.612399737758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1060</v>
      </c>
      <c r="C376" s="94">
        <v>1</v>
      </c>
      <c r="D376" s="97">
        <v>124127.6358523876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650</v>
      </c>
      <c r="C377" s="94">
        <v>1</v>
      </c>
      <c r="D377" s="97">
        <v>96006.699879077787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651</v>
      </c>
      <c r="C378" s="94">
        <v>1</v>
      </c>
      <c r="D378" s="97">
        <v>149609.00970834226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652</v>
      </c>
      <c r="C379" s="94">
        <v>1</v>
      </c>
      <c r="D379" s="97">
        <v>106800.53169009672</v>
      </c>
      <c r="E379" s="95"/>
      <c r="F379" s="95"/>
      <c r="G379" s="95"/>
      <c r="H379" s="95"/>
    </row>
    <row r="380" spans="1:8" s="75" customFormat="1" ht="21" customHeight="1" x14ac:dyDescent="0.25">
      <c r="A380" s="78">
        <v>6</v>
      </c>
      <c r="B380" s="89" t="s">
        <v>1061</v>
      </c>
      <c r="C380" s="94">
        <v>1</v>
      </c>
      <c r="D380" s="97">
        <v>38221.978775126423</v>
      </c>
      <c r="E380" s="95"/>
      <c r="F380" s="95"/>
      <c r="G380" s="95"/>
      <c r="H380" s="95"/>
    </row>
    <row r="381" spans="1:8" s="75" customFormat="1" ht="21" customHeight="1" x14ac:dyDescent="0.25">
      <c r="A381" s="78">
        <v>6</v>
      </c>
      <c r="B381" s="89" t="s">
        <v>1063</v>
      </c>
      <c r="C381" s="94">
        <v>1</v>
      </c>
      <c r="D381" s="97">
        <v>38456.472596874752</v>
      </c>
      <c r="E381" s="95"/>
      <c r="F381" s="95"/>
      <c r="G381" s="95"/>
      <c r="H381" s="95"/>
    </row>
    <row r="382" spans="1:8" s="75" customFormat="1" ht="21" customHeight="1" x14ac:dyDescent="0.25">
      <c r="A382" s="78">
        <v>7</v>
      </c>
      <c r="B382" s="89" t="s">
        <v>1062</v>
      </c>
      <c r="C382" s="94">
        <v>1</v>
      </c>
      <c r="D382" s="97">
        <v>85513.265139980096</v>
      </c>
      <c r="E382" s="95"/>
      <c r="F382" s="95"/>
      <c r="G382" s="95"/>
      <c r="H382" s="95"/>
    </row>
    <row r="383" spans="1:8" s="75" customFormat="1" ht="21" customHeight="1" x14ac:dyDescent="0.25">
      <c r="A383" s="78">
        <v>8</v>
      </c>
      <c r="B383" s="89" t="s">
        <v>654</v>
      </c>
      <c r="C383" s="94">
        <v>1</v>
      </c>
      <c r="D383" s="97">
        <v>111280.0492170536</v>
      </c>
      <c r="E383" s="95"/>
      <c r="F383" s="95"/>
      <c r="G383" s="95"/>
      <c r="H383" s="95"/>
    </row>
    <row r="384" spans="1:8" s="75" customFormat="1" ht="21" customHeight="1" x14ac:dyDescent="0.25">
      <c r="A384" s="78">
        <v>9</v>
      </c>
      <c r="B384" s="89" t="s">
        <v>655</v>
      </c>
      <c r="C384" s="94">
        <v>1</v>
      </c>
      <c r="D384" s="97">
        <v>158927.16824670881</v>
      </c>
      <c r="E384" s="95"/>
      <c r="F384" s="95"/>
      <c r="G384" s="95"/>
      <c r="H384" s="95"/>
    </row>
  </sheetData>
  <autoFilter ref="A4:F384" xr:uid="{00000000-0009-0000-0000-000008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I382"/>
  <sheetViews>
    <sheetView zoomScale="90" zoomScaleNormal="90" workbookViewId="0">
      <selection activeCell="D5" sqref="D5:D382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443365.49946220324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338362.88015875348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235759.17156148443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210711.18902313852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199493.55360976793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253810.64175842976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205797.00162876793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205490.69837989117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302930.30298622872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338362.88015875348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317267.64172429929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231071.36818218144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209976.55273359735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105075.49225497484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141773.99560619803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338362.88015875348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291346.95566316589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253844.70515943042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159813.44633475353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220754.96019018552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466804.76232440269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420970.0409477622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218547.58840594353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210711.18902313852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224843.95647920028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136350.73200360651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149577.12358289617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192768.71011811477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200738.26828486874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297561.4014101678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422270.26053825184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243571.71901696164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429178.91660613264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756806.05331095378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471492.81215888751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247735.74532070267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113586.46594958278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231071.36818218144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401201.89194998296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567828.34461374057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298054.32769879868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268405.45619561756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298517.34530785412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316724.14088151348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2350088.0617176397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437438.7023269913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2013826.3706397759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156740.98976049884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522235.03355608328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709628.79446440632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482018.60523934173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212136.06651696697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211004.67416220979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211004.67416220979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211004.67416220979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211004.67416220979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345726.16616740305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376283.95646934805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476945.51764241449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502524.86314302369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443728.28321953007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293525.60403730994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293525.60403730994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2061367.4789930298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389577.16933410359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994304.99741948373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457535.69136927021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1319467.5309446724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496835.4639207318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969121.60992252023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341268.51586592884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1006911.8685841924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365489.15702231636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464673.94176646083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351751.42279091431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763102.56449878588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268587.39745522448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1024266.7143491402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650688.63613637316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371783.57015640684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309021.77360784024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350186.45716131449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233433.33896107122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490987.96411159402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547471.581652008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379416.29873035173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367742.49116657319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297695.47790506133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368407.50007738359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368407.50007738359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367742.49116657319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344009.36329942232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344009.36329942232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428608.6731404218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207914.2160534155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2124733.4439953426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218553.08642079937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1705488.4979023584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761145.24538140465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654392.88553339732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642788.85554770462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410211.48563319945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612901.8848275448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604147.95472628367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431298.90449549857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438407.13791350269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336057.88925614336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475228.2497939521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276071.10534237814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644659.31887047784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831107.2667455778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523090.41202132608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175571.49170479539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287797.93024135183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338074.17800587299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207477.06937688051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338074.17800587299</v>
      </c>
      <c r="E123" s="95"/>
      <c r="F123" s="95"/>
      <c r="G123" s="95"/>
      <c r="H123" s="95"/>
    </row>
    <row r="124" spans="1:8" s="75" customFormat="1" ht="21" customHeight="1" x14ac:dyDescent="0.25">
      <c r="A124" s="78">
        <v>4</v>
      </c>
      <c r="B124" s="89" t="s">
        <v>1110</v>
      </c>
      <c r="C124" s="94">
        <v>1</v>
      </c>
      <c r="D124" s="97">
        <v>256967.48857421926</v>
      </c>
      <c r="E124" s="95"/>
      <c r="F124" s="95"/>
      <c r="G124" s="95"/>
      <c r="H124" s="95"/>
    </row>
    <row r="125" spans="1:8" s="75" customFormat="1" ht="21" customHeight="1" x14ac:dyDescent="0.25">
      <c r="A125" s="77" t="s">
        <v>659</v>
      </c>
      <c r="B125" s="81" t="s">
        <v>498</v>
      </c>
      <c r="C125" s="96"/>
      <c r="D125" s="97"/>
      <c r="E125" s="96"/>
      <c r="F125" s="96"/>
      <c r="G125" s="95"/>
      <c r="H125" s="95"/>
    </row>
    <row r="126" spans="1:8" s="75" customFormat="1" ht="21" customHeight="1" x14ac:dyDescent="0.25">
      <c r="A126" s="78">
        <v>1</v>
      </c>
      <c r="B126" s="89" t="s">
        <v>499</v>
      </c>
      <c r="C126" s="94">
        <v>1</v>
      </c>
      <c r="D126" s="97">
        <v>1584063.1500410223</v>
      </c>
      <c r="E126" s="95"/>
      <c r="F126" s="95"/>
      <c r="G126" s="95"/>
      <c r="H126" s="95"/>
    </row>
    <row r="127" spans="1:8" s="75" customFormat="1" ht="21" customHeight="1" x14ac:dyDescent="0.25">
      <c r="A127" s="78">
        <v>2</v>
      </c>
      <c r="B127" s="89" t="s">
        <v>500</v>
      </c>
      <c r="C127" s="94">
        <v>1</v>
      </c>
      <c r="D127" s="97">
        <v>570711.28437118162</v>
      </c>
      <c r="E127" s="95"/>
      <c r="F127" s="95"/>
      <c r="G127" s="95"/>
      <c r="H127" s="95"/>
    </row>
    <row r="128" spans="1:8" s="75" customFormat="1" ht="21" customHeight="1" x14ac:dyDescent="0.25">
      <c r="A128" s="78">
        <v>3</v>
      </c>
      <c r="B128" s="89" t="s">
        <v>501</v>
      </c>
      <c r="C128" s="94">
        <v>1</v>
      </c>
      <c r="D128" s="97">
        <v>235225.78214773501</v>
      </c>
      <c r="E128" s="95"/>
      <c r="F128" s="95"/>
      <c r="G128" s="95"/>
      <c r="H128" s="95"/>
    </row>
    <row r="129" spans="1:8" s="75" customFormat="1" ht="21" customHeight="1" x14ac:dyDescent="0.25">
      <c r="A129" s="78">
        <v>4</v>
      </c>
      <c r="B129" s="89" t="s">
        <v>502</v>
      </c>
      <c r="C129" s="94">
        <v>1</v>
      </c>
      <c r="D129" s="97">
        <v>2107080.3628152302</v>
      </c>
      <c r="E129" s="95"/>
      <c r="F129" s="95"/>
      <c r="G129" s="95"/>
      <c r="H129" s="95"/>
    </row>
    <row r="130" spans="1:8" s="75" customFormat="1" ht="21" customHeight="1" x14ac:dyDescent="0.25">
      <c r="A130" s="78">
        <v>5</v>
      </c>
      <c r="B130" s="89" t="s">
        <v>503</v>
      </c>
      <c r="C130" s="94">
        <v>1</v>
      </c>
      <c r="D130" s="97">
        <v>497442.48631221475</v>
      </c>
      <c r="E130" s="95"/>
      <c r="F130" s="95"/>
      <c r="G130" s="95"/>
      <c r="H130" s="95"/>
    </row>
    <row r="131" spans="1:8" s="75" customFormat="1" ht="21" customHeight="1" x14ac:dyDescent="0.25">
      <c r="A131" s="78">
        <v>6</v>
      </c>
      <c r="B131" s="89" t="s">
        <v>1111</v>
      </c>
      <c r="C131" s="94">
        <v>1</v>
      </c>
      <c r="D131" s="97">
        <v>1330372.2145694415</v>
      </c>
      <c r="E131" s="95"/>
      <c r="F131" s="95"/>
      <c r="G131" s="95"/>
      <c r="H131" s="95"/>
    </row>
    <row r="132" spans="1:8" s="75" customFormat="1" ht="21" customHeight="1" x14ac:dyDescent="0.25">
      <c r="A132" s="78">
        <v>7</v>
      </c>
      <c r="B132" s="89" t="s">
        <v>969</v>
      </c>
      <c r="C132" s="94">
        <v>1</v>
      </c>
      <c r="D132" s="97">
        <v>178034.0136946211</v>
      </c>
      <c r="E132" s="95"/>
      <c r="F132" s="95"/>
      <c r="G132" s="95"/>
      <c r="H132" s="95"/>
    </row>
    <row r="133" spans="1:8" s="75" customFormat="1" ht="21" customHeight="1" x14ac:dyDescent="0.25">
      <c r="A133" s="78">
        <v>8</v>
      </c>
      <c r="B133" s="89" t="s">
        <v>970</v>
      </c>
      <c r="C133" s="94">
        <v>1</v>
      </c>
      <c r="D133" s="97">
        <v>969822.9775016387</v>
      </c>
      <c r="E133" s="95"/>
      <c r="F133" s="95"/>
      <c r="G133" s="95"/>
      <c r="H133" s="95"/>
    </row>
    <row r="134" spans="1:8" s="75" customFormat="1" ht="21" customHeight="1" x14ac:dyDescent="0.25">
      <c r="A134" s="78">
        <v>9</v>
      </c>
      <c r="B134" s="89" t="s">
        <v>1113</v>
      </c>
      <c r="C134" s="94">
        <v>1</v>
      </c>
      <c r="D134" s="97">
        <v>240264.86575048012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504</v>
      </c>
      <c r="C135" s="94">
        <v>1</v>
      </c>
      <c r="D135" s="97">
        <v>295229.56613295834</v>
      </c>
      <c r="E135" s="95"/>
      <c r="F135" s="95"/>
      <c r="G135" s="95"/>
      <c r="H135" s="95"/>
    </row>
    <row r="136" spans="1:8" s="75" customFormat="1" ht="21" customHeight="1" x14ac:dyDescent="0.25">
      <c r="A136" s="78">
        <v>11</v>
      </c>
      <c r="B136" s="89" t="s">
        <v>506</v>
      </c>
      <c r="C136" s="94">
        <v>1</v>
      </c>
      <c r="D136" s="97">
        <v>552335.72585337958</v>
      </c>
      <c r="E136" s="95"/>
      <c r="F136" s="95"/>
      <c r="G136" s="95"/>
      <c r="H136" s="95"/>
    </row>
    <row r="137" spans="1:8" s="75" customFormat="1" ht="21" customHeight="1" x14ac:dyDescent="0.25">
      <c r="A137" s="78">
        <v>12</v>
      </c>
      <c r="B137" s="89" t="s">
        <v>507</v>
      </c>
      <c r="C137" s="94">
        <v>1</v>
      </c>
      <c r="D137" s="97">
        <v>771229.71086369711</v>
      </c>
      <c r="E137" s="95"/>
      <c r="F137" s="95"/>
      <c r="G137" s="95"/>
      <c r="H137" s="95"/>
    </row>
    <row r="138" spans="1:8" s="75" customFormat="1" ht="21" customHeight="1" x14ac:dyDescent="0.25">
      <c r="A138" s="78">
        <v>13</v>
      </c>
      <c r="B138" s="89" t="s">
        <v>508</v>
      </c>
      <c r="C138" s="94">
        <v>1</v>
      </c>
      <c r="D138" s="97">
        <v>2683881.2644070992</v>
      </c>
      <c r="E138" s="95"/>
      <c r="F138" s="95"/>
      <c r="G138" s="95"/>
      <c r="H138" s="95"/>
    </row>
    <row r="139" spans="1:8" s="75" customFormat="1" ht="21" customHeight="1" x14ac:dyDescent="0.25">
      <c r="A139" s="78">
        <v>14</v>
      </c>
      <c r="B139" s="89" t="s">
        <v>509</v>
      </c>
      <c r="C139" s="94">
        <v>1</v>
      </c>
      <c r="D139" s="97">
        <v>422952.12813845702</v>
      </c>
      <c r="E139" s="95"/>
      <c r="F139" s="95"/>
      <c r="G139" s="95"/>
      <c r="H139" s="95"/>
    </row>
    <row r="140" spans="1:8" s="75" customFormat="1" ht="21" customHeight="1" x14ac:dyDescent="0.25">
      <c r="A140" s="78">
        <v>15</v>
      </c>
      <c r="B140" s="89" t="s">
        <v>510</v>
      </c>
      <c r="C140" s="94">
        <v>1</v>
      </c>
      <c r="D140" s="97">
        <v>233455.77229152899</v>
      </c>
      <c r="E140" s="95"/>
      <c r="F140" s="95"/>
      <c r="G140" s="95"/>
      <c r="H140" s="95"/>
    </row>
    <row r="141" spans="1:8" s="75" customFormat="1" ht="21" customHeight="1" x14ac:dyDescent="0.25">
      <c r="A141" s="78">
        <v>16</v>
      </c>
      <c r="B141" s="89" t="s">
        <v>918</v>
      </c>
      <c r="C141" s="94">
        <v>1</v>
      </c>
      <c r="D141" s="97">
        <v>208444.24448662065</v>
      </c>
      <c r="E141" s="95"/>
      <c r="F141" s="95"/>
      <c r="G141" s="95"/>
      <c r="H141" s="95"/>
    </row>
    <row r="142" spans="1:8" s="75" customFormat="1" ht="21" customHeight="1" x14ac:dyDescent="0.25">
      <c r="A142" s="78">
        <v>17</v>
      </c>
      <c r="B142" s="89" t="s">
        <v>919</v>
      </c>
      <c r="C142" s="94">
        <v>1</v>
      </c>
      <c r="D142" s="97">
        <v>188376.30020709417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1004</v>
      </c>
      <c r="C143" s="94">
        <v>1</v>
      </c>
      <c r="D143" s="97">
        <v>300615.35536757857</v>
      </c>
      <c r="E143" s="95"/>
      <c r="F143" s="95"/>
      <c r="G143" s="95"/>
      <c r="H143" s="95"/>
    </row>
    <row r="144" spans="1:8" s="75" customFormat="1" ht="21" customHeight="1" x14ac:dyDescent="0.25">
      <c r="A144" s="77" t="s">
        <v>660</v>
      </c>
      <c r="B144" s="81" t="s">
        <v>511</v>
      </c>
      <c r="C144" s="96"/>
      <c r="D144" s="97"/>
      <c r="E144" s="96"/>
      <c r="F144" s="96"/>
      <c r="G144" s="95"/>
      <c r="H144" s="95"/>
    </row>
    <row r="145" spans="1:8" s="75" customFormat="1" ht="21" customHeight="1" x14ac:dyDescent="0.25">
      <c r="A145" s="78">
        <v>1</v>
      </c>
      <c r="B145" s="89" t="s">
        <v>971</v>
      </c>
      <c r="C145" s="94">
        <v>1</v>
      </c>
      <c r="D145" s="97">
        <v>305766.00748820114</v>
      </c>
      <c r="E145" s="95"/>
      <c r="F145" s="95"/>
      <c r="G145" s="95"/>
      <c r="H145" s="95"/>
    </row>
    <row r="146" spans="1:8" s="75" customFormat="1" ht="21" customHeight="1" x14ac:dyDescent="0.25">
      <c r="A146" s="78">
        <v>2</v>
      </c>
      <c r="B146" s="89" t="s">
        <v>512</v>
      </c>
      <c r="C146" s="94">
        <v>1</v>
      </c>
      <c r="D146" s="97">
        <v>202447.35338646985</v>
      </c>
      <c r="E146" s="95"/>
      <c r="F146" s="95"/>
      <c r="G146" s="95"/>
      <c r="H146" s="95"/>
    </row>
    <row r="147" spans="1:8" s="75" customFormat="1" ht="21" customHeight="1" x14ac:dyDescent="0.25">
      <c r="A147" s="78">
        <v>3</v>
      </c>
      <c r="B147" s="89" t="s">
        <v>513</v>
      </c>
      <c r="C147" s="94">
        <v>1</v>
      </c>
      <c r="D147" s="97">
        <v>944756.48927680985</v>
      </c>
      <c r="E147" s="95"/>
      <c r="F147" s="95"/>
      <c r="G147" s="95"/>
      <c r="H147" s="95"/>
    </row>
    <row r="148" spans="1:8" s="75" customFormat="1" ht="21" customHeight="1" x14ac:dyDescent="0.25">
      <c r="A148" s="78">
        <v>4</v>
      </c>
      <c r="B148" s="89" t="s">
        <v>514</v>
      </c>
      <c r="C148" s="94">
        <v>1</v>
      </c>
      <c r="D148" s="97">
        <v>510940.19387160608</v>
      </c>
      <c r="E148" s="95"/>
      <c r="F148" s="95"/>
      <c r="G148" s="95"/>
      <c r="H148" s="95"/>
    </row>
    <row r="149" spans="1:8" s="75" customFormat="1" ht="21" customHeight="1" x14ac:dyDescent="0.25">
      <c r="A149" s="78">
        <v>5</v>
      </c>
      <c r="B149" s="89" t="s">
        <v>515</v>
      </c>
      <c r="C149" s="94">
        <v>1</v>
      </c>
      <c r="D149" s="97">
        <v>333556.57532949251</v>
      </c>
      <c r="E149" s="95"/>
      <c r="F149" s="95"/>
      <c r="G149" s="95"/>
      <c r="H149" s="95"/>
    </row>
    <row r="150" spans="1:8" s="75" customFormat="1" ht="21" customHeight="1" x14ac:dyDescent="0.25">
      <c r="A150" s="78">
        <v>6</v>
      </c>
      <c r="B150" s="89" t="s">
        <v>1129</v>
      </c>
      <c r="C150" s="94">
        <v>1</v>
      </c>
      <c r="D150" s="97">
        <v>203749.1573503922</v>
      </c>
      <c r="E150" s="95"/>
      <c r="F150" s="95"/>
      <c r="G150" s="95"/>
      <c r="H150" s="95"/>
    </row>
    <row r="151" spans="1:8" s="75" customFormat="1" ht="21" customHeight="1" x14ac:dyDescent="0.25">
      <c r="A151" s="78">
        <v>7</v>
      </c>
      <c r="B151" s="89" t="s">
        <v>517</v>
      </c>
      <c r="C151" s="94">
        <v>1</v>
      </c>
      <c r="D151" s="97">
        <v>192806.48595607959</v>
      </c>
      <c r="E151" s="95"/>
      <c r="F151" s="95"/>
      <c r="G151" s="95"/>
      <c r="H151" s="95"/>
    </row>
    <row r="152" spans="1:8" s="75" customFormat="1" ht="21" customHeight="1" x14ac:dyDescent="0.25">
      <c r="A152" s="78">
        <v>8</v>
      </c>
      <c r="B152" s="89" t="s">
        <v>518</v>
      </c>
      <c r="C152" s="94">
        <v>1</v>
      </c>
      <c r="D152" s="97">
        <v>211461.0978868285</v>
      </c>
      <c r="E152" s="95"/>
      <c r="F152" s="95"/>
      <c r="G152" s="95"/>
      <c r="H152" s="95"/>
    </row>
    <row r="153" spans="1:8" s="75" customFormat="1" ht="21" customHeight="1" x14ac:dyDescent="0.25">
      <c r="A153" s="78">
        <v>9</v>
      </c>
      <c r="B153" s="89" t="s">
        <v>519</v>
      </c>
      <c r="C153" s="94">
        <v>1</v>
      </c>
      <c r="D153" s="97">
        <v>173525.76475420571</v>
      </c>
      <c r="E153" s="95"/>
      <c r="F153" s="95"/>
      <c r="G153" s="95"/>
      <c r="H153" s="95"/>
    </row>
    <row r="154" spans="1:8" s="75" customFormat="1" ht="21" customHeight="1" x14ac:dyDescent="0.25">
      <c r="A154" s="78">
        <v>10</v>
      </c>
      <c r="B154" s="89" t="s">
        <v>520</v>
      </c>
      <c r="C154" s="94">
        <v>1</v>
      </c>
      <c r="D154" s="97">
        <v>160679.46600622876</v>
      </c>
      <c r="E154" s="95"/>
      <c r="F154" s="95"/>
      <c r="G154" s="95"/>
      <c r="H154" s="95"/>
    </row>
    <row r="155" spans="1:8" s="75" customFormat="1" ht="21" customHeight="1" x14ac:dyDescent="0.25">
      <c r="A155" s="77" t="s">
        <v>661</v>
      </c>
      <c r="B155" s="81" t="s">
        <v>521</v>
      </c>
      <c r="C155" s="96"/>
      <c r="D155" s="97"/>
      <c r="E155" s="96"/>
      <c r="F155" s="96"/>
      <c r="G155" s="95"/>
      <c r="H155" s="95"/>
    </row>
    <row r="156" spans="1:8" s="75" customFormat="1" ht="21" customHeight="1" x14ac:dyDescent="0.25">
      <c r="A156" s="78">
        <v>1</v>
      </c>
      <c r="B156" s="89" t="s">
        <v>1130</v>
      </c>
      <c r="C156" s="94">
        <v>1</v>
      </c>
      <c r="D156" s="97">
        <v>195412.70491289152</v>
      </c>
      <c r="E156" s="95"/>
      <c r="F156" s="95"/>
      <c r="G156" s="95"/>
      <c r="H156" s="95"/>
    </row>
    <row r="157" spans="1:8" s="75" customFormat="1" ht="21" customHeight="1" x14ac:dyDescent="0.25">
      <c r="A157" s="78">
        <v>1</v>
      </c>
      <c r="B157" s="89" t="s">
        <v>1132</v>
      </c>
      <c r="C157" s="94">
        <v>1</v>
      </c>
      <c r="D157" s="97">
        <v>354789.97868790594</v>
      </c>
      <c r="E157" s="95"/>
      <c r="F157" s="95"/>
      <c r="G157" s="95"/>
      <c r="H157" s="95"/>
    </row>
    <row r="158" spans="1:8" s="75" customFormat="1" ht="21" customHeight="1" x14ac:dyDescent="0.25">
      <c r="A158" s="78">
        <v>2</v>
      </c>
      <c r="B158" s="89" t="s">
        <v>523</v>
      </c>
      <c r="C158" s="94">
        <v>1</v>
      </c>
      <c r="D158" s="97">
        <v>347642.21374413988</v>
      </c>
      <c r="E158" s="95"/>
      <c r="F158" s="95"/>
      <c r="G158" s="95"/>
      <c r="H158" s="95"/>
    </row>
    <row r="159" spans="1:8" s="75" customFormat="1" ht="21" customHeight="1" x14ac:dyDescent="0.25">
      <c r="A159" s="78">
        <v>3</v>
      </c>
      <c r="B159" s="89" t="s">
        <v>524</v>
      </c>
      <c r="C159" s="94">
        <v>1</v>
      </c>
      <c r="D159" s="97">
        <v>898691.19014270266</v>
      </c>
      <c r="E159" s="95"/>
      <c r="F159" s="95"/>
      <c r="G159" s="95"/>
      <c r="H159" s="95"/>
    </row>
    <row r="160" spans="1:8" s="75" customFormat="1" ht="21" customHeight="1" x14ac:dyDescent="0.25">
      <c r="A160" s="78">
        <v>4</v>
      </c>
      <c r="B160" s="89" t="s">
        <v>525</v>
      </c>
      <c r="C160" s="94">
        <v>1</v>
      </c>
      <c r="D160" s="97">
        <v>604877.15901590395</v>
      </c>
      <c r="E160" s="95"/>
      <c r="F160" s="95"/>
      <c r="G160" s="95"/>
      <c r="H160" s="95"/>
    </row>
    <row r="161" spans="1:8" s="75" customFormat="1" ht="21" customHeight="1" x14ac:dyDescent="0.25">
      <c r="A161" s="78">
        <v>5</v>
      </c>
      <c r="B161" s="89" t="s">
        <v>1131</v>
      </c>
      <c r="C161" s="94">
        <v>1</v>
      </c>
      <c r="D161" s="97">
        <v>224878.0809433636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1133</v>
      </c>
      <c r="C162" s="94">
        <v>1</v>
      </c>
      <c r="D162" s="97">
        <v>522385.55002850614</v>
      </c>
      <c r="E162" s="95"/>
      <c r="F162" s="95"/>
      <c r="G162" s="95"/>
      <c r="H162" s="95"/>
    </row>
    <row r="163" spans="1:8" s="75" customFormat="1" ht="21" customHeight="1" x14ac:dyDescent="0.25">
      <c r="A163" s="78">
        <v>7</v>
      </c>
      <c r="B163" s="89" t="s">
        <v>972</v>
      </c>
      <c r="C163" s="94">
        <v>1</v>
      </c>
      <c r="D163" s="97">
        <v>620402.7169082521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974</v>
      </c>
      <c r="C164" s="94">
        <v>1</v>
      </c>
      <c r="D164" s="97">
        <v>924589.68246121542</v>
      </c>
      <c r="E164" s="95"/>
      <c r="F164" s="95"/>
      <c r="G164" s="95"/>
      <c r="H164" s="95"/>
    </row>
    <row r="165" spans="1:8" s="75" customFormat="1" ht="21" customHeight="1" x14ac:dyDescent="0.25">
      <c r="A165" s="78">
        <v>9</v>
      </c>
      <c r="B165" s="89" t="s">
        <v>976</v>
      </c>
      <c r="C165" s="94">
        <v>1</v>
      </c>
      <c r="D165" s="97">
        <v>313740.52436874114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528</v>
      </c>
      <c r="C166" s="94">
        <v>1</v>
      </c>
      <c r="D166" s="97">
        <v>317962.50628611888</v>
      </c>
      <c r="E166" s="95"/>
      <c r="F166" s="95"/>
      <c r="G166" s="95"/>
      <c r="H166" s="95"/>
    </row>
    <row r="167" spans="1:8" s="75" customFormat="1" ht="21" customHeight="1" x14ac:dyDescent="0.25">
      <c r="A167" s="78">
        <v>11</v>
      </c>
      <c r="B167" s="89" t="s">
        <v>530</v>
      </c>
      <c r="C167" s="94">
        <v>1</v>
      </c>
      <c r="D167" s="97">
        <v>209673.90055046859</v>
      </c>
      <c r="E167" s="95"/>
      <c r="F167" s="95"/>
      <c r="G167" s="95"/>
      <c r="H167" s="95"/>
    </row>
    <row r="168" spans="1:8" s="75" customFormat="1" ht="21" customHeight="1" x14ac:dyDescent="0.25">
      <c r="A168" s="78">
        <v>12</v>
      </c>
      <c r="B168" s="89" t="s">
        <v>679</v>
      </c>
      <c r="C168" s="94">
        <v>1</v>
      </c>
      <c r="D168" s="97">
        <v>339676.56985366117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692</v>
      </c>
      <c r="C169" s="94">
        <v>1</v>
      </c>
      <c r="D169" s="97">
        <v>222607.59961968387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646326.10137531743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223475.31291999057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417248.60353386612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898619.23974591785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80634.342104013311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297666.20593838015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217839.28130869989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235456.95106692909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221247.64742334338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174672.01354510075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76770.654511987494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300897.85735413356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852479.68716125609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918343.34723370592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9" t="s">
        <v>538</v>
      </c>
      <c r="C185" s="94">
        <v>1</v>
      </c>
      <c r="D185" s="97">
        <v>430532.26943718054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9" t="s">
        <v>539</v>
      </c>
      <c r="C186" s="94">
        <v>1</v>
      </c>
      <c r="D186" s="97">
        <v>409517.47259459703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9" t="s">
        <v>540</v>
      </c>
      <c r="C187" s="94">
        <v>1</v>
      </c>
      <c r="D187" s="97">
        <v>449090.5606818056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9" t="s">
        <v>541</v>
      </c>
      <c r="C188" s="94">
        <v>1</v>
      </c>
      <c r="D188" s="97">
        <v>283649.50952122977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9" t="s">
        <v>678</v>
      </c>
      <c r="C189" s="94">
        <v>1</v>
      </c>
      <c r="D189" s="97">
        <v>45809.149031879671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119110.80081112037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300626.35270480276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292646.02542095352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297297.32781964826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527431.6095336827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377560.31374850275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877608.28296777746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318855.94803330756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374009.95105229644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149037.51552241412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226731.81106106934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279630.10313120659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380208.67035166442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321647.43593890121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460572.7488147954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358420.30720528425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263204.55948429776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406201.31736748153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296141.84201137512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318255.09356643126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264671.78255124635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136034.24767148856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9" t="s">
        <v>558</v>
      </c>
      <c r="C212" s="94">
        <v>1</v>
      </c>
      <c r="D212" s="97">
        <v>100678.2365853274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9" t="s">
        <v>559</v>
      </c>
      <c r="C213" s="94">
        <v>1</v>
      </c>
      <c r="D213" s="97">
        <v>140415.6287562747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1139</v>
      </c>
      <c r="C214" s="94">
        <v>1</v>
      </c>
      <c r="D214" s="97">
        <v>2340567.9339038688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619578.7382738879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1035</v>
      </c>
      <c r="C216" s="94">
        <v>1</v>
      </c>
      <c r="D216" s="97">
        <v>705423.13319108728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1241</v>
      </c>
      <c r="C217" s="94">
        <v>1</v>
      </c>
      <c r="D217" s="97">
        <v>70499.886105805344</v>
      </c>
      <c r="E217" s="95"/>
      <c r="F217" s="95"/>
      <c r="G217" s="95"/>
      <c r="H217" s="95"/>
    </row>
    <row r="218" spans="1:8" s="75" customFormat="1" ht="21" customHeight="1" x14ac:dyDescent="0.25">
      <c r="A218" s="77" t="s">
        <v>663</v>
      </c>
      <c r="B218" s="81" t="s">
        <v>560</v>
      </c>
      <c r="C218" s="96"/>
      <c r="D218" s="97"/>
      <c r="E218" s="96"/>
      <c r="F218" s="96"/>
      <c r="G218" s="95"/>
      <c r="H218" s="95"/>
    </row>
    <row r="219" spans="1:8" s="75" customFormat="1" ht="21" customHeight="1" x14ac:dyDescent="0.25">
      <c r="A219" s="78">
        <v>1</v>
      </c>
      <c r="B219" s="89" t="s">
        <v>561</v>
      </c>
      <c r="C219" s="94">
        <v>1</v>
      </c>
      <c r="D219" s="97">
        <v>284627.55828995106</v>
      </c>
      <c r="E219" s="95"/>
      <c r="F219" s="95"/>
      <c r="G219" s="95"/>
      <c r="H219" s="95"/>
    </row>
    <row r="220" spans="1:8" s="75" customFormat="1" ht="21" customHeight="1" x14ac:dyDescent="0.25">
      <c r="A220" s="78">
        <v>2</v>
      </c>
      <c r="B220" s="89" t="s">
        <v>562</v>
      </c>
      <c r="C220" s="94">
        <v>1</v>
      </c>
      <c r="D220" s="97">
        <v>655207.11141471157</v>
      </c>
      <c r="E220" s="95"/>
      <c r="F220" s="95"/>
      <c r="G220" s="95"/>
      <c r="H220" s="95"/>
    </row>
    <row r="221" spans="1:8" s="75" customFormat="1" ht="21" customHeight="1" x14ac:dyDescent="0.25">
      <c r="A221" s="78">
        <v>3</v>
      </c>
      <c r="B221" s="89" t="s">
        <v>563</v>
      </c>
      <c r="C221" s="94">
        <v>1</v>
      </c>
      <c r="D221" s="97">
        <v>1418901.7134382876</v>
      </c>
      <c r="E221" s="95"/>
      <c r="F221" s="95"/>
      <c r="G221" s="95"/>
      <c r="H221" s="95"/>
    </row>
    <row r="222" spans="1:8" s="75" customFormat="1" ht="21" customHeight="1" x14ac:dyDescent="0.25">
      <c r="A222" s="78">
        <v>4</v>
      </c>
      <c r="B222" s="89" t="s">
        <v>564</v>
      </c>
      <c r="C222" s="94">
        <v>1</v>
      </c>
      <c r="D222" s="97">
        <v>175171.51976165437</v>
      </c>
      <c r="E222" s="95"/>
      <c r="F222" s="95"/>
      <c r="G222" s="95"/>
      <c r="H222" s="95"/>
    </row>
    <row r="223" spans="1:8" s="75" customFormat="1" ht="21" customHeight="1" x14ac:dyDescent="0.25">
      <c r="A223" s="78">
        <v>5</v>
      </c>
      <c r="B223" s="89" t="s">
        <v>565</v>
      </c>
      <c r="C223" s="94">
        <v>1</v>
      </c>
      <c r="D223" s="97">
        <v>465084.70874372299</v>
      </c>
      <c r="E223" s="95"/>
      <c r="F223" s="95"/>
      <c r="G223" s="95"/>
      <c r="H223" s="95"/>
    </row>
    <row r="224" spans="1:8" s="75" customFormat="1" ht="21" customHeight="1" x14ac:dyDescent="0.25">
      <c r="A224" s="78">
        <v>6</v>
      </c>
      <c r="B224" s="89" t="s">
        <v>566</v>
      </c>
      <c r="C224" s="94">
        <v>1</v>
      </c>
      <c r="D224" s="97">
        <v>465084.70874372299</v>
      </c>
      <c r="E224" s="95"/>
      <c r="F224" s="95"/>
      <c r="G224" s="95"/>
      <c r="H224" s="95"/>
    </row>
    <row r="225" spans="1:8" s="75" customFormat="1" ht="21" customHeight="1" x14ac:dyDescent="0.25">
      <c r="A225" s="78">
        <v>7</v>
      </c>
      <c r="B225" s="89" t="s">
        <v>567</v>
      </c>
      <c r="C225" s="94">
        <v>1</v>
      </c>
      <c r="D225" s="97">
        <v>3114992.6405609916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991</v>
      </c>
      <c r="C226" s="94">
        <v>1</v>
      </c>
      <c r="D226" s="97">
        <v>355339.58046227338</v>
      </c>
      <c r="E226" s="95"/>
      <c r="F226" s="95"/>
      <c r="G226" s="95"/>
      <c r="H226" s="95"/>
    </row>
    <row r="227" spans="1:8" s="75" customFormat="1" ht="21" customHeight="1" x14ac:dyDescent="0.25">
      <c r="A227" s="77" t="s">
        <v>664</v>
      </c>
      <c r="B227" s="81" t="s">
        <v>568</v>
      </c>
      <c r="C227" s="96"/>
      <c r="D227" s="97"/>
      <c r="E227" s="96"/>
      <c r="F227" s="96"/>
      <c r="G227" s="95"/>
      <c r="H227" s="95"/>
    </row>
    <row r="228" spans="1:8" s="75" customFormat="1" ht="21" customHeight="1" x14ac:dyDescent="0.25">
      <c r="A228" s="78">
        <v>1</v>
      </c>
      <c r="B228" s="89" t="s">
        <v>992</v>
      </c>
      <c r="C228" s="94">
        <v>1</v>
      </c>
      <c r="D228" s="97">
        <v>145225.53463058991</v>
      </c>
      <c r="E228" s="95"/>
      <c r="F228" s="95"/>
      <c r="G228" s="95"/>
      <c r="H228" s="95"/>
    </row>
    <row r="229" spans="1:8" s="75" customFormat="1" ht="21" customHeight="1" x14ac:dyDescent="0.25">
      <c r="A229" s="78">
        <v>2</v>
      </c>
      <c r="B229" s="89" t="s">
        <v>569</v>
      </c>
      <c r="C229" s="94">
        <v>1</v>
      </c>
      <c r="D229" s="97">
        <v>132717.98616176855</v>
      </c>
      <c r="E229" s="95"/>
      <c r="F229" s="95"/>
      <c r="G229" s="95"/>
      <c r="H229" s="95"/>
    </row>
    <row r="230" spans="1:8" s="75" customFormat="1" ht="21" customHeight="1" x14ac:dyDescent="0.25">
      <c r="A230" s="77" t="s">
        <v>665</v>
      </c>
      <c r="B230" s="81" t="s">
        <v>570</v>
      </c>
      <c r="C230" s="96"/>
      <c r="D230" s="97"/>
      <c r="E230" s="96"/>
      <c r="F230" s="96"/>
      <c r="G230" s="95"/>
      <c r="H230" s="95"/>
    </row>
    <row r="231" spans="1:8" s="75" customFormat="1" ht="21" customHeight="1" x14ac:dyDescent="0.25">
      <c r="A231" s="78">
        <v>1</v>
      </c>
      <c r="B231" s="89" t="s">
        <v>571</v>
      </c>
      <c r="C231" s="94">
        <v>1</v>
      </c>
      <c r="D231" s="97">
        <v>540224.50041671202</v>
      </c>
      <c r="E231" s="95"/>
      <c r="F231" s="95"/>
      <c r="G231" s="95"/>
      <c r="H231" s="95"/>
    </row>
    <row r="232" spans="1:8" s="75" customFormat="1" ht="21" customHeight="1" x14ac:dyDescent="0.25">
      <c r="A232" s="78">
        <v>2</v>
      </c>
      <c r="B232" s="89" t="s">
        <v>572</v>
      </c>
      <c r="C232" s="94">
        <v>1</v>
      </c>
      <c r="D232" s="97">
        <v>484338.38671019615</v>
      </c>
      <c r="E232" s="95"/>
      <c r="F232" s="95"/>
      <c r="G232" s="95"/>
      <c r="H232" s="95"/>
    </row>
    <row r="233" spans="1:8" s="75" customFormat="1" ht="21" customHeight="1" x14ac:dyDescent="0.25">
      <c r="A233" s="78">
        <v>3</v>
      </c>
      <c r="B233" s="89" t="s">
        <v>573</v>
      </c>
      <c r="C233" s="94">
        <v>1</v>
      </c>
      <c r="D233" s="97">
        <v>240267.46884931039</v>
      </c>
      <c r="E233" s="95"/>
      <c r="F233" s="95"/>
      <c r="G233" s="95"/>
      <c r="H233" s="95"/>
    </row>
    <row r="234" spans="1:8" s="75" customFormat="1" ht="21" customHeight="1" x14ac:dyDescent="0.25">
      <c r="A234" s="78">
        <v>4</v>
      </c>
      <c r="B234" s="89" t="s">
        <v>574</v>
      </c>
      <c r="C234" s="94">
        <v>1</v>
      </c>
      <c r="D234" s="97">
        <v>149368.07543511956</v>
      </c>
      <c r="E234" s="95"/>
      <c r="F234" s="95"/>
      <c r="G234" s="95"/>
      <c r="H234" s="95"/>
    </row>
    <row r="235" spans="1:8" s="75" customFormat="1" ht="21" customHeight="1" x14ac:dyDescent="0.25">
      <c r="A235" s="78">
        <v>5</v>
      </c>
      <c r="B235" s="89" t="s">
        <v>993</v>
      </c>
      <c r="C235" s="94">
        <v>1</v>
      </c>
      <c r="D235" s="97">
        <v>1136332.4543172223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994</v>
      </c>
      <c r="C236" s="94">
        <v>1</v>
      </c>
      <c r="D236" s="97">
        <v>529743.72163776553</v>
      </c>
      <c r="E236" s="95"/>
      <c r="F236" s="95"/>
      <c r="G236" s="95"/>
      <c r="H236" s="95"/>
    </row>
    <row r="237" spans="1:8" s="75" customFormat="1" ht="21" customHeight="1" x14ac:dyDescent="0.25">
      <c r="A237" s="78">
        <v>6</v>
      </c>
      <c r="B237" s="89" t="s">
        <v>575</v>
      </c>
      <c r="C237" s="94">
        <v>1</v>
      </c>
      <c r="D237" s="97">
        <v>382830.00646421174</v>
      </c>
      <c r="E237" s="95"/>
      <c r="F237" s="95"/>
      <c r="G237" s="95"/>
      <c r="H237" s="95"/>
    </row>
    <row r="238" spans="1:8" s="75" customFormat="1" ht="21" customHeight="1" x14ac:dyDescent="0.25">
      <c r="A238" s="78">
        <v>7</v>
      </c>
      <c r="B238" s="89" t="s">
        <v>576</v>
      </c>
      <c r="C238" s="94">
        <v>1</v>
      </c>
      <c r="D238" s="97">
        <v>215420.55274961592</v>
      </c>
      <c r="E238" s="95"/>
      <c r="F238" s="95"/>
      <c r="G238" s="95"/>
      <c r="H238" s="95"/>
    </row>
    <row r="239" spans="1:8" s="75" customFormat="1" ht="21" customHeight="1" x14ac:dyDescent="0.25">
      <c r="A239" s="78">
        <v>8</v>
      </c>
      <c r="B239" s="89" t="s">
        <v>577</v>
      </c>
      <c r="C239" s="94">
        <v>1</v>
      </c>
      <c r="D239" s="97">
        <v>163854.89210797168</v>
      </c>
      <c r="E239" s="95"/>
      <c r="F239" s="95"/>
      <c r="G239" s="95"/>
      <c r="H239" s="95"/>
    </row>
    <row r="240" spans="1:8" s="75" customFormat="1" ht="21" customHeight="1" x14ac:dyDescent="0.25">
      <c r="A240" s="78">
        <v>9</v>
      </c>
      <c r="B240" s="89" t="s">
        <v>578</v>
      </c>
      <c r="C240" s="94">
        <v>1</v>
      </c>
      <c r="D240" s="97">
        <v>163854.89210797168</v>
      </c>
      <c r="E240" s="95"/>
      <c r="F240" s="95"/>
      <c r="G240" s="95"/>
      <c r="H240" s="95"/>
    </row>
    <row r="241" spans="1:9" s="75" customFormat="1" ht="21" customHeight="1" x14ac:dyDescent="0.25">
      <c r="A241" s="78">
        <v>10</v>
      </c>
      <c r="B241" s="89" t="s">
        <v>1117</v>
      </c>
      <c r="C241" s="94">
        <v>1</v>
      </c>
      <c r="D241" s="97">
        <v>163854.89210797168</v>
      </c>
      <c r="E241" s="95"/>
      <c r="F241" s="95"/>
      <c r="G241" s="95"/>
      <c r="H241" s="95"/>
    </row>
    <row r="242" spans="1:9" s="75" customFormat="1" ht="21" customHeight="1" x14ac:dyDescent="0.25">
      <c r="A242" s="78">
        <v>11</v>
      </c>
      <c r="B242" s="89" t="s">
        <v>580</v>
      </c>
      <c r="C242" s="94">
        <v>1</v>
      </c>
      <c r="D242" s="97">
        <v>163854.89210797168</v>
      </c>
      <c r="E242" s="95"/>
      <c r="F242" s="95"/>
      <c r="G242" s="95"/>
      <c r="H242" s="95"/>
    </row>
    <row r="243" spans="1:9" s="75" customFormat="1" ht="21" customHeight="1" x14ac:dyDescent="0.25">
      <c r="A243" s="78">
        <v>12</v>
      </c>
      <c r="B243" s="89" t="s">
        <v>995</v>
      </c>
      <c r="C243" s="94">
        <v>1</v>
      </c>
      <c r="D243" s="97">
        <v>305278.93645261636</v>
      </c>
      <c r="E243" s="95"/>
      <c r="F243" s="95"/>
      <c r="G243" s="95"/>
      <c r="H243" s="95"/>
    </row>
    <row r="244" spans="1:9" s="75" customFormat="1" ht="21" customHeight="1" x14ac:dyDescent="0.25">
      <c r="A244" s="77" t="s">
        <v>666</v>
      </c>
      <c r="B244" s="81" t="s">
        <v>582</v>
      </c>
      <c r="C244" s="96"/>
      <c r="D244" s="97"/>
      <c r="E244" s="96"/>
      <c r="F244" s="96"/>
      <c r="G244" s="95"/>
      <c r="H244" s="95"/>
    </row>
    <row r="245" spans="1:9" s="75" customFormat="1" ht="21" customHeight="1" x14ac:dyDescent="0.25">
      <c r="A245" s="78">
        <v>1</v>
      </c>
      <c r="B245" s="89" t="s">
        <v>583</v>
      </c>
      <c r="C245" s="94">
        <v>1</v>
      </c>
      <c r="D245" s="97">
        <v>150394.67862510553</v>
      </c>
      <c r="E245" s="95"/>
      <c r="F245" s="95"/>
      <c r="G245" s="95"/>
      <c r="H245" s="95"/>
    </row>
    <row r="246" spans="1:9" s="75" customFormat="1" ht="21" customHeight="1" x14ac:dyDescent="0.25">
      <c r="A246" s="78">
        <v>2</v>
      </c>
      <c r="B246" s="89" t="s">
        <v>1005</v>
      </c>
      <c r="C246" s="94">
        <v>1</v>
      </c>
      <c r="D246" s="97">
        <v>209165.73906642818</v>
      </c>
      <c r="E246" s="95"/>
      <c r="F246" s="95"/>
      <c r="G246" s="95"/>
      <c r="H246" s="95"/>
    </row>
    <row r="247" spans="1:9" s="75" customFormat="1" ht="21" customHeight="1" x14ac:dyDescent="0.25">
      <c r="A247" s="78">
        <v>3</v>
      </c>
      <c r="B247" s="89" t="s">
        <v>584</v>
      </c>
      <c r="C247" s="94">
        <v>1</v>
      </c>
      <c r="D247" s="97">
        <v>126178.88363309222</v>
      </c>
      <c r="E247" s="95"/>
      <c r="F247" s="95"/>
      <c r="G247" s="95"/>
      <c r="H247" s="95"/>
    </row>
    <row r="248" spans="1:9" s="75" customFormat="1" ht="21" customHeight="1" x14ac:dyDescent="0.25">
      <c r="A248" s="78">
        <v>4</v>
      </c>
      <c r="B248" s="89" t="s">
        <v>700</v>
      </c>
      <c r="C248" s="94">
        <v>1</v>
      </c>
      <c r="D248" s="97">
        <v>577688.06036696769</v>
      </c>
      <c r="E248" s="95"/>
      <c r="F248" s="95"/>
      <c r="G248" s="95"/>
      <c r="H248" s="95"/>
    </row>
    <row r="249" spans="1:9" s="75" customFormat="1" ht="21" customHeight="1" x14ac:dyDescent="0.25">
      <c r="A249" s="78">
        <v>5</v>
      </c>
      <c r="B249" s="89" t="s">
        <v>1006</v>
      </c>
      <c r="C249" s="94">
        <v>1</v>
      </c>
      <c r="D249" s="97">
        <v>213474.87457271887</v>
      </c>
      <c r="E249" s="95"/>
      <c r="F249" s="95"/>
      <c r="G249" s="95"/>
      <c r="H249" s="95"/>
    </row>
    <row r="250" spans="1:9" s="75" customFormat="1" ht="21" customHeight="1" x14ac:dyDescent="0.25">
      <c r="A250" s="78">
        <v>6</v>
      </c>
      <c r="B250" s="89" t="s">
        <v>1118</v>
      </c>
      <c r="C250" s="94">
        <v>1</v>
      </c>
      <c r="D250" s="97">
        <v>154441.82848102995</v>
      </c>
      <c r="E250" s="95"/>
      <c r="F250" s="95"/>
      <c r="G250" s="95"/>
      <c r="H250" s="95"/>
    </row>
    <row r="251" spans="1:9" s="75" customFormat="1" ht="21" customHeight="1" x14ac:dyDescent="0.25">
      <c r="A251" s="78">
        <v>5</v>
      </c>
      <c r="B251" s="89" t="s">
        <v>1008</v>
      </c>
      <c r="C251" s="94">
        <v>1</v>
      </c>
      <c r="D251" s="97">
        <v>183245.03564280222</v>
      </c>
      <c r="E251" s="95"/>
      <c r="F251" s="95"/>
      <c r="G251" s="95"/>
      <c r="H251" s="95"/>
    </row>
    <row r="252" spans="1:9" s="75" customFormat="1" ht="21" customHeight="1" x14ac:dyDescent="0.25">
      <c r="A252" s="78">
        <v>6</v>
      </c>
      <c r="B252" s="89" t="s">
        <v>1009</v>
      </c>
      <c r="C252" s="94">
        <v>1</v>
      </c>
      <c r="D252" s="97">
        <v>267658.48813388345</v>
      </c>
      <c r="E252" s="95"/>
      <c r="F252" s="95"/>
      <c r="G252" s="95"/>
      <c r="H252" s="95"/>
    </row>
    <row r="253" spans="1:9" s="75" customFormat="1" ht="21" customHeight="1" x14ac:dyDescent="0.25">
      <c r="A253" s="77" t="s">
        <v>667</v>
      </c>
      <c r="B253" s="81" t="s">
        <v>586</v>
      </c>
      <c r="C253" s="96"/>
      <c r="D253" s="97"/>
      <c r="E253" s="96"/>
      <c r="F253" s="96"/>
      <c r="G253" s="95"/>
      <c r="H253" s="95"/>
    </row>
    <row r="254" spans="1:9" s="75" customFormat="1" ht="21" customHeight="1" x14ac:dyDescent="0.25">
      <c r="A254" s="78">
        <v>1</v>
      </c>
      <c r="B254" s="89" t="s">
        <v>587</v>
      </c>
      <c r="C254" s="94">
        <v>1</v>
      </c>
      <c r="D254" s="97">
        <v>223464.69355864479</v>
      </c>
      <c r="E254" s="95"/>
      <c r="F254" s="95"/>
      <c r="G254" s="95"/>
      <c r="H254" s="95"/>
    </row>
    <row r="255" spans="1:9" s="75" customFormat="1" ht="21" customHeight="1" x14ac:dyDescent="0.25">
      <c r="A255" s="78">
        <v>2</v>
      </c>
      <c r="B255" s="89" t="s">
        <v>588</v>
      </c>
      <c r="C255" s="94">
        <v>1</v>
      </c>
      <c r="D255" s="97">
        <v>294176.71573096712</v>
      </c>
      <c r="E255" s="95"/>
      <c r="F255" s="95"/>
      <c r="G255" s="95"/>
      <c r="H255" s="95"/>
      <c r="I255" s="75" t="s">
        <v>1010</v>
      </c>
    </row>
    <row r="256" spans="1:9" s="75" customFormat="1" ht="21" customHeight="1" x14ac:dyDescent="0.25">
      <c r="A256" s="78">
        <v>3</v>
      </c>
      <c r="B256" s="89" t="s">
        <v>589</v>
      </c>
      <c r="C256" s="94">
        <v>1</v>
      </c>
      <c r="D256" s="97">
        <v>962602.3976743049</v>
      </c>
      <c r="E256" s="95"/>
      <c r="F256" s="95"/>
      <c r="G256" s="95"/>
      <c r="H256" s="95"/>
    </row>
    <row r="257" spans="1:8" s="75" customFormat="1" ht="21" customHeight="1" x14ac:dyDescent="0.25">
      <c r="A257" s="77" t="s">
        <v>668</v>
      </c>
      <c r="B257" s="81" t="s">
        <v>1119</v>
      </c>
      <c r="C257" s="96"/>
      <c r="D257" s="97"/>
      <c r="E257" s="96"/>
      <c r="F257" s="96"/>
      <c r="G257" s="95"/>
      <c r="H257" s="95"/>
    </row>
    <row r="258" spans="1:8" s="75" customFormat="1" ht="21" customHeight="1" x14ac:dyDescent="0.25">
      <c r="A258" s="78">
        <v>1</v>
      </c>
      <c r="B258" s="89" t="s">
        <v>1012</v>
      </c>
      <c r="C258" s="94">
        <v>1</v>
      </c>
      <c r="D258" s="97">
        <v>1000297.9223476774</v>
      </c>
      <c r="E258" s="95"/>
      <c r="F258" s="95"/>
      <c r="G258" s="95"/>
      <c r="H258" s="95"/>
    </row>
    <row r="259" spans="1:8" s="75" customFormat="1" ht="21" customHeight="1" x14ac:dyDescent="0.25">
      <c r="A259" s="78">
        <v>1</v>
      </c>
      <c r="B259" s="89" t="s">
        <v>1011</v>
      </c>
      <c r="C259" s="94">
        <v>1</v>
      </c>
      <c r="D259" s="97">
        <v>267658.48813388345</v>
      </c>
      <c r="E259" s="95"/>
      <c r="F259" s="95"/>
      <c r="G259" s="95"/>
      <c r="H259" s="95"/>
    </row>
    <row r="260" spans="1:8" s="75" customFormat="1" ht="21" customHeight="1" x14ac:dyDescent="0.25">
      <c r="A260" s="78">
        <v>2</v>
      </c>
      <c r="B260" s="89" t="s">
        <v>592</v>
      </c>
      <c r="C260" s="94">
        <v>1</v>
      </c>
      <c r="D260" s="97">
        <v>185687.35915912787</v>
      </c>
      <c r="E260" s="95"/>
      <c r="F260" s="95"/>
      <c r="G260" s="95"/>
      <c r="H260" s="95"/>
    </row>
    <row r="261" spans="1:8" s="75" customFormat="1" ht="21" customHeight="1" x14ac:dyDescent="0.25">
      <c r="A261" s="78">
        <v>3</v>
      </c>
      <c r="B261" s="89" t="s">
        <v>683</v>
      </c>
      <c r="C261" s="94">
        <v>1</v>
      </c>
      <c r="D261" s="97">
        <v>321987.79466405511</v>
      </c>
      <c r="E261" s="95"/>
      <c r="F261" s="95"/>
      <c r="G261" s="95"/>
      <c r="H261" s="95"/>
    </row>
    <row r="262" spans="1:8" s="75" customFormat="1" ht="21" customHeight="1" x14ac:dyDescent="0.25">
      <c r="A262" s="78">
        <v>4</v>
      </c>
      <c r="B262" s="89" t="s">
        <v>684</v>
      </c>
      <c r="C262" s="94">
        <v>1</v>
      </c>
      <c r="D262" s="97">
        <v>195409.36782126492</v>
      </c>
      <c r="E262" s="95"/>
      <c r="F262" s="95"/>
      <c r="G262" s="95"/>
      <c r="H262" s="95"/>
    </row>
    <row r="263" spans="1:8" s="75" customFormat="1" ht="21" customHeight="1" x14ac:dyDescent="0.25">
      <c r="A263" s="78">
        <v>5</v>
      </c>
      <c r="B263" s="89" t="s">
        <v>693</v>
      </c>
      <c r="C263" s="94">
        <v>1</v>
      </c>
      <c r="D263" s="97">
        <v>307863.97783353867</v>
      </c>
      <c r="E263" s="95"/>
      <c r="F263" s="95"/>
      <c r="G263" s="95"/>
      <c r="H263" s="95"/>
    </row>
    <row r="264" spans="1:8" s="75" customFormat="1" ht="21" customHeight="1" x14ac:dyDescent="0.25">
      <c r="A264" s="78">
        <v>6</v>
      </c>
      <c r="B264" s="89" t="s">
        <v>685</v>
      </c>
      <c r="C264" s="94">
        <v>1</v>
      </c>
      <c r="D264" s="97">
        <v>776339.78319385392</v>
      </c>
      <c r="E264" s="95"/>
      <c r="F264" s="95"/>
      <c r="G264" s="95"/>
      <c r="H264" s="95"/>
    </row>
    <row r="265" spans="1:8" s="75" customFormat="1" ht="21" customHeight="1" x14ac:dyDescent="0.25">
      <c r="A265" s="78">
        <v>7</v>
      </c>
      <c r="B265" s="89" t="s">
        <v>686</v>
      </c>
      <c r="C265" s="94">
        <v>1</v>
      </c>
      <c r="D265" s="97">
        <v>63602.631088286784</v>
      </c>
      <c r="E265" s="95"/>
      <c r="F265" s="95"/>
      <c r="G265" s="95"/>
      <c r="H265" s="95"/>
    </row>
    <row r="266" spans="1:8" s="75" customFormat="1" ht="21" customHeight="1" x14ac:dyDescent="0.25">
      <c r="A266" s="78">
        <v>8</v>
      </c>
      <c r="B266" s="89" t="s">
        <v>694</v>
      </c>
      <c r="C266" s="94">
        <v>1</v>
      </c>
      <c r="D266" s="97">
        <v>233970.81022501265</v>
      </c>
      <c r="E266" s="95"/>
      <c r="F266" s="95"/>
      <c r="G266" s="95"/>
      <c r="H266" s="95"/>
    </row>
    <row r="267" spans="1:8" s="75" customFormat="1" ht="21" customHeight="1" x14ac:dyDescent="0.25">
      <c r="A267" s="78">
        <v>9</v>
      </c>
      <c r="B267" s="89" t="s">
        <v>695</v>
      </c>
      <c r="C267" s="94">
        <v>1</v>
      </c>
      <c r="D267" s="97">
        <v>70037.053542183872</v>
      </c>
      <c r="E267" s="95"/>
      <c r="F267" s="95"/>
      <c r="G267" s="95"/>
      <c r="H267" s="95"/>
    </row>
    <row r="268" spans="1:8" s="75" customFormat="1" ht="21" customHeight="1" x14ac:dyDescent="0.25">
      <c r="A268" s="78">
        <v>10</v>
      </c>
      <c r="B268" s="89" t="s">
        <v>687</v>
      </c>
      <c r="C268" s="94">
        <v>1</v>
      </c>
      <c r="D268" s="97">
        <v>189601.05463849317</v>
      </c>
      <c r="E268" s="95"/>
      <c r="F268" s="95"/>
      <c r="G268" s="95"/>
      <c r="H268" s="95"/>
    </row>
    <row r="269" spans="1:8" s="75" customFormat="1" ht="21" customHeight="1" x14ac:dyDescent="0.25">
      <c r="A269" s="78">
        <v>11</v>
      </c>
      <c r="B269" s="89" t="s">
        <v>688</v>
      </c>
      <c r="C269" s="94">
        <v>1</v>
      </c>
      <c r="D269" s="97">
        <v>35982.120357286141</v>
      </c>
      <c r="E269" s="95"/>
      <c r="F269" s="95"/>
      <c r="G269" s="95"/>
      <c r="H269" s="95"/>
    </row>
    <row r="270" spans="1:8" s="75" customFormat="1" ht="21" customHeight="1" x14ac:dyDescent="0.25">
      <c r="A270" s="78">
        <v>12</v>
      </c>
      <c r="B270" s="89" t="s">
        <v>696</v>
      </c>
      <c r="C270" s="94">
        <v>1</v>
      </c>
      <c r="D270" s="97">
        <v>68109.140307136811</v>
      </c>
      <c r="E270" s="95"/>
      <c r="F270" s="95"/>
      <c r="G270" s="95"/>
      <c r="H270" s="95"/>
    </row>
    <row r="271" spans="1:8" s="75" customFormat="1" ht="21" customHeight="1" x14ac:dyDescent="0.25">
      <c r="A271" s="78">
        <v>13</v>
      </c>
      <c r="B271" s="89" t="s">
        <v>689</v>
      </c>
      <c r="C271" s="94">
        <v>1</v>
      </c>
      <c r="D271" s="97">
        <v>187023.47231359701</v>
      </c>
      <c r="E271" s="95"/>
      <c r="F271" s="95"/>
      <c r="G271" s="95"/>
      <c r="H271" s="95"/>
    </row>
    <row r="272" spans="1:8" s="75" customFormat="1" ht="21" customHeight="1" x14ac:dyDescent="0.25">
      <c r="A272" s="78">
        <v>14</v>
      </c>
      <c r="B272" s="89" t="s">
        <v>1137</v>
      </c>
      <c r="C272" s="94">
        <v>1</v>
      </c>
      <c r="D272" s="97">
        <v>62639.17517502603</v>
      </c>
      <c r="E272" s="95"/>
      <c r="F272" s="95"/>
      <c r="G272" s="95"/>
      <c r="H272" s="95"/>
    </row>
    <row r="273" spans="1:8" s="75" customFormat="1" ht="21" customHeight="1" x14ac:dyDescent="0.25">
      <c r="A273" s="78">
        <v>15</v>
      </c>
      <c r="B273" s="89" t="s">
        <v>697</v>
      </c>
      <c r="C273" s="94">
        <v>1</v>
      </c>
      <c r="D273" s="97">
        <v>2036925.7471718134</v>
      </c>
      <c r="E273" s="95"/>
      <c r="F273" s="95"/>
      <c r="G273" s="95"/>
      <c r="H273" s="95"/>
    </row>
    <row r="274" spans="1:8" s="75" customFormat="1" ht="21" customHeight="1" x14ac:dyDescent="0.25">
      <c r="A274" s="78">
        <v>16</v>
      </c>
      <c r="B274" s="89" t="s">
        <v>1022</v>
      </c>
      <c r="C274" s="94">
        <v>1</v>
      </c>
      <c r="D274" s="97">
        <v>1137562.9752328894</v>
      </c>
      <c r="E274" s="95"/>
      <c r="F274" s="95"/>
      <c r="G274" s="95"/>
      <c r="H274" s="95"/>
    </row>
    <row r="275" spans="1:8" s="75" customFormat="1" ht="21" customHeight="1" x14ac:dyDescent="0.25">
      <c r="A275" s="78">
        <v>17</v>
      </c>
      <c r="B275" s="89" t="s">
        <v>698</v>
      </c>
      <c r="C275" s="94">
        <v>1</v>
      </c>
      <c r="D275" s="97">
        <v>341268.51586592884</v>
      </c>
      <c r="E275" s="95"/>
      <c r="F275" s="95"/>
      <c r="G275" s="95"/>
      <c r="H275" s="95"/>
    </row>
    <row r="276" spans="1:8" s="75" customFormat="1" ht="21" customHeight="1" x14ac:dyDescent="0.25">
      <c r="A276" s="78">
        <v>18</v>
      </c>
      <c r="B276" s="89" t="s">
        <v>704</v>
      </c>
      <c r="C276" s="94">
        <v>1</v>
      </c>
      <c r="D276" s="97">
        <v>1152118.0484558647</v>
      </c>
      <c r="E276" s="95"/>
      <c r="F276" s="95"/>
      <c r="G276" s="95"/>
      <c r="H276" s="95"/>
    </row>
    <row r="277" spans="1:8" s="75" customFormat="1" ht="21" customHeight="1" x14ac:dyDescent="0.25">
      <c r="A277" s="77" t="s">
        <v>669</v>
      </c>
      <c r="B277" s="81" t="s">
        <v>594</v>
      </c>
      <c r="C277" s="96"/>
      <c r="D277" s="97"/>
      <c r="E277" s="96"/>
      <c r="F277" s="96"/>
      <c r="G277" s="95"/>
      <c r="H277" s="95"/>
    </row>
    <row r="278" spans="1:8" s="75" customFormat="1" ht="21" customHeight="1" x14ac:dyDescent="0.25">
      <c r="A278" s="78">
        <v>1</v>
      </c>
      <c r="B278" s="89" t="s">
        <v>1029</v>
      </c>
      <c r="C278" s="94">
        <v>1</v>
      </c>
      <c r="D278" s="97">
        <v>246534.20406368613</v>
      </c>
      <c r="E278" s="95"/>
      <c r="F278" s="95"/>
      <c r="G278" s="95"/>
      <c r="H278" s="95"/>
    </row>
    <row r="279" spans="1:8" s="75" customFormat="1" ht="21" customHeight="1" x14ac:dyDescent="0.25">
      <c r="A279" s="78">
        <v>1</v>
      </c>
      <c r="B279" s="89" t="s">
        <v>1030</v>
      </c>
      <c r="C279" s="94">
        <v>1</v>
      </c>
      <c r="D279" s="97">
        <v>975840.01330061839</v>
      </c>
      <c r="E279" s="95"/>
      <c r="F279" s="95"/>
      <c r="G279" s="95"/>
      <c r="H279" s="95"/>
    </row>
    <row r="280" spans="1:8" s="75" customFormat="1" ht="21" customHeight="1" x14ac:dyDescent="0.25">
      <c r="A280" s="78">
        <v>2</v>
      </c>
      <c r="B280" s="89" t="s">
        <v>596</v>
      </c>
      <c r="C280" s="94">
        <v>1</v>
      </c>
      <c r="D280" s="97">
        <v>153712.78991851091</v>
      </c>
      <c r="E280" s="95"/>
      <c r="F280" s="95"/>
      <c r="G280" s="95"/>
      <c r="H280" s="95"/>
    </row>
    <row r="281" spans="1:8" s="75" customFormat="1" ht="21" customHeight="1" x14ac:dyDescent="0.25">
      <c r="A281" s="78">
        <v>3</v>
      </c>
      <c r="B281" s="89" t="s">
        <v>597</v>
      </c>
      <c r="C281" s="94">
        <v>1</v>
      </c>
      <c r="D281" s="97">
        <v>98741.29244805027</v>
      </c>
      <c r="E281" s="95"/>
      <c r="F281" s="95"/>
      <c r="G281" s="95"/>
      <c r="H281" s="95"/>
    </row>
    <row r="282" spans="1:8" s="75" customFormat="1" ht="21" customHeight="1" x14ac:dyDescent="0.25">
      <c r="A282" s="78">
        <v>4</v>
      </c>
      <c r="B282" s="89" t="s">
        <v>598</v>
      </c>
      <c r="C282" s="94">
        <v>1</v>
      </c>
      <c r="D282" s="97">
        <v>93838.297400589625</v>
      </c>
      <c r="E282" s="95"/>
      <c r="F282" s="95"/>
      <c r="G282" s="95"/>
      <c r="H282" s="95"/>
    </row>
    <row r="283" spans="1:8" s="75" customFormat="1" ht="21" customHeight="1" x14ac:dyDescent="0.25">
      <c r="A283" s="78">
        <v>5</v>
      </c>
      <c r="B283" s="89" t="s">
        <v>599</v>
      </c>
      <c r="C283" s="94">
        <v>1</v>
      </c>
      <c r="D283" s="97">
        <v>31706.486298259741</v>
      </c>
      <c r="E283" s="95"/>
      <c r="F283" s="95"/>
      <c r="G283" s="95"/>
      <c r="H283" s="95"/>
    </row>
    <row r="284" spans="1:8" s="75" customFormat="1" ht="21" customHeight="1" x14ac:dyDescent="0.25">
      <c r="A284" s="78">
        <v>6</v>
      </c>
      <c r="B284" s="89" t="s">
        <v>600</v>
      </c>
      <c r="C284" s="94">
        <v>1</v>
      </c>
      <c r="D284" s="97">
        <v>87705.544321245543</v>
      </c>
      <c r="E284" s="95"/>
      <c r="F284" s="95"/>
      <c r="G284" s="95"/>
      <c r="H284" s="95"/>
    </row>
    <row r="285" spans="1:8" s="75" customFormat="1" ht="21" customHeight="1" x14ac:dyDescent="0.25">
      <c r="A285" s="78">
        <v>7</v>
      </c>
      <c r="B285" s="89" t="s">
        <v>601</v>
      </c>
      <c r="C285" s="94">
        <v>1</v>
      </c>
      <c r="D285" s="97">
        <v>132006.65212563646</v>
      </c>
      <c r="E285" s="95"/>
      <c r="F285" s="95"/>
      <c r="G285" s="95"/>
      <c r="H285" s="95"/>
    </row>
    <row r="286" spans="1:8" s="75" customFormat="1" ht="21" customHeight="1" x14ac:dyDescent="0.25">
      <c r="A286" s="77" t="s">
        <v>670</v>
      </c>
      <c r="B286" s="81" t="s">
        <v>602</v>
      </c>
      <c r="C286" s="96"/>
      <c r="D286" s="97"/>
      <c r="E286" s="96"/>
      <c r="F286" s="96"/>
      <c r="G286" s="95"/>
      <c r="H286" s="95"/>
    </row>
    <row r="287" spans="1:8" s="75" customFormat="1" ht="21" customHeight="1" x14ac:dyDescent="0.25">
      <c r="A287" s="78">
        <v>1</v>
      </c>
      <c r="B287" s="89" t="s">
        <v>603</v>
      </c>
      <c r="C287" s="94">
        <v>1</v>
      </c>
      <c r="D287" s="97">
        <v>1955847.0846290973</v>
      </c>
      <c r="E287" s="95"/>
      <c r="F287" s="95"/>
      <c r="G287" s="95"/>
      <c r="H287" s="95"/>
    </row>
    <row r="288" spans="1:8" s="75" customFormat="1" ht="21" customHeight="1" x14ac:dyDescent="0.25">
      <c r="A288" s="78">
        <v>2</v>
      </c>
      <c r="B288" s="89" t="s">
        <v>604</v>
      </c>
      <c r="C288" s="94">
        <v>1</v>
      </c>
      <c r="D288" s="97">
        <v>400080.4449057125</v>
      </c>
      <c r="E288" s="95"/>
      <c r="F288" s="95"/>
      <c r="G288" s="95"/>
      <c r="H288" s="95"/>
    </row>
    <row r="289" spans="1:8" s="75" customFormat="1" ht="21" customHeight="1" x14ac:dyDescent="0.25">
      <c r="A289" s="78">
        <v>3</v>
      </c>
      <c r="B289" s="89" t="s">
        <v>605</v>
      </c>
      <c r="C289" s="94">
        <v>1</v>
      </c>
      <c r="D289" s="97">
        <v>184234.35039133567</v>
      </c>
      <c r="E289" s="95"/>
      <c r="F289" s="95"/>
      <c r="G289" s="95"/>
      <c r="H289" s="95"/>
    </row>
    <row r="290" spans="1:8" s="75" customFormat="1" ht="21" customHeight="1" x14ac:dyDescent="0.25">
      <c r="A290" s="78">
        <v>4</v>
      </c>
      <c r="B290" s="89" t="s">
        <v>606</v>
      </c>
      <c r="C290" s="94">
        <v>1</v>
      </c>
      <c r="D290" s="97">
        <v>222343.51348749083</v>
      </c>
      <c r="E290" s="95"/>
      <c r="F290" s="95"/>
      <c r="G290" s="95"/>
      <c r="H290" s="95"/>
    </row>
    <row r="291" spans="1:8" s="75" customFormat="1" ht="21" customHeight="1" x14ac:dyDescent="0.25">
      <c r="A291" s="78">
        <v>5</v>
      </c>
      <c r="B291" s="89" t="s">
        <v>996</v>
      </c>
      <c r="C291" s="94">
        <v>1</v>
      </c>
      <c r="D291" s="97">
        <v>174996.66806245429</v>
      </c>
      <c r="E291" s="95"/>
      <c r="F291" s="95"/>
      <c r="G291" s="95"/>
      <c r="H291" s="95"/>
    </row>
    <row r="292" spans="1:8" s="75" customFormat="1" ht="21" customHeight="1" x14ac:dyDescent="0.25">
      <c r="A292" s="78">
        <v>5</v>
      </c>
      <c r="B292" s="89" t="s">
        <v>1073</v>
      </c>
      <c r="C292" s="94">
        <v>1</v>
      </c>
      <c r="D292" s="97">
        <v>287177.03197011136</v>
      </c>
      <c r="E292" s="95"/>
      <c r="F292" s="95"/>
      <c r="G292" s="95"/>
      <c r="H292" s="95"/>
    </row>
    <row r="293" spans="1:8" s="75" customFormat="1" ht="21" customHeight="1" x14ac:dyDescent="0.25">
      <c r="A293" s="78">
        <v>6</v>
      </c>
      <c r="B293" s="89" t="s">
        <v>607</v>
      </c>
      <c r="C293" s="94">
        <v>1</v>
      </c>
      <c r="D293" s="97">
        <v>269320.7713612495</v>
      </c>
      <c r="E293" s="95"/>
      <c r="F293" s="95"/>
      <c r="G293" s="95"/>
      <c r="H293" s="95"/>
    </row>
    <row r="294" spans="1:8" s="75" customFormat="1" ht="21" customHeight="1" x14ac:dyDescent="0.25">
      <c r="A294" s="78">
        <v>6</v>
      </c>
      <c r="B294" s="89" t="s">
        <v>1032</v>
      </c>
      <c r="C294" s="94">
        <v>1</v>
      </c>
      <c r="D294" s="97">
        <v>838453.61287277553</v>
      </c>
      <c r="E294" s="95"/>
      <c r="F294" s="95"/>
      <c r="G294" s="95"/>
      <c r="H294" s="95"/>
    </row>
    <row r="295" spans="1:8" s="75" customFormat="1" ht="21" customHeight="1" x14ac:dyDescent="0.25">
      <c r="A295" s="78">
        <v>6</v>
      </c>
      <c r="B295" s="89" t="s">
        <v>1033</v>
      </c>
      <c r="C295" s="94">
        <v>1</v>
      </c>
      <c r="D295" s="97">
        <v>287177.03197011136</v>
      </c>
      <c r="E295" s="95"/>
      <c r="F295" s="95"/>
      <c r="G295" s="95"/>
      <c r="H295" s="95"/>
    </row>
    <row r="296" spans="1:8" s="75" customFormat="1" ht="21" customHeight="1" x14ac:dyDescent="0.25">
      <c r="A296" s="78">
        <v>7</v>
      </c>
      <c r="B296" s="89" t="s">
        <v>608</v>
      </c>
      <c r="C296" s="94">
        <v>1</v>
      </c>
      <c r="D296" s="97">
        <v>440864.45019689889</v>
      </c>
      <c r="E296" s="95"/>
      <c r="F296" s="95"/>
      <c r="G296" s="95"/>
      <c r="H296" s="95"/>
    </row>
    <row r="297" spans="1:8" s="75" customFormat="1" ht="21" customHeight="1" x14ac:dyDescent="0.25">
      <c r="A297" s="78">
        <v>8</v>
      </c>
      <c r="B297" s="89" t="s">
        <v>609</v>
      </c>
      <c r="C297" s="94">
        <v>1</v>
      </c>
      <c r="D297" s="97">
        <v>437583.36485049984</v>
      </c>
      <c r="E297" s="95"/>
      <c r="F297" s="95"/>
      <c r="G297" s="95"/>
      <c r="H297" s="95"/>
    </row>
    <row r="298" spans="1:8" s="75" customFormat="1" ht="21" customHeight="1" x14ac:dyDescent="0.25">
      <c r="A298" s="78">
        <v>8</v>
      </c>
      <c r="B298" s="89" t="s">
        <v>1084</v>
      </c>
      <c r="C298" s="94">
        <v>1</v>
      </c>
      <c r="D298" s="97">
        <v>287177.03197011136</v>
      </c>
      <c r="E298" s="95"/>
      <c r="F298" s="95"/>
      <c r="G298" s="95"/>
      <c r="H298" s="95"/>
    </row>
    <row r="299" spans="1:8" s="75" customFormat="1" ht="21" customHeight="1" x14ac:dyDescent="0.25">
      <c r="A299" s="78">
        <v>8</v>
      </c>
      <c r="B299" s="89" t="s">
        <v>1085</v>
      </c>
      <c r="C299" s="94">
        <v>1</v>
      </c>
      <c r="D299" s="97">
        <v>287177.03197011136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1087</v>
      </c>
      <c r="C300" s="94">
        <v>1</v>
      </c>
      <c r="D300" s="97">
        <v>287177.03197011136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1086</v>
      </c>
      <c r="C301" s="94">
        <v>1</v>
      </c>
      <c r="D301" s="97">
        <v>287177.03197011136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1088</v>
      </c>
      <c r="C302" s="94">
        <v>1</v>
      </c>
      <c r="D302" s="97">
        <v>287177.03197011136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1089</v>
      </c>
      <c r="C303" s="94">
        <v>1</v>
      </c>
      <c r="D303" s="97">
        <v>287177.03197011136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1090</v>
      </c>
      <c r="C304" s="94">
        <v>1</v>
      </c>
      <c r="D304" s="97">
        <v>287177.03197011136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1091</v>
      </c>
      <c r="C305" s="94">
        <v>1</v>
      </c>
      <c r="D305" s="97">
        <v>287177.03197011136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1092</v>
      </c>
      <c r="C306" s="94">
        <v>1</v>
      </c>
      <c r="D306" s="97">
        <v>287177.03197011136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1093</v>
      </c>
      <c r="C307" s="94">
        <v>1</v>
      </c>
      <c r="D307" s="97">
        <v>287177.03197011136</v>
      </c>
      <c r="E307" s="95"/>
      <c r="F307" s="95"/>
      <c r="G307" s="95"/>
      <c r="H307" s="95"/>
    </row>
    <row r="308" spans="1:8" s="75" customFormat="1" ht="21" customHeight="1" x14ac:dyDescent="0.25">
      <c r="A308" s="78">
        <v>9</v>
      </c>
      <c r="B308" s="89" t="s">
        <v>997</v>
      </c>
      <c r="C308" s="94">
        <v>1</v>
      </c>
      <c r="D308" s="97">
        <v>181559.50819630441</v>
      </c>
      <c r="E308" s="95"/>
      <c r="F308" s="95"/>
      <c r="G308" s="95"/>
      <c r="H308" s="95"/>
    </row>
    <row r="309" spans="1:8" s="75" customFormat="1" ht="21" customHeight="1" x14ac:dyDescent="0.25">
      <c r="A309" s="78">
        <v>9</v>
      </c>
      <c r="B309" s="89" t="s">
        <v>1138</v>
      </c>
      <c r="C309" s="94">
        <v>1</v>
      </c>
      <c r="D309" s="97">
        <v>267815.56861316197</v>
      </c>
      <c r="E309" s="95"/>
      <c r="F309" s="95"/>
      <c r="G309" s="95"/>
      <c r="H309" s="95"/>
    </row>
    <row r="310" spans="1:8" s="75" customFormat="1" ht="21" customHeight="1" x14ac:dyDescent="0.25">
      <c r="A310" s="78">
        <v>11</v>
      </c>
      <c r="B310" s="89" t="s">
        <v>610</v>
      </c>
      <c r="C310" s="94">
        <v>1</v>
      </c>
      <c r="D310" s="97">
        <v>131731.13641017108</v>
      </c>
      <c r="E310" s="95"/>
      <c r="F310" s="95"/>
      <c r="G310" s="95"/>
      <c r="H310" s="95"/>
    </row>
    <row r="311" spans="1:8" s="75" customFormat="1" ht="21" customHeight="1" x14ac:dyDescent="0.25">
      <c r="A311" s="77" t="s">
        <v>671</v>
      </c>
      <c r="B311" s="81" t="s">
        <v>611</v>
      </c>
      <c r="C311" s="96"/>
      <c r="D311" s="97"/>
      <c r="E311" s="96"/>
      <c r="F311" s="96"/>
      <c r="G311" s="95"/>
      <c r="H311" s="95"/>
    </row>
    <row r="312" spans="1:8" s="75" customFormat="1" ht="21" customHeight="1" x14ac:dyDescent="0.25">
      <c r="A312" s="78">
        <v>1</v>
      </c>
      <c r="B312" s="89" t="s">
        <v>612</v>
      </c>
      <c r="C312" s="94">
        <v>1</v>
      </c>
      <c r="D312" s="97">
        <v>440823.7946016838</v>
      </c>
      <c r="E312" s="95"/>
      <c r="F312" s="95"/>
      <c r="G312" s="95"/>
      <c r="H312" s="95"/>
    </row>
    <row r="313" spans="1:8" s="75" customFormat="1" ht="21" customHeight="1" x14ac:dyDescent="0.25">
      <c r="A313" s="78">
        <v>2</v>
      </c>
      <c r="B313" s="89" t="s">
        <v>1038</v>
      </c>
      <c r="C313" s="94">
        <v>1</v>
      </c>
      <c r="D313" s="97">
        <v>503192.08404741209</v>
      </c>
      <c r="E313" s="95"/>
      <c r="F313" s="95"/>
      <c r="G313" s="95"/>
      <c r="H313" s="95"/>
    </row>
    <row r="314" spans="1:8" s="75" customFormat="1" ht="21" customHeight="1" x14ac:dyDescent="0.25">
      <c r="A314" s="78">
        <v>3</v>
      </c>
      <c r="B314" s="89" t="s">
        <v>1039</v>
      </c>
      <c r="C314" s="94">
        <v>1</v>
      </c>
      <c r="D314" s="97">
        <v>128534.70462590734</v>
      </c>
      <c r="E314" s="95"/>
      <c r="F314" s="95"/>
      <c r="G314" s="95"/>
      <c r="H314" s="95"/>
    </row>
    <row r="315" spans="1:8" s="75" customFormat="1" ht="21" customHeight="1" x14ac:dyDescent="0.25">
      <c r="A315" s="78">
        <v>4</v>
      </c>
      <c r="B315" s="89" t="s">
        <v>1040</v>
      </c>
      <c r="C315" s="94">
        <v>1</v>
      </c>
      <c r="D315" s="97">
        <v>65197.822300726897</v>
      </c>
      <c r="E315" s="95"/>
      <c r="F315" s="95"/>
      <c r="G315" s="95"/>
      <c r="H315" s="95"/>
    </row>
    <row r="316" spans="1:8" s="75" customFormat="1" ht="21" customHeight="1" x14ac:dyDescent="0.25">
      <c r="A316" s="78">
        <v>5</v>
      </c>
      <c r="B316" s="89" t="s">
        <v>1041</v>
      </c>
      <c r="C316" s="94">
        <v>1</v>
      </c>
      <c r="D316" s="97">
        <v>72193.459538427211</v>
      </c>
      <c r="E316" s="95"/>
      <c r="F316" s="95"/>
      <c r="G316" s="95"/>
      <c r="H316" s="95"/>
    </row>
    <row r="317" spans="1:8" s="75" customFormat="1" ht="21" customHeight="1" x14ac:dyDescent="0.25">
      <c r="A317" s="78">
        <v>6</v>
      </c>
      <c r="B317" s="89" t="s">
        <v>1042</v>
      </c>
      <c r="C317" s="94">
        <v>1</v>
      </c>
      <c r="D317" s="97">
        <v>72193.459538427211</v>
      </c>
      <c r="E317" s="95"/>
      <c r="F317" s="95"/>
      <c r="G317" s="95"/>
      <c r="H317" s="95"/>
    </row>
    <row r="318" spans="1:8" s="75" customFormat="1" ht="21" customHeight="1" x14ac:dyDescent="0.25">
      <c r="A318" s="78">
        <v>7</v>
      </c>
      <c r="B318" s="89" t="s">
        <v>613</v>
      </c>
      <c r="C318" s="94">
        <v>1</v>
      </c>
      <c r="D318" s="97">
        <v>208018.83491548913</v>
      </c>
      <c r="E318" s="95"/>
      <c r="F318" s="95"/>
      <c r="G318" s="95"/>
      <c r="H318" s="95"/>
    </row>
    <row r="319" spans="1:8" s="75" customFormat="1" ht="21" customHeight="1" x14ac:dyDescent="0.25">
      <c r="A319" s="78">
        <v>8</v>
      </c>
      <c r="B319" s="89" t="s">
        <v>614</v>
      </c>
      <c r="C319" s="94">
        <v>1</v>
      </c>
      <c r="D319" s="97">
        <v>213212.28494974511</v>
      </c>
      <c r="E319" s="95"/>
      <c r="F319" s="95"/>
      <c r="G319" s="95"/>
      <c r="H319" s="95"/>
    </row>
    <row r="320" spans="1:8" s="75" customFormat="1" ht="21" customHeight="1" x14ac:dyDescent="0.25">
      <c r="A320" s="78">
        <v>9</v>
      </c>
      <c r="B320" s="89" t="s">
        <v>1043</v>
      </c>
      <c r="C320" s="94">
        <v>1</v>
      </c>
      <c r="D320" s="97">
        <v>231556.31059923046</v>
      </c>
      <c r="E320" s="95"/>
      <c r="F320" s="95"/>
      <c r="G320" s="95"/>
      <c r="H320" s="95"/>
    </row>
    <row r="321" spans="1:8" s="75" customFormat="1" ht="21" customHeight="1" x14ac:dyDescent="0.25">
      <c r="A321" s="78">
        <v>10</v>
      </c>
      <c r="B321" s="89" t="s">
        <v>615</v>
      </c>
      <c r="C321" s="94">
        <v>1</v>
      </c>
      <c r="D321" s="97">
        <v>998152.47450133506</v>
      </c>
      <c r="E321" s="95"/>
      <c r="F321" s="95"/>
      <c r="G321" s="95"/>
      <c r="H321" s="95"/>
    </row>
    <row r="322" spans="1:8" s="75" customFormat="1" ht="21" customHeight="1" x14ac:dyDescent="0.25">
      <c r="A322" s="78">
        <v>11</v>
      </c>
      <c r="B322" s="89" t="s">
        <v>616</v>
      </c>
      <c r="C322" s="94">
        <v>1</v>
      </c>
      <c r="D322" s="97">
        <v>1248799.7616628157</v>
      </c>
      <c r="E322" s="95"/>
      <c r="F322" s="95"/>
      <c r="G322" s="95"/>
      <c r="H322" s="95"/>
    </row>
    <row r="323" spans="1:8" s="75" customFormat="1" ht="21" customHeight="1" x14ac:dyDescent="0.25">
      <c r="A323" s="78">
        <v>12</v>
      </c>
      <c r="B323" s="89" t="s">
        <v>617</v>
      </c>
      <c r="C323" s="94">
        <v>1</v>
      </c>
      <c r="D323" s="97">
        <v>187911.1434279973</v>
      </c>
      <c r="E323" s="95"/>
      <c r="F323" s="95"/>
      <c r="G323" s="95"/>
      <c r="H323" s="95"/>
    </row>
    <row r="324" spans="1:8" s="75" customFormat="1" ht="21" customHeight="1" x14ac:dyDescent="0.25">
      <c r="A324" s="78">
        <v>13</v>
      </c>
      <c r="B324" s="89" t="s">
        <v>618</v>
      </c>
      <c r="C324" s="94">
        <v>1</v>
      </c>
      <c r="D324" s="97">
        <v>259148.9281143503</v>
      </c>
      <c r="E324" s="95"/>
      <c r="F324" s="95"/>
      <c r="G324" s="95"/>
      <c r="H324" s="95"/>
    </row>
    <row r="325" spans="1:8" s="75" customFormat="1" ht="21" customHeight="1" x14ac:dyDescent="0.25">
      <c r="A325" s="78">
        <v>14</v>
      </c>
      <c r="B325" s="89" t="s">
        <v>619</v>
      </c>
      <c r="C325" s="94">
        <v>1</v>
      </c>
      <c r="D325" s="97">
        <v>165782.39996981836</v>
      </c>
      <c r="E325" s="95"/>
      <c r="F325" s="95"/>
      <c r="G325" s="95"/>
      <c r="H325" s="95"/>
    </row>
    <row r="326" spans="1:8" s="75" customFormat="1" ht="21" customHeight="1" x14ac:dyDescent="0.25">
      <c r="A326" s="78">
        <v>15</v>
      </c>
      <c r="B326" s="89" t="s">
        <v>620</v>
      </c>
      <c r="C326" s="94">
        <v>1</v>
      </c>
      <c r="D326" s="97">
        <v>154095.92217616132</v>
      </c>
      <c r="E326" s="95"/>
      <c r="F326" s="95"/>
      <c r="G326" s="95"/>
      <c r="H326" s="95"/>
    </row>
    <row r="327" spans="1:8" s="75" customFormat="1" ht="21" customHeight="1" x14ac:dyDescent="0.25">
      <c r="A327" s="78">
        <v>16</v>
      </c>
      <c r="B327" s="89" t="s">
        <v>621</v>
      </c>
      <c r="C327" s="94">
        <v>1</v>
      </c>
      <c r="D327" s="97">
        <v>578923.45382526796</v>
      </c>
      <c r="E327" s="95"/>
      <c r="F327" s="95"/>
      <c r="G327" s="95"/>
      <c r="H327" s="95"/>
    </row>
    <row r="328" spans="1:8" s="75" customFormat="1" ht="21" customHeight="1" x14ac:dyDescent="0.25">
      <c r="A328" s="78">
        <v>17</v>
      </c>
      <c r="B328" s="89" t="s">
        <v>622</v>
      </c>
      <c r="C328" s="94">
        <v>1</v>
      </c>
      <c r="D328" s="97">
        <v>666884.82735395245</v>
      </c>
      <c r="E328" s="95"/>
      <c r="F328" s="95"/>
      <c r="G328" s="95"/>
      <c r="H328" s="95"/>
    </row>
    <row r="329" spans="1:8" s="75" customFormat="1" ht="21" customHeight="1" x14ac:dyDescent="0.25">
      <c r="A329" s="78">
        <v>18</v>
      </c>
      <c r="B329" s="89" t="s">
        <v>623</v>
      </c>
      <c r="C329" s="94">
        <v>1</v>
      </c>
      <c r="D329" s="97">
        <v>295138.05825164018</v>
      </c>
      <c r="E329" s="95"/>
      <c r="F329" s="95"/>
      <c r="G329" s="95"/>
      <c r="H329" s="95"/>
    </row>
    <row r="330" spans="1:8" s="75" customFormat="1" ht="21" customHeight="1" x14ac:dyDescent="0.25">
      <c r="A330" s="77" t="s">
        <v>672</v>
      </c>
      <c r="B330" s="81" t="s">
        <v>1051</v>
      </c>
      <c r="C330" s="96"/>
      <c r="D330" s="97"/>
      <c r="E330" s="96"/>
      <c r="F330" s="96"/>
      <c r="G330" s="95"/>
      <c r="H330" s="95"/>
    </row>
    <row r="331" spans="1:8" s="75" customFormat="1" ht="21" customHeight="1" x14ac:dyDescent="0.25">
      <c r="A331" s="78">
        <v>1</v>
      </c>
      <c r="B331" s="89" t="s">
        <v>1046</v>
      </c>
      <c r="C331" s="94">
        <v>1</v>
      </c>
      <c r="D331" s="97">
        <v>657376.46183492336</v>
      </c>
      <c r="E331" s="95"/>
      <c r="F331" s="95"/>
      <c r="G331" s="95"/>
      <c r="H331" s="95"/>
    </row>
    <row r="332" spans="1:8" s="75" customFormat="1" ht="21" customHeight="1" x14ac:dyDescent="0.25">
      <c r="A332" s="78">
        <v>2</v>
      </c>
      <c r="B332" s="89" t="s">
        <v>624</v>
      </c>
      <c r="C332" s="94">
        <v>1</v>
      </c>
      <c r="D332" s="97">
        <v>218407.13733268654</v>
      </c>
      <c r="E332" s="95"/>
      <c r="F332" s="95"/>
      <c r="G332" s="95"/>
      <c r="H332" s="95"/>
    </row>
    <row r="333" spans="1:8" s="75" customFormat="1" ht="21" customHeight="1" x14ac:dyDescent="0.25">
      <c r="A333" s="78">
        <v>3</v>
      </c>
      <c r="B333" s="89" t="s">
        <v>1044</v>
      </c>
      <c r="C333" s="94">
        <v>1</v>
      </c>
      <c r="D333" s="97">
        <v>663888.2235412593</v>
      </c>
      <c r="E333" s="95"/>
      <c r="F333" s="95"/>
      <c r="G333" s="95"/>
      <c r="H333" s="95"/>
    </row>
    <row r="334" spans="1:8" s="75" customFormat="1" ht="21" customHeight="1" x14ac:dyDescent="0.25">
      <c r="A334" s="78">
        <v>3</v>
      </c>
      <c r="B334" s="89" t="s">
        <v>1135</v>
      </c>
      <c r="C334" s="94">
        <v>1</v>
      </c>
      <c r="D334" s="97">
        <v>338370.51030620583</v>
      </c>
      <c r="E334" s="95"/>
      <c r="F334" s="95"/>
      <c r="G334" s="95"/>
      <c r="H334" s="95"/>
    </row>
    <row r="335" spans="1:8" s="75" customFormat="1" ht="21" customHeight="1" x14ac:dyDescent="0.25">
      <c r="A335" s="78">
        <v>4</v>
      </c>
      <c r="B335" s="89" t="s">
        <v>625</v>
      </c>
      <c r="C335" s="94">
        <v>1</v>
      </c>
      <c r="D335" s="97">
        <v>296214.75703092257</v>
      </c>
      <c r="E335" s="95"/>
      <c r="F335" s="95"/>
      <c r="G335" s="95"/>
      <c r="H335" s="95"/>
    </row>
    <row r="336" spans="1:8" s="75" customFormat="1" ht="21" customHeight="1" x14ac:dyDescent="0.25">
      <c r="A336" s="78">
        <v>5</v>
      </c>
      <c r="B336" s="89" t="s">
        <v>1045</v>
      </c>
      <c r="C336" s="94">
        <v>1</v>
      </c>
      <c r="D336" s="97">
        <v>348574.23358345265</v>
      </c>
      <c r="E336" s="95"/>
      <c r="F336" s="95"/>
      <c r="G336" s="95"/>
      <c r="H336" s="95"/>
    </row>
    <row r="337" spans="1:8" s="75" customFormat="1" ht="21" customHeight="1" x14ac:dyDescent="0.25">
      <c r="A337" s="78">
        <v>6</v>
      </c>
      <c r="B337" s="89" t="s">
        <v>626</v>
      </c>
      <c r="C337" s="94">
        <v>1</v>
      </c>
      <c r="D337" s="97">
        <v>204789.35526813753</v>
      </c>
      <c r="E337" s="95"/>
      <c r="F337" s="95"/>
      <c r="G337" s="95"/>
      <c r="H337" s="95"/>
    </row>
    <row r="338" spans="1:8" s="75" customFormat="1" ht="21" customHeight="1" x14ac:dyDescent="0.25">
      <c r="A338" s="78">
        <v>7</v>
      </c>
      <c r="B338" s="89" t="s">
        <v>627</v>
      </c>
      <c r="C338" s="94">
        <v>1</v>
      </c>
      <c r="D338" s="97">
        <v>189401.52790431859</v>
      </c>
      <c r="E338" s="95"/>
      <c r="F338" s="95"/>
      <c r="G338" s="95"/>
      <c r="H338" s="95"/>
    </row>
    <row r="339" spans="1:8" s="75" customFormat="1" ht="21" customHeight="1" x14ac:dyDescent="0.25">
      <c r="A339" s="78">
        <v>1</v>
      </c>
      <c r="B339" s="89" t="s">
        <v>1120</v>
      </c>
      <c r="C339" s="94"/>
      <c r="D339" s="97">
        <v>178440.3192770321</v>
      </c>
      <c r="E339" s="95"/>
      <c r="F339" s="95"/>
      <c r="G339" s="95"/>
      <c r="H339" s="95"/>
    </row>
    <row r="340" spans="1:8" s="75" customFormat="1" ht="21" customHeight="1" x14ac:dyDescent="0.25">
      <c r="A340" s="78">
        <v>8</v>
      </c>
      <c r="B340" s="89" t="s">
        <v>1047</v>
      </c>
      <c r="C340" s="94">
        <v>1</v>
      </c>
      <c r="D340" s="97">
        <v>209550.3756532917</v>
      </c>
      <c r="E340" s="95"/>
      <c r="F340" s="95"/>
      <c r="G340" s="95"/>
      <c r="H340" s="95"/>
    </row>
    <row r="341" spans="1:8" s="75" customFormat="1" ht="21" customHeight="1" x14ac:dyDescent="0.25">
      <c r="A341" s="78">
        <v>9</v>
      </c>
      <c r="B341" s="89" t="s">
        <v>928</v>
      </c>
      <c r="C341" s="94">
        <v>1</v>
      </c>
      <c r="D341" s="97">
        <v>108994.00304325362</v>
      </c>
      <c r="E341" s="95"/>
      <c r="F341" s="95"/>
      <c r="G341" s="95"/>
      <c r="H341" s="95"/>
    </row>
    <row r="342" spans="1:8" s="75" customFormat="1" ht="21" customHeight="1" x14ac:dyDescent="0.25">
      <c r="A342" s="78">
        <v>10</v>
      </c>
      <c r="B342" s="89" t="s">
        <v>1048</v>
      </c>
      <c r="C342" s="94">
        <v>1</v>
      </c>
      <c r="D342" s="97">
        <v>253626.65839384298</v>
      </c>
      <c r="E342" s="95"/>
      <c r="F342" s="95"/>
      <c r="G342" s="95"/>
      <c r="H342" s="95"/>
    </row>
    <row r="343" spans="1:8" s="75" customFormat="1" ht="21" customHeight="1" x14ac:dyDescent="0.25">
      <c r="A343" s="78">
        <v>11</v>
      </c>
      <c r="B343" s="89" t="s">
        <v>1049</v>
      </c>
      <c r="C343" s="94">
        <v>1</v>
      </c>
      <c r="D343" s="97">
        <v>161711.12644510291</v>
      </c>
      <c r="E343" s="95"/>
      <c r="F343" s="95"/>
      <c r="G343" s="95"/>
      <c r="H343" s="95"/>
    </row>
    <row r="344" spans="1:8" s="75" customFormat="1" ht="21" customHeight="1" x14ac:dyDescent="0.25">
      <c r="A344" s="78">
        <v>11</v>
      </c>
      <c r="B344" s="89" t="s">
        <v>630</v>
      </c>
      <c r="C344" s="94">
        <v>1</v>
      </c>
      <c r="D344" s="97">
        <v>160731.74079614066</v>
      </c>
      <c r="E344" s="95"/>
      <c r="F344" s="95"/>
      <c r="G344" s="95"/>
      <c r="H344" s="95"/>
    </row>
    <row r="345" spans="1:8" s="75" customFormat="1" ht="21" customHeight="1" x14ac:dyDescent="0.25">
      <c r="A345" s="78">
        <v>12</v>
      </c>
      <c r="B345" s="89" t="s">
        <v>631</v>
      </c>
      <c r="C345" s="94">
        <v>1</v>
      </c>
      <c r="D345" s="97">
        <v>190329.92751820287</v>
      </c>
      <c r="E345" s="95"/>
      <c r="F345" s="95"/>
      <c r="G345" s="95"/>
      <c r="H345" s="95"/>
    </row>
    <row r="346" spans="1:8" s="75" customFormat="1" ht="21" customHeight="1" x14ac:dyDescent="0.25">
      <c r="A346" s="78">
        <v>13</v>
      </c>
      <c r="B346" s="89" t="s">
        <v>632</v>
      </c>
      <c r="C346" s="94">
        <v>1</v>
      </c>
      <c r="D346" s="97">
        <v>110722.4788529354</v>
      </c>
      <c r="E346" s="95"/>
      <c r="F346" s="95"/>
      <c r="G346" s="95"/>
      <c r="H346" s="95"/>
    </row>
    <row r="347" spans="1:8" s="75" customFormat="1" ht="21" customHeight="1" x14ac:dyDescent="0.25">
      <c r="A347" s="78">
        <v>14</v>
      </c>
      <c r="B347" s="89" t="s">
        <v>633</v>
      </c>
      <c r="C347" s="94">
        <v>1</v>
      </c>
      <c r="D347" s="97">
        <v>93512.255327556486</v>
      </c>
      <c r="E347" s="95"/>
      <c r="F347" s="95"/>
      <c r="G347" s="95"/>
      <c r="H347" s="95"/>
    </row>
    <row r="348" spans="1:8" s="75" customFormat="1" ht="21" customHeight="1" x14ac:dyDescent="0.25">
      <c r="A348" s="78">
        <v>15</v>
      </c>
      <c r="B348" s="89" t="s">
        <v>1136</v>
      </c>
      <c r="C348" s="94">
        <v>1</v>
      </c>
      <c r="D348" s="97">
        <v>1294495.8025981095</v>
      </c>
      <c r="E348" s="95"/>
      <c r="F348" s="95"/>
      <c r="G348" s="95"/>
      <c r="H348" s="95"/>
    </row>
    <row r="349" spans="1:8" s="75" customFormat="1" ht="21" customHeight="1" x14ac:dyDescent="0.25">
      <c r="A349" s="77" t="s">
        <v>673</v>
      </c>
      <c r="B349" s="81" t="s">
        <v>634</v>
      </c>
      <c r="C349" s="96"/>
      <c r="D349" s="97"/>
      <c r="E349" s="96"/>
      <c r="F349" s="96"/>
      <c r="G349" s="95"/>
      <c r="H349" s="95"/>
    </row>
    <row r="350" spans="1:8" s="75" customFormat="1" ht="21" customHeight="1" x14ac:dyDescent="0.25">
      <c r="A350" s="78">
        <v>1</v>
      </c>
      <c r="B350" s="89" t="s">
        <v>635</v>
      </c>
      <c r="C350" s="94">
        <v>1</v>
      </c>
      <c r="D350" s="97">
        <v>564175.76277930592</v>
      </c>
      <c r="E350" s="95"/>
      <c r="F350" s="95"/>
      <c r="G350" s="95"/>
      <c r="H350" s="95"/>
    </row>
    <row r="351" spans="1:8" s="75" customFormat="1" ht="21" customHeight="1" x14ac:dyDescent="0.25">
      <c r="A351" s="78">
        <v>2</v>
      </c>
      <c r="B351" s="89" t="s">
        <v>998</v>
      </c>
      <c r="C351" s="94">
        <v>1</v>
      </c>
      <c r="D351" s="97">
        <v>599878.05025162292</v>
      </c>
      <c r="E351" s="95"/>
      <c r="F351" s="95"/>
      <c r="G351" s="95"/>
      <c r="H351" s="95"/>
    </row>
    <row r="352" spans="1:8" s="75" customFormat="1" ht="21" customHeight="1" x14ac:dyDescent="0.25">
      <c r="A352" s="78">
        <v>3</v>
      </c>
      <c r="B352" s="89" t="s">
        <v>999</v>
      </c>
      <c r="C352" s="94">
        <v>1</v>
      </c>
      <c r="D352" s="97">
        <v>599878.05025162292</v>
      </c>
      <c r="E352" s="95"/>
      <c r="F352" s="95"/>
      <c r="G352" s="95"/>
      <c r="H352" s="95"/>
    </row>
    <row r="353" spans="1:8" s="75" customFormat="1" ht="21" customHeight="1" x14ac:dyDescent="0.25">
      <c r="A353" s="78">
        <v>4</v>
      </c>
      <c r="B353" s="89" t="s">
        <v>638</v>
      </c>
      <c r="C353" s="94">
        <v>1</v>
      </c>
      <c r="D353" s="97">
        <v>918896.00447133626</v>
      </c>
      <c r="E353" s="95"/>
      <c r="F353" s="95"/>
      <c r="G353" s="95"/>
      <c r="H353" s="95"/>
    </row>
    <row r="354" spans="1:8" s="75" customFormat="1" ht="21" customHeight="1" x14ac:dyDescent="0.25">
      <c r="A354" s="78">
        <v>5</v>
      </c>
      <c r="B354" s="89" t="s">
        <v>639</v>
      </c>
      <c r="C354" s="94">
        <v>1</v>
      </c>
      <c r="D354" s="97">
        <v>605232.32843448513</v>
      </c>
      <c r="E354" s="95"/>
      <c r="F354" s="95"/>
      <c r="G354" s="95"/>
      <c r="H354" s="95"/>
    </row>
    <row r="355" spans="1:8" s="75" customFormat="1" ht="21" customHeight="1" x14ac:dyDescent="0.25">
      <c r="A355" s="78">
        <v>6</v>
      </c>
      <c r="B355" s="89" t="s">
        <v>640</v>
      </c>
      <c r="C355" s="94">
        <v>1</v>
      </c>
      <c r="D355" s="97">
        <v>256271.41806230677</v>
      </c>
      <c r="E355" s="95"/>
      <c r="F355" s="95"/>
      <c r="G355" s="95"/>
      <c r="H355" s="95"/>
    </row>
    <row r="356" spans="1:8" s="75" customFormat="1" ht="21" customHeight="1" x14ac:dyDescent="0.25">
      <c r="A356" s="78">
        <v>7</v>
      </c>
      <c r="B356" s="89" t="s">
        <v>641</v>
      </c>
      <c r="C356" s="94">
        <v>1</v>
      </c>
      <c r="D356" s="97">
        <v>432687.27149882598</v>
      </c>
      <c r="E356" s="95"/>
      <c r="F356" s="95"/>
      <c r="G356" s="95"/>
      <c r="H356" s="95"/>
    </row>
    <row r="357" spans="1:8" s="75" customFormat="1" ht="21" customHeight="1" x14ac:dyDescent="0.25">
      <c r="A357" s="78">
        <v>8</v>
      </c>
      <c r="B357" s="89" t="s">
        <v>1000</v>
      </c>
      <c r="C357" s="94">
        <v>1</v>
      </c>
      <c r="D357" s="97">
        <v>263383.86630594719</v>
      </c>
      <c r="E357" s="95"/>
      <c r="F357" s="95"/>
      <c r="G357" s="95"/>
      <c r="H357" s="95"/>
    </row>
    <row r="358" spans="1:8" s="75" customFormat="1" ht="21" customHeight="1" x14ac:dyDescent="0.25">
      <c r="A358" s="78">
        <v>9</v>
      </c>
      <c r="B358" s="89" t="s">
        <v>1001</v>
      </c>
      <c r="C358" s="94">
        <v>1</v>
      </c>
      <c r="D358" s="97">
        <v>586611.98683876498</v>
      </c>
      <c r="E358" s="95"/>
      <c r="F358" s="95"/>
      <c r="G358" s="95"/>
      <c r="H358" s="95"/>
    </row>
    <row r="359" spans="1:8" s="75" customFormat="1" ht="21" customHeight="1" x14ac:dyDescent="0.25">
      <c r="A359" s="78">
        <v>10</v>
      </c>
      <c r="B359" s="89" t="s">
        <v>1052</v>
      </c>
      <c r="C359" s="94">
        <v>1</v>
      </c>
      <c r="D359" s="97">
        <v>339506.77427507559</v>
      </c>
      <c r="E359" s="95"/>
      <c r="F359" s="95"/>
      <c r="G359" s="95"/>
      <c r="H359" s="95"/>
    </row>
    <row r="360" spans="1:8" s="75" customFormat="1" ht="21" customHeight="1" x14ac:dyDescent="0.25">
      <c r="A360" s="78">
        <v>10</v>
      </c>
      <c r="B360" s="89" t="s">
        <v>1002</v>
      </c>
      <c r="C360" s="94">
        <v>1</v>
      </c>
      <c r="D360" s="97">
        <v>456719.58736136043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1003</v>
      </c>
      <c r="C361" s="94">
        <v>1</v>
      </c>
      <c r="D361" s="97">
        <v>456719.58736136043</v>
      </c>
      <c r="E361" s="95"/>
      <c r="F361" s="95"/>
      <c r="G361" s="95"/>
      <c r="H361" s="95"/>
    </row>
    <row r="362" spans="1:8" s="75" customFormat="1" ht="21" customHeight="1" x14ac:dyDescent="0.25">
      <c r="A362" s="78">
        <v>11</v>
      </c>
      <c r="B362" s="89" t="s">
        <v>1053</v>
      </c>
      <c r="C362" s="94">
        <v>1</v>
      </c>
      <c r="D362" s="97">
        <v>165148.34151241663</v>
      </c>
      <c r="E362" s="95"/>
      <c r="F362" s="95"/>
      <c r="G362" s="95"/>
      <c r="H362" s="95"/>
    </row>
    <row r="363" spans="1:8" s="75" customFormat="1" ht="21" customHeight="1" x14ac:dyDescent="0.25">
      <c r="A363" s="78">
        <v>12</v>
      </c>
      <c r="B363" s="89" t="s">
        <v>1054</v>
      </c>
      <c r="C363" s="94">
        <v>1</v>
      </c>
      <c r="D363" s="97">
        <v>296135.35033298936</v>
      </c>
      <c r="E363" s="95"/>
      <c r="F363" s="95"/>
      <c r="G363" s="95"/>
      <c r="H363" s="95"/>
    </row>
    <row r="364" spans="1:8" s="75" customFormat="1" ht="21" customHeight="1" x14ac:dyDescent="0.25">
      <c r="A364" s="78">
        <v>12</v>
      </c>
      <c r="B364" s="89" t="s">
        <v>1055</v>
      </c>
      <c r="C364" s="94">
        <v>1</v>
      </c>
      <c r="D364" s="97">
        <v>485711.51645201253</v>
      </c>
      <c r="E364" s="95"/>
      <c r="F364" s="95"/>
      <c r="G364" s="95"/>
      <c r="H364" s="95"/>
    </row>
    <row r="365" spans="1:8" s="75" customFormat="1" ht="21" customHeight="1" x14ac:dyDescent="0.25">
      <c r="A365" s="78">
        <v>13</v>
      </c>
      <c r="B365" s="89" t="s">
        <v>1056</v>
      </c>
      <c r="C365" s="94">
        <v>1</v>
      </c>
      <c r="D365" s="97">
        <v>375737.00369256968</v>
      </c>
      <c r="E365" s="95"/>
      <c r="F365" s="95"/>
      <c r="G365" s="95"/>
      <c r="H365" s="95"/>
    </row>
    <row r="366" spans="1:8" s="75" customFormat="1" ht="21" customHeight="1" x14ac:dyDescent="0.25">
      <c r="A366" s="77" t="s">
        <v>674</v>
      </c>
      <c r="B366" s="81" t="s">
        <v>645</v>
      </c>
      <c r="C366" s="96"/>
      <c r="D366" s="97"/>
      <c r="E366" s="96"/>
      <c r="F366" s="96"/>
      <c r="G366" s="95"/>
      <c r="H366" s="95"/>
    </row>
    <row r="367" spans="1:8" s="75" customFormat="1" ht="21" customHeight="1" x14ac:dyDescent="0.25">
      <c r="A367" s="78">
        <v>1</v>
      </c>
      <c r="B367" s="89" t="s">
        <v>1057</v>
      </c>
      <c r="C367" s="94">
        <v>1</v>
      </c>
      <c r="D367" s="97">
        <v>239881.63985686036</v>
      </c>
      <c r="E367" s="95"/>
      <c r="F367" s="95"/>
      <c r="G367" s="95"/>
      <c r="H367" s="95"/>
    </row>
    <row r="368" spans="1:8" s="75" customFormat="1" ht="21" customHeight="1" x14ac:dyDescent="0.25">
      <c r="A368" s="78">
        <v>2</v>
      </c>
      <c r="B368" s="89" t="s">
        <v>646</v>
      </c>
      <c r="C368" s="94">
        <v>1</v>
      </c>
      <c r="D368" s="97">
        <v>273122.43487803161</v>
      </c>
      <c r="E368" s="95"/>
      <c r="F368" s="95"/>
      <c r="G368" s="95"/>
      <c r="H368" s="95"/>
    </row>
    <row r="369" spans="1:8" s="75" customFormat="1" ht="21" customHeight="1" x14ac:dyDescent="0.25">
      <c r="A369" s="78">
        <v>3</v>
      </c>
      <c r="B369" s="89" t="s">
        <v>647</v>
      </c>
      <c r="C369" s="94">
        <v>1</v>
      </c>
      <c r="D369" s="97">
        <v>360988.08552564937</v>
      </c>
      <c r="E369" s="95"/>
      <c r="F369" s="95"/>
      <c r="G369" s="95"/>
      <c r="H369" s="95"/>
    </row>
    <row r="370" spans="1:8" s="75" customFormat="1" ht="21" customHeight="1" x14ac:dyDescent="0.25">
      <c r="A370" s="78">
        <v>4</v>
      </c>
      <c r="B370" s="89" t="s">
        <v>648</v>
      </c>
      <c r="C370" s="94">
        <v>1</v>
      </c>
      <c r="D370" s="97">
        <v>138689.01479323185</v>
      </c>
      <c r="E370" s="95"/>
      <c r="F370" s="95"/>
      <c r="G370" s="95"/>
      <c r="H370" s="95"/>
    </row>
    <row r="371" spans="1:8" s="75" customFormat="1" ht="21" customHeight="1" x14ac:dyDescent="0.25">
      <c r="A371" s="78">
        <v>5</v>
      </c>
      <c r="B371" s="89" t="s">
        <v>1058</v>
      </c>
      <c r="C371" s="94">
        <v>1</v>
      </c>
      <c r="D371" s="97">
        <v>116717.64394953582</v>
      </c>
      <c r="E371" s="95"/>
      <c r="F371" s="95"/>
      <c r="G371" s="95"/>
      <c r="H371" s="95"/>
    </row>
    <row r="372" spans="1:8" s="75" customFormat="1" ht="21" customHeight="1" x14ac:dyDescent="0.25">
      <c r="A372" s="77" t="s">
        <v>675</v>
      </c>
      <c r="B372" s="81" t="s">
        <v>649</v>
      </c>
      <c r="C372" s="96"/>
      <c r="D372" s="97"/>
      <c r="E372" s="96"/>
      <c r="F372" s="96"/>
      <c r="G372" s="95"/>
      <c r="H372" s="95"/>
    </row>
    <row r="373" spans="1:8" s="75" customFormat="1" ht="21" customHeight="1" x14ac:dyDescent="0.25">
      <c r="A373" s="78">
        <v>1</v>
      </c>
      <c r="B373" s="89" t="s">
        <v>1059</v>
      </c>
      <c r="C373" s="94">
        <v>1</v>
      </c>
      <c r="D373" s="97">
        <v>84925.871040357844</v>
      </c>
      <c r="E373" s="95"/>
      <c r="F373" s="95"/>
      <c r="G373" s="95"/>
      <c r="H373" s="95"/>
    </row>
    <row r="374" spans="1:8" s="75" customFormat="1" ht="21" customHeight="1" x14ac:dyDescent="0.25">
      <c r="A374" s="78">
        <v>2</v>
      </c>
      <c r="B374" s="89" t="s">
        <v>1060</v>
      </c>
      <c r="C374" s="94">
        <v>1</v>
      </c>
      <c r="D374" s="97">
        <v>126832.42536936505</v>
      </c>
      <c r="E374" s="95"/>
      <c r="F374" s="95"/>
      <c r="G374" s="95"/>
      <c r="H374" s="95"/>
    </row>
    <row r="375" spans="1:8" s="75" customFormat="1" ht="21" customHeight="1" x14ac:dyDescent="0.25">
      <c r="A375" s="78">
        <v>3</v>
      </c>
      <c r="B375" s="89" t="s">
        <v>650</v>
      </c>
      <c r="C375" s="94">
        <v>1</v>
      </c>
      <c r="D375" s="97">
        <v>83828.191196958476</v>
      </c>
      <c r="E375" s="95"/>
      <c r="F375" s="95"/>
      <c r="G375" s="95"/>
      <c r="H375" s="95"/>
    </row>
    <row r="376" spans="1:8" s="75" customFormat="1" ht="21" customHeight="1" x14ac:dyDescent="0.25">
      <c r="A376" s="78">
        <v>4</v>
      </c>
      <c r="B376" s="89" t="s">
        <v>651</v>
      </c>
      <c r="C376" s="94">
        <v>1</v>
      </c>
      <c r="D376" s="97">
        <v>46571.434967824731</v>
      </c>
      <c r="E376" s="95"/>
      <c r="F376" s="95"/>
      <c r="G376" s="95"/>
      <c r="H376" s="95"/>
    </row>
    <row r="377" spans="1:8" s="75" customFormat="1" ht="21" customHeight="1" x14ac:dyDescent="0.25">
      <c r="A377" s="78">
        <v>5</v>
      </c>
      <c r="B377" s="89" t="s">
        <v>652</v>
      </c>
      <c r="C377" s="94">
        <v>1</v>
      </c>
      <c r="D377" s="97">
        <v>121153.24577252158</v>
      </c>
      <c r="E377" s="95"/>
      <c r="F377" s="95"/>
      <c r="G377" s="95"/>
      <c r="H377" s="95"/>
    </row>
    <row r="378" spans="1:8" s="75" customFormat="1" ht="21" customHeight="1" x14ac:dyDescent="0.25">
      <c r="A378" s="78">
        <v>6</v>
      </c>
      <c r="B378" s="89" t="s">
        <v>1061</v>
      </c>
      <c r="C378" s="94">
        <v>1</v>
      </c>
      <c r="D378" s="97">
        <v>33941.770642714706</v>
      </c>
      <c r="E378" s="95"/>
      <c r="F378" s="95"/>
      <c r="G378" s="95"/>
      <c r="H378" s="95"/>
    </row>
    <row r="379" spans="1:8" s="75" customFormat="1" ht="21" customHeight="1" x14ac:dyDescent="0.25">
      <c r="A379" s="78">
        <v>6</v>
      </c>
      <c r="B379" s="89" t="s">
        <v>1063</v>
      </c>
      <c r="C379" s="94">
        <v>1</v>
      </c>
      <c r="D379" s="97">
        <v>55155.377294411403</v>
      </c>
      <c r="E379" s="95"/>
      <c r="F379" s="95"/>
      <c r="G379" s="95"/>
      <c r="H379" s="95"/>
    </row>
    <row r="380" spans="1:8" s="75" customFormat="1" ht="21" customHeight="1" x14ac:dyDescent="0.25">
      <c r="A380" s="78">
        <v>7</v>
      </c>
      <c r="B380" s="89" t="s">
        <v>1062</v>
      </c>
      <c r="C380" s="94">
        <v>1</v>
      </c>
      <c r="D380" s="97">
        <v>55906.981777948291</v>
      </c>
      <c r="E380" s="95"/>
      <c r="F380" s="95"/>
      <c r="G380" s="95"/>
      <c r="H380" s="95"/>
    </row>
    <row r="381" spans="1:8" s="75" customFormat="1" ht="21" customHeight="1" x14ac:dyDescent="0.25">
      <c r="A381" s="78">
        <v>8</v>
      </c>
      <c r="B381" s="89" t="s">
        <v>654</v>
      </c>
      <c r="C381" s="94">
        <v>1</v>
      </c>
      <c r="D381" s="97">
        <v>114015.91665185228</v>
      </c>
      <c r="E381" s="95"/>
      <c r="F381" s="95"/>
      <c r="G381" s="95"/>
      <c r="H381" s="95"/>
    </row>
    <row r="382" spans="1:8" s="75" customFormat="1" ht="21" customHeight="1" x14ac:dyDescent="0.25">
      <c r="A382" s="78">
        <v>9</v>
      </c>
      <c r="B382" s="89" t="s">
        <v>655</v>
      </c>
      <c r="C382" s="94">
        <v>1</v>
      </c>
      <c r="D382" s="97">
        <v>159671.05006767155</v>
      </c>
      <c r="E382" s="95"/>
      <c r="F382" s="95"/>
      <c r="G382" s="95"/>
      <c r="H382" s="95"/>
    </row>
  </sheetData>
  <autoFilter ref="A4:F382" xr:uid="{00000000-0009-0000-0000-00000A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H384"/>
  <sheetViews>
    <sheetView zoomScale="90" zoomScaleNormal="90" workbookViewId="0">
      <selection activeCell="D5" sqref="D5:D384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476847.93656282144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360128.82368625293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284918.0216310008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221799.75013882224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155870.36366820039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269298.66382863146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276461.6729411314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281237.01234946476</v>
      </c>
      <c r="E12" s="95"/>
      <c r="F12" s="95"/>
      <c r="G12" s="95"/>
      <c r="H12" s="95"/>
    </row>
    <row r="13" spans="1:8" s="75" customFormat="1" ht="21" customHeight="1" x14ac:dyDescent="0.25">
      <c r="A13" s="78">
        <v>6</v>
      </c>
      <c r="B13" s="89" t="s">
        <v>917</v>
      </c>
      <c r="C13" s="94">
        <v>1</v>
      </c>
      <c r="D13" s="97">
        <v>600540.37786829961</v>
      </c>
      <c r="E13" s="95"/>
      <c r="F13" s="95"/>
      <c r="G13" s="95"/>
      <c r="H13" s="95"/>
    </row>
    <row r="14" spans="1:8" s="75" customFormat="1" ht="21" customHeight="1" x14ac:dyDescent="0.25">
      <c r="A14" s="78">
        <v>7</v>
      </c>
      <c r="B14" s="89" t="s">
        <v>431</v>
      </c>
      <c r="C14" s="94">
        <v>1</v>
      </c>
      <c r="D14" s="97">
        <v>341288.94097878988</v>
      </c>
      <c r="E14" s="95"/>
      <c r="F14" s="95"/>
      <c r="G14" s="95"/>
      <c r="H14" s="95"/>
    </row>
    <row r="15" spans="1:8" s="75" customFormat="1" ht="21" customHeight="1" x14ac:dyDescent="0.25">
      <c r="A15" s="78">
        <v>8</v>
      </c>
      <c r="B15" s="89" t="s">
        <v>432</v>
      </c>
      <c r="C15" s="94">
        <v>1</v>
      </c>
      <c r="D15" s="97">
        <v>242173.26057991074</v>
      </c>
      <c r="E15" s="95"/>
      <c r="F15" s="95"/>
      <c r="G15" s="95"/>
      <c r="H15" s="95"/>
    </row>
    <row r="16" spans="1:8" s="75" customFormat="1" ht="21" customHeight="1" x14ac:dyDescent="0.25">
      <c r="A16" s="78">
        <v>9</v>
      </c>
      <c r="B16" s="89" t="s">
        <v>433</v>
      </c>
      <c r="C16" s="94">
        <v>1</v>
      </c>
      <c r="D16" s="97">
        <v>229597.32430965157</v>
      </c>
      <c r="E16" s="95"/>
      <c r="F16" s="95"/>
      <c r="G16" s="95"/>
      <c r="H16" s="95"/>
    </row>
    <row r="17" spans="1:8" s="75" customFormat="1" ht="21" customHeight="1" x14ac:dyDescent="0.25">
      <c r="A17" s="78">
        <v>10</v>
      </c>
      <c r="B17" s="89" t="s">
        <v>434</v>
      </c>
      <c r="C17" s="94">
        <v>1</v>
      </c>
      <c r="D17" s="97">
        <v>74565.085194316678</v>
      </c>
      <c r="E17" s="95"/>
      <c r="F17" s="95"/>
      <c r="G17" s="95"/>
      <c r="H17" s="95"/>
    </row>
    <row r="18" spans="1:8" s="75" customFormat="1" ht="21" customHeight="1" x14ac:dyDescent="0.25">
      <c r="A18" s="78">
        <v>11</v>
      </c>
      <c r="B18" s="89" t="s">
        <v>435</v>
      </c>
      <c r="C18" s="94">
        <v>1</v>
      </c>
      <c r="D18" s="97">
        <v>165297.82547273109</v>
      </c>
      <c r="E18" s="95"/>
      <c r="F18" s="95"/>
      <c r="G18" s="95"/>
      <c r="H18" s="95"/>
    </row>
    <row r="19" spans="1:8" s="75" customFormat="1" ht="21" customHeight="1" x14ac:dyDescent="0.25">
      <c r="A19" s="78">
        <v>12</v>
      </c>
      <c r="B19" s="89" t="s">
        <v>436</v>
      </c>
      <c r="C19" s="94">
        <v>1</v>
      </c>
      <c r="D19" s="97">
        <v>350609.22400825773</v>
      </c>
      <c r="E19" s="95"/>
      <c r="F19" s="95"/>
      <c r="G19" s="95"/>
      <c r="H19" s="95"/>
    </row>
    <row r="20" spans="1:8" s="75" customFormat="1" ht="21" customHeight="1" x14ac:dyDescent="0.25">
      <c r="A20" s="78">
        <v>13</v>
      </c>
      <c r="B20" s="89" t="s">
        <v>437</v>
      </c>
      <c r="C20" s="94">
        <v>1</v>
      </c>
      <c r="D20" s="97">
        <v>299010.18111142272</v>
      </c>
      <c r="E20" s="95"/>
      <c r="F20" s="95"/>
      <c r="G20" s="95"/>
      <c r="H20" s="95"/>
    </row>
    <row r="21" spans="1:8" s="75" customFormat="1" ht="21" customHeight="1" x14ac:dyDescent="0.25">
      <c r="A21" s="78">
        <v>14</v>
      </c>
      <c r="B21" s="89" t="s">
        <v>438</v>
      </c>
      <c r="C21" s="94">
        <v>1</v>
      </c>
      <c r="D21" s="97">
        <v>284230.33209815336</v>
      </c>
      <c r="E21" s="95"/>
      <c r="F21" s="95"/>
      <c r="G21" s="95"/>
      <c r="H21" s="95"/>
    </row>
    <row r="22" spans="1:8" s="75" customFormat="1" ht="21" customHeight="1" x14ac:dyDescent="0.25">
      <c r="A22" s="78">
        <v>15</v>
      </c>
      <c r="B22" s="89" t="s">
        <v>439</v>
      </c>
      <c r="C22" s="94">
        <v>1</v>
      </c>
      <c r="D22" s="97">
        <v>170869.63081089692</v>
      </c>
      <c r="E22" s="95"/>
      <c r="F22" s="95"/>
      <c r="G22" s="95"/>
      <c r="H22" s="95"/>
    </row>
    <row r="23" spans="1:8" s="75" customFormat="1" ht="21" customHeight="1" x14ac:dyDescent="0.25">
      <c r="A23" s="78">
        <v>16</v>
      </c>
      <c r="B23" s="89" t="s">
        <v>440</v>
      </c>
      <c r="C23" s="94">
        <v>1</v>
      </c>
      <c r="D23" s="97">
        <v>237090.46300964116</v>
      </c>
      <c r="E23" s="95"/>
      <c r="F23" s="95"/>
      <c r="G23" s="95"/>
      <c r="H23" s="95"/>
    </row>
    <row r="24" spans="1:8" s="75" customFormat="1" ht="21" customHeight="1" x14ac:dyDescent="0.25">
      <c r="A24" s="78">
        <v>17</v>
      </c>
      <c r="B24" s="89" t="s">
        <v>441</v>
      </c>
      <c r="C24" s="94">
        <v>1</v>
      </c>
      <c r="D24" s="97">
        <v>482752.1942437659</v>
      </c>
      <c r="E24" s="95"/>
      <c r="F24" s="95"/>
      <c r="G24" s="95"/>
      <c r="H24" s="95"/>
    </row>
    <row r="25" spans="1:8" s="75" customFormat="1" ht="21" customHeight="1" x14ac:dyDescent="0.25">
      <c r="A25" s="78">
        <v>18</v>
      </c>
      <c r="B25" s="89" t="s">
        <v>442</v>
      </c>
      <c r="C25" s="94">
        <v>1</v>
      </c>
      <c r="D25" s="97">
        <v>460191.7268748926</v>
      </c>
      <c r="E25" s="95"/>
      <c r="F25" s="95"/>
      <c r="G25" s="95"/>
      <c r="H25" s="95"/>
    </row>
    <row r="26" spans="1:8" s="75" customFormat="1" ht="21" customHeight="1" x14ac:dyDescent="0.25">
      <c r="A26" s="78">
        <v>19</v>
      </c>
      <c r="B26" s="89" t="s">
        <v>443</v>
      </c>
      <c r="C26" s="94">
        <v>1</v>
      </c>
      <c r="D26" s="97">
        <v>230964.69214081427</v>
      </c>
      <c r="E26" s="95"/>
      <c r="F26" s="95"/>
      <c r="G26" s="95"/>
      <c r="H26" s="95"/>
    </row>
    <row r="27" spans="1:8" s="75" customFormat="1" ht="21" customHeight="1" x14ac:dyDescent="0.25">
      <c r="A27" s="78">
        <v>20</v>
      </c>
      <c r="B27" s="89" t="s">
        <v>444</v>
      </c>
      <c r="C27" s="94">
        <v>1</v>
      </c>
      <c r="D27" s="97">
        <v>222978.29383336726</v>
      </c>
      <c r="E27" s="95"/>
      <c r="F27" s="95"/>
      <c r="G27" s="95"/>
      <c r="H27" s="95"/>
    </row>
    <row r="28" spans="1:8" s="75" customFormat="1" ht="21" customHeight="1" x14ac:dyDescent="0.25">
      <c r="A28" s="78">
        <v>21</v>
      </c>
      <c r="B28" s="89" t="s">
        <v>445</v>
      </c>
      <c r="C28" s="94">
        <v>1</v>
      </c>
      <c r="D28" s="97">
        <v>237242.62462840998</v>
      </c>
      <c r="E28" s="95"/>
      <c r="F28" s="95"/>
      <c r="G28" s="95"/>
      <c r="H28" s="95"/>
    </row>
    <row r="29" spans="1:8" s="75" customFormat="1" ht="21" customHeight="1" x14ac:dyDescent="0.25">
      <c r="A29" s="78">
        <v>22</v>
      </c>
      <c r="B29" s="89" t="s">
        <v>446</v>
      </c>
      <c r="C29" s="94">
        <v>1</v>
      </c>
      <c r="D29" s="97">
        <v>205828.2936292431</v>
      </c>
      <c r="E29" s="95"/>
      <c r="F29" s="95"/>
      <c r="G29" s="95"/>
      <c r="H29" s="95"/>
    </row>
    <row r="30" spans="1:8" s="75" customFormat="1" ht="21" customHeight="1" x14ac:dyDescent="0.25">
      <c r="A30" s="78">
        <v>23</v>
      </c>
      <c r="B30" s="89" t="s">
        <v>447</v>
      </c>
      <c r="C30" s="94">
        <v>1</v>
      </c>
      <c r="D30" s="97">
        <v>188867.29163370986</v>
      </c>
      <c r="E30" s="95"/>
      <c r="F30" s="95"/>
      <c r="G30" s="95"/>
      <c r="H30" s="95"/>
    </row>
    <row r="31" spans="1:8" s="75" customFormat="1" ht="21" customHeight="1" x14ac:dyDescent="0.25">
      <c r="A31" s="78">
        <v>24</v>
      </c>
      <c r="B31" s="89" t="s">
        <v>448</v>
      </c>
      <c r="C31" s="94">
        <v>1</v>
      </c>
      <c r="D31" s="97">
        <v>197560.74695995115</v>
      </c>
      <c r="E31" s="95"/>
      <c r="F31" s="95"/>
      <c r="G31" s="95"/>
      <c r="H31" s="95"/>
    </row>
    <row r="32" spans="1:8" s="75" customFormat="1" ht="21" customHeight="1" x14ac:dyDescent="0.25">
      <c r="A32" s="78">
        <v>25</v>
      </c>
      <c r="B32" s="89" t="s">
        <v>449</v>
      </c>
      <c r="C32" s="94">
        <v>1</v>
      </c>
      <c r="D32" s="97">
        <v>167199.61273473257</v>
      </c>
      <c r="E32" s="95"/>
      <c r="F32" s="95"/>
      <c r="G32" s="95"/>
      <c r="H32" s="95"/>
    </row>
    <row r="33" spans="1:8" s="75" customFormat="1" ht="21" customHeight="1" x14ac:dyDescent="0.25">
      <c r="A33" s="78">
        <v>26</v>
      </c>
      <c r="B33" s="89" t="s">
        <v>920</v>
      </c>
      <c r="C33" s="94">
        <v>1</v>
      </c>
      <c r="D33" s="97">
        <v>292355.75214974151</v>
      </c>
      <c r="E33" s="95"/>
      <c r="F33" s="95"/>
      <c r="G33" s="95"/>
      <c r="H33" s="95"/>
    </row>
    <row r="34" spans="1:8" s="75" customFormat="1" ht="21" customHeight="1" x14ac:dyDescent="0.25">
      <c r="A34" s="78">
        <v>27</v>
      </c>
      <c r="B34" s="89" t="s">
        <v>450</v>
      </c>
      <c r="C34" s="94">
        <v>1</v>
      </c>
      <c r="D34" s="97">
        <v>454447.29046369373</v>
      </c>
      <c r="E34" s="95"/>
      <c r="F34" s="95"/>
      <c r="G34" s="95"/>
      <c r="H34" s="95"/>
    </row>
    <row r="35" spans="1:8" s="75" customFormat="1" ht="21" customHeight="1" x14ac:dyDescent="0.25">
      <c r="A35" s="78">
        <v>28</v>
      </c>
      <c r="B35" s="89" t="s">
        <v>451</v>
      </c>
      <c r="C35" s="94">
        <v>1</v>
      </c>
      <c r="D35" s="97">
        <v>227587.9311108957</v>
      </c>
      <c r="E35" s="95"/>
      <c r="F35" s="95"/>
      <c r="G35" s="95"/>
      <c r="H35" s="95"/>
    </row>
    <row r="36" spans="1:8" s="75" customFormat="1" ht="21" customHeight="1" x14ac:dyDescent="0.25">
      <c r="A36" s="78">
        <v>29</v>
      </c>
      <c r="B36" s="89" t="s">
        <v>452</v>
      </c>
      <c r="C36" s="94">
        <v>1</v>
      </c>
      <c r="D36" s="97">
        <v>454810.50809129444</v>
      </c>
      <c r="E36" s="95"/>
      <c r="F36" s="95"/>
      <c r="G36" s="95"/>
      <c r="H36" s="95"/>
    </row>
    <row r="37" spans="1:8" s="75" customFormat="1" ht="21" customHeight="1" x14ac:dyDescent="0.25">
      <c r="A37" s="78">
        <v>30</v>
      </c>
      <c r="B37" s="89" t="s">
        <v>453</v>
      </c>
      <c r="C37" s="94">
        <v>1</v>
      </c>
      <c r="D37" s="97">
        <v>810856.99450864561</v>
      </c>
      <c r="E37" s="95"/>
      <c r="F37" s="95"/>
      <c r="G37" s="95"/>
      <c r="H37" s="95"/>
    </row>
    <row r="38" spans="1:8" s="75" customFormat="1" ht="21" customHeight="1" x14ac:dyDescent="0.25">
      <c r="A38" s="78">
        <v>31</v>
      </c>
      <c r="B38" s="89" t="s">
        <v>454</v>
      </c>
      <c r="C38" s="94">
        <v>1</v>
      </c>
      <c r="D38" s="97">
        <v>491254.59095906845</v>
      </c>
      <c r="E38" s="95"/>
      <c r="F38" s="95"/>
      <c r="G38" s="95"/>
      <c r="H38" s="95"/>
    </row>
    <row r="39" spans="1:8" s="75" customFormat="1" ht="21" customHeight="1" x14ac:dyDescent="0.25">
      <c r="A39" s="78">
        <v>32</v>
      </c>
      <c r="B39" s="89" t="s">
        <v>455</v>
      </c>
      <c r="C39" s="94">
        <v>1</v>
      </c>
      <c r="D39" s="97">
        <v>623522.29686147708</v>
      </c>
      <c r="E39" s="95"/>
      <c r="F39" s="95"/>
      <c r="G39" s="95"/>
      <c r="H39" s="95"/>
    </row>
    <row r="40" spans="1:8" s="75" customFormat="1" ht="21" customHeight="1" x14ac:dyDescent="0.25">
      <c r="A40" s="78">
        <v>33</v>
      </c>
      <c r="B40" s="89" t="s">
        <v>456</v>
      </c>
      <c r="C40" s="94">
        <v>1</v>
      </c>
      <c r="D40" s="97">
        <v>122700.10864304796</v>
      </c>
      <c r="E40" s="95"/>
      <c r="F40" s="95"/>
      <c r="G40" s="95"/>
      <c r="H40" s="95"/>
    </row>
    <row r="41" spans="1:8" s="75" customFormat="1" ht="21" customHeight="1" x14ac:dyDescent="0.25">
      <c r="A41" s="78">
        <v>34</v>
      </c>
      <c r="B41" s="89" t="s">
        <v>921</v>
      </c>
      <c r="C41" s="94">
        <v>1</v>
      </c>
      <c r="D41" s="97">
        <v>234757.87397623662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922</v>
      </c>
      <c r="C42" s="94">
        <v>1</v>
      </c>
      <c r="D42" s="97">
        <v>425855.72372031416</v>
      </c>
      <c r="E42" s="95"/>
      <c r="F42" s="95"/>
      <c r="G42" s="95"/>
      <c r="H42" s="95"/>
    </row>
    <row r="43" spans="1:8" s="75" customFormat="1" ht="21" customHeight="1" x14ac:dyDescent="0.25">
      <c r="A43" s="78">
        <v>35</v>
      </c>
      <c r="B43" s="89" t="s">
        <v>1098</v>
      </c>
      <c r="C43" s="94">
        <v>1</v>
      </c>
      <c r="D43" s="97">
        <v>486283.90312052611</v>
      </c>
      <c r="E43" s="95"/>
      <c r="F43" s="95"/>
      <c r="G43" s="95"/>
      <c r="H43" s="95"/>
    </row>
    <row r="44" spans="1:8" s="75" customFormat="1" ht="21" customHeight="1" x14ac:dyDescent="0.25">
      <c r="A44" s="77" t="s">
        <v>656</v>
      </c>
      <c r="B44" s="81" t="s">
        <v>458</v>
      </c>
      <c r="C44" s="96"/>
      <c r="D44" s="97"/>
      <c r="E44" s="96"/>
      <c r="F44" s="96"/>
      <c r="G44" s="95"/>
      <c r="H44" s="95"/>
    </row>
    <row r="45" spans="1:8" s="75" customFormat="1" ht="21" customHeight="1" x14ac:dyDescent="0.25">
      <c r="A45" s="78">
        <v>1</v>
      </c>
      <c r="B45" s="89" t="s">
        <v>459</v>
      </c>
      <c r="C45" s="94">
        <v>1</v>
      </c>
      <c r="D45" s="97">
        <v>341481.74208085105</v>
      </c>
      <c r="E45" s="95"/>
      <c r="F45" s="95"/>
      <c r="G45" s="95"/>
      <c r="H45" s="95"/>
    </row>
    <row r="46" spans="1:8" s="75" customFormat="1" ht="21" customHeight="1" x14ac:dyDescent="0.25">
      <c r="A46" s="78">
        <v>2</v>
      </c>
      <c r="B46" s="89" t="s">
        <v>923</v>
      </c>
      <c r="C46" s="94">
        <v>1</v>
      </c>
      <c r="D46" s="97">
        <v>361309.16297043732</v>
      </c>
      <c r="E46" s="95"/>
      <c r="F46" s="95"/>
      <c r="G46" s="95"/>
      <c r="H46" s="95"/>
    </row>
    <row r="47" spans="1:8" s="75" customFormat="1" ht="21" customHeight="1" x14ac:dyDescent="0.25">
      <c r="A47" s="78">
        <v>3</v>
      </c>
      <c r="B47" s="89" t="s">
        <v>460</v>
      </c>
      <c r="C47" s="94">
        <v>1</v>
      </c>
      <c r="D47" s="97">
        <v>377072.32681121863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924</v>
      </c>
      <c r="C48" s="94">
        <v>1</v>
      </c>
      <c r="D48" s="97">
        <v>526398.27964966395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925</v>
      </c>
      <c r="C49" s="94">
        <v>1</v>
      </c>
      <c r="D49" s="97">
        <v>1350880.7745886538</v>
      </c>
      <c r="E49" s="95"/>
      <c r="F49" s="95"/>
      <c r="G49" s="95"/>
      <c r="H49" s="95"/>
    </row>
    <row r="50" spans="1:8" s="75" customFormat="1" ht="21" customHeight="1" x14ac:dyDescent="0.25">
      <c r="A50" s="78">
        <v>4</v>
      </c>
      <c r="B50" s="89" t="s">
        <v>1096</v>
      </c>
      <c r="C50" s="94">
        <v>1</v>
      </c>
      <c r="D50" s="97">
        <v>714816.94675407896</v>
      </c>
      <c r="E50" s="95"/>
      <c r="F50" s="95"/>
      <c r="G50" s="95"/>
      <c r="H50" s="95"/>
    </row>
    <row r="51" spans="1:8" s="75" customFormat="1" ht="21" customHeight="1" x14ac:dyDescent="0.25">
      <c r="A51" s="78">
        <v>5</v>
      </c>
      <c r="B51" s="89" t="s">
        <v>926</v>
      </c>
      <c r="C51" s="94">
        <v>1</v>
      </c>
      <c r="D51" s="97">
        <v>430664.49503939494</v>
      </c>
      <c r="E51" s="95"/>
      <c r="F51" s="95"/>
      <c r="G51" s="95"/>
      <c r="H51" s="95"/>
    </row>
    <row r="52" spans="1:8" s="75" customFormat="1" ht="21" customHeight="1" x14ac:dyDescent="0.25">
      <c r="A52" s="78">
        <v>6</v>
      </c>
      <c r="B52" s="89" t="s">
        <v>927</v>
      </c>
      <c r="C52" s="94">
        <v>1</v>
      </c>
      <c r="D52" s="97">
        <v>641897.69803216809</v>
      </c>
      <c r="E52" s="95"/>
      <c r="F52" s="95"/>
      <c r="G52" s="95"/>
      <c r="H52" s="95"/>
    </row>
    <row r="53" spans="1:8" s="75" customFormat="1" ht="21" customHeight="1" x14ac:dyDescent="0.25">
      <c r="A53" s="78">
        <v>7</v>
      </c>
      <c r="B53" s="89" t="s">
        <v>463</v>
      </c>
      <c r="C53" s="94">
        <v>1</v>
      </c>
      <c r="D53" s="97">
        <v>768321.6956487787</v>
      </c>
      <c r="E53" s="95"/>
      <c r="F53" s="95"/>
      <c r="G53" s="95"/>
      <c r="H53" s="95"/>
    </row>
    <row r="54" spans="1:8" s="75" customFormat="1" ht="21" customHeight="1" x14ac:dyDescent="0.25">
      <c r="A54" s="78">
        <v>8</v>
      </c>
      <c r="B54" s="89" t="s">
        <v>464</v>
      </c>
      <c r="C54" s="94">
        <v>1</v>
      </c>
      <c r="D54" s="97">
        <v>647086.37908340897</v>
      </c>
      <c r="E54" s="95"/>
      <c r="F54" s="95"/>
      <c r="G54" s="95"/>
      <c r="H54" s="95"/>
    </row>
    <row r="55" spans="1:8" s="75" customFormat="1" ht="21" customHeight="1" x14ac:dyDescent="0.25">
      <c r="A55" s="78">
        <v>9</v>
      </c>
      <c r="B55" s="89" t="s">
        <v>929</v>
      </c>
      <c r="C55" s="94">
        <v>1</v>
      </c>
      <c r="D55" s="97">
        <v>267419.26784585492</v>
      </c>
      <c r="E55" s="95"/>
      <c r="F55" s="95"/>
      <c r="G55" s="95"/>
      <c r="H55" s="95"/>
    </row>
    <row r="56" spans="1:8" s="75" customFormat="1" ht="21" customHeight="1" x14ac:dyDescent="0.25">
      <c r="A56" s="78">
        <v>9</v>
      </c>
      <c r="B56" s="89" t="s">
        <v>942</v>
      </c>
      <c r="C56" s="94">
        <v>1</v>
      </c>
      <c r="D56" s="97">
        <v>267419.26784585492</v>
      </c>
      <c r="E56" s="95"/>
      <c r="F56" s="95"/>
      <c r="G56" s="95"/>
      <c r="H56" s="95"/>
    </row>
    <row r="57" spans="1:8" s="75" customFormat="1" ht="21" customHeight="1" x14ac:dyDescent="0.25">
      <c r="A57" s="78">
        <v>9</v>
      </c>
      <c r="B57" s="89" t="s">
        <v>932</v>
      </c>
      <c r="C57" s="94">
        <v>1</v>
      </c>
      <c r="D57" s="97">
        <v>267419.26784585492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1097</v>
      </c>
      <c r="C58" s="94">
        <v>1</v>
      </c>
      <c r="D58" s="97">
        <v>267419.26784585492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931</v>
      </c>
      <c r="C59" s="94">
        <v>1</v>
      </c>
      <c r="D59" s="97">
        <v>253395.95071599312</v>
      </c>
      <c r="E59" s="95"/>
      <c r="F59" s="95"/>
      <c r="G59" s="95"/>
      <c r="H59" s="95"/>
    </row>
    <row r="60" spans="1:8" s="75" customFormat="1" ht="21" customHeight="1" x14ac:dyDescent="0.25">
      <c r="A60" s="78">
        <v>10</v>
      </c>
      <c r="B60" s="89" t="s">
        <v>465</v>
      </c>
      <c r="C60" s="94">
        <v>1</v>
      </c>
      <c r="D60" s="97">
        <v>441970.56283207971</v>
      </c>
      <c r="E60" s="95"/>
      <c r="F60" s="95"/>
      <c r="G60" s="95"/>
      <c r="H60" s="95"/>
    </row>
    <row r="61" spans="1:8" s="75" customFormat="1" ht="21" customHeight="1" x14ac:dyDescent="0.25">
      <c r="A61" s="78">
        <v>11</v>
      </c>
      <c r="B61" s="89" t="s">
        <v>466</v>
      </c>
      <c r="C61" s="94">
        <v>1</v>
      </c>
      <c r="D61" s="97">
        <v>586209.34567236365</v>
      </c>
      <c r="E61" s="95"/>
      <c r="F61" s="95"/>
      <c r="G61" s="95"/>
      <c r="H61" s="95"/>
    </row>
    <row r="62" spans="1:8" s="75" customFormat="1" ht="21" customHeight="1" x14ac:dyDescent="0.25">
      <c r="A62" s="78">
        <v>12</v>
      </c>
      <c r="B62" s="89" t="s">
        <v>467</v>
      </c>
      <c r="C62" s="94">
        <v>1</v>
      </c>
      <c r="D62" s="97">
        <v>1069853.0986924421</v>
      </c>
      <c r="E62" s="95"/>
      <c r="F62" s="95"/>
      <c r="G62" s="95"/>
      <c r="H62" s="95"/>
    </row>
    <row r="63" spans="1:8" s="75" customFormat="1" ht="21" customHeight="1" x14ac:dyDescent="0.25">
      <c r="A63" s="78">
        <v>13</v>
      </c>
      <c r="B63" s="89" t="s">
        <v>468</v>
      </c>
      <c r="C63" s="94">
        <v>1</v>
      </c>
      <c r="D63" s="97">
        <v>445450.6287197069</v>
      </c>
      <c r="E63" s="95"/>
      <c r="F63" s="95"/>
      <c r="G63" s="95"/>
      <c r="H63" s="95"/>
    </row>
    <row r="64" spans="1:8" s="75" customFormat="1" ht="21" customHeight="1" x14ac:dyDescent="0.25">
      <c r="A64" s="78">
        <v>13</v>
      </c>
      <c r="B64" s="89" t="s">
        <v>1099</v>
      </c>
      <c r="C64" s="94">
        <v>1</v>
      </c>
      <c r="D64" s="97">
        <v>558012.23999651009</v>
      </c>
      <c r="E64" s="95"/>
      <c r="F64" s="95"/>
      <c r="G64" s="95"/>
      <c r="H64" s="95"/>
    </row>
    <row r="65" spans="1:8" s="75" customFormat="1" ht="21" customHeight="1" x14ac:dyDescent="0.25">
      <c r="A65" s="78">
        <v>13</v>
      </c>
      <c r="B65" s="89" t="s">
        <v>1100</v>
      </c>
      <c r="C65" s="94">
        <v>1</v>
      </c>
      <c r="D65" s="97">
        <v>558351.04356956296</v>
      </c>
      <c r="E65" s="95"/>
      <c r="F65" s="95"/>
      <c r="G65" s="95"/>
      <c r="H65" s="95"/>
    </row>
    <row r="66" spans="1:8" s="75" customFormat="1" ht="21" customHeight="1" x14ac:dyDescent="0.25">
      <c r="A66" s="78">
        <v>14</v>
      </c>
      <c r="B66" s="89" t="s">
        <v>469</v>
      </c>
      <c r="C66" s="94">
        <v>1</v>
      </c>
      <c r="D66" s="97">
        <v>4000543.0310489722</v>
      </c>
      <c r="E66" s="95"/>
      <c r="F66" s="95"/>
      <c r="G66" s="95"/>
      <c r="H66" s="95"/>
    </row>
    <row r="67" spans="1:8" s="75" customFormat="1" ht="21" customHeight="1" x14ac:dyDescent="0.25">
      <c r="A67" s="78">
        <v>15</v>
      </c>
      <c r="B67" s="89" t="s">
        <v>470</v>
      </c>
      <c r="C67" s="94">
        <v>1</v>
      </c>
      <c r="D67" s="97">
        <v>774376.80033929704</v>
      </c>
      <c r="E67" s="95"/>
      <c r="F67" s="95"/>
      <c r="G67" s="95"/>
      <c r="H67" s="95"/>
    </row>
    <row r="68" spans="1:8" s="75" customFormat="1" ht="21" customHeight="1" x14ac:dyDescent="0.25">
      <c r="A68" s="78">
        <v>16</v>
      </c>
      <c r="B68" s="89" t="s">
        <v>471</v>
      </c>
      <c r="C68" s="94">
        <v>1</v>
      </c>
      <c r="D68" s="97">
        <v>774376.80033929704</v>
      </c>
      <c r="E68" s="95"/>
      <c r="F68" s="95"/>
      <c r="G68" s="95"/>
      <c r="H68" s="95"/>
    </row>
    <row r="69" spans="1:8" s="75" customFormat="1" ht="21" customHeight="1" x14ac:dyDescent="0.25">
      <c r="A69" s="78">
        <v>17</v>
      </c>
      <c r="B69" s="89" t="s">
        <v>472</v>
      </c>
      <c r="C69" s="94">
        <v>1</v>
      </c>
      <c r="D69" s="97">
        <v>749267.98417961807</v>
      </c>
      <c r="E69" s="95"/>
      <c r="F69" s="95"/>
      <c r="G69" s="95"/>
      <c r="H69" s="95"/>
    </row>
    <row r="70" spans="1:8" s="75" customFormat="1" ht="21" customHeight="1" x14ac:dyDescent="0.25">
      <c r="A70" s="78">
        <v>18</v>
      </c>
      <c r="B70" s="89" t="s">
        <v>936</v>
      </c>
      <c r="C70" s="94">
        <v>1</v>
      </c>
      <c r="D70" s="97">
        <v>1916482.567371584</v>
      </c>
      <c r="E70" s="95"/>
      <c r="F70" s="95"/>
      <c r="G70" s="95"/>
      <c r="H70" s="95"/>
    </row>
    <row r="71" spans="1:8" s="75" customFormat="1" ht="21" customHeight="1" x14ac:dyDescent="0.25">
      <c r="A71" s="78">
        <v>19</v>
      </c>
      <c r="B71" s="89" t="s">
        <v>937</v>
      </c>
      <c r="C71" s="94">
        <v>1</v>
      </c>
      <c r="D71" s="97">
        <v>758331.922449801</v>
      </c>
      <c r="E71" s="95"/>
      <c r="F71" s="95"/>
      <c r="G71" s="95"/>
      <c r="H71" s="95"/>
    </row>
    <row r="72" spans="1:8" s="75" customFormat="1" ht="21" customHeight="1" x14ac:dyDescent="0.25">
      <c r="A72" s="78">
        <v>20</v>
      </c>
      <c r="B72" s="89" t="s">
        <v>938</v>
      </c>
      <c r="C72" s="94">
        <v>1</v>
      </c>
      <c r="D72" s="97">
        <v>551980.82147672982</v>
      </c>
      <c r="E72" s="95"/>
      <c r="F72" s="95"/>
      <c r="G72" s="95"/>
      <c r="H72" s="95"/>
    </row>
    <row r="73" spans="1:8" s="75" customFormat="1" ht="21" customHeight="1" x14ac:dyDescent="0.25">
      <c r="A73" s="78">
        <v>21</v>
      </c>
      <c r="B73" s="89" t="s">
        <v>473</v>
      </c>
      <c r="C73" s="94">
        <v>1</v>
      </c>
      <c r="D73" s="97">
        <v>375380.22718810389</v>
      </c>
      <c r="E73" s="95"/>
      <c r="F73" s="95"/>
      <c r="G73" s="95"/>
      <c r="H73" s="95"/>
    </row>
    <row r="74" spans="1:8" s="75" customFormat="1" ht="21" customHeight="1" x14ac:dyDescent="0.25">
      <c r="A74" s="78">
        <v>23</v>
      </c>
      <c r="B74" s="89" t="s">
        <v>940</v>
      </c>
      <c r="C74" s="94">
        <v>1</v>
      </c>
      <c r="D74" s="97">
        <v>385602.20881483261</v>
      </c>
      <c r="E74" s="95"/>
      <c r="F74" s="95"/>
      <c r="G74" s="95"/>
      <c r="H74" s="95"/>
    </row>
    <row r="75" spans="1:8" s="75" customFormat="1" ht="21" customHeight="1" x14ac:dyDescent="0.25">
      <c r="A75" s="78">
        <v>23</v>
      </c>
      <c r="B75" s="89" t="s">
        <v>941</v>
      </c>
      <c r="C75" s="94">
        <v>1</v>
      </c>
      <c r="D75" s="97">
        <v>243887.97849507298</v>
      </c>
      <c r="E75" s="95"/>
      <c r="F75" s="95"/>
      <c r="G75" s="95"/>
      <c r="H75" s="95"/>
    </row>
    <row r="76" spans="1:8" s="75" customFormat="1" ht="21" customHeight="1" x14ac:dyDescent="0.25">
      <c r="A76" s="78">
        <v>23</v>
      </c>
      <c r="B76" s="89" t="s">
        <v>943</v>
      </c>
      <c r="C76" s="94">
        <v>1</v>
      </c>
      <c r="D76" s="97">
        <v>304004.05193112919</v>
      </c>
      <c r="E76" s="95"/>
      <c r="F76" s="95"/>
      <c r="G76" s="95"/>
      <c r="H76" s="95"/>
    </row>
    <row r="77" spans="1:8" s="75" customFormat="1" ht="21" customHeight="1" x14ac:dyDescent="0.25">
      <c r="A77" s="78">
        <v>24</v>
      </c>
      <c r="B77" s="89" t="s">
        <v>1101</v>
      </c>
      <c r="C77" s="94">
        <v>1</v>
      </c>
      <c r="D77" s="97">
        <v>1178399.1644094822</v>
      </c>
      <c r="E77" s="95"/>
      <c r="F77" s="95"/>
      <c r="G77" s="95"/>
      <c r="H77" s="95"/>
    </row>
    <row r="78" spans="1:8" s="75" customFormat="1" ht="21" customHeight="1" x14ac:dyDescent="0.25">
      <c r="A78" s="78">
        <v>25</v>
      </c>
      <c r="B78" s="89" t="s">
        <v>474</v>
      </c>
      <c r="C78" s="94">
        <v>1</v>
      </c>
      <c r="D78" s="97">
        <v>781650.55089489603</v>
      </c>
      <c r="E78" s="95"/>
      <c r="F78" s="95"/>
      <c r="G78" s="95"/>
      <c r="H78" s="95"/>
    </row>
    <row r="79" spans="1:8" s="75" customFormat="1" ht="21" customHeight="1" x14ac:dyDescent="0.25">
      <c r="A79" s="78">
        <v>26</v>
      </c>
      <c r="B79" s="89" t="s">
        <v>475</v>
      </c>
      <c r="C79" s="94">
        <v>1</v>
      </c>
      <c r="D79" s="97">
        <v>580609.64886490873</v>
      </c>
      <c r="E79" s="95"/>
      <c r="F79" s="95"/>
      <c r="G79" s="95"/>
      <c r="H79" s="95"/>
    </row>
    <row r="80" spans="1:8" s="75" customFormat="1" ht="21" customHeight="1" x14ac:dyDescent="0.25">
      <c r="A80" s="78">
        <v>27</v>
      </c>
      <c r="B80" s="89" t="s">
        <v>1104</v>
      </c>
      <c r="C80" s="94">
        <v>1</v>
      </c>
      <c r="D80" s="97">
        <v>539125.24638234871</v>
      </c>
      <c r="E80" s="95"/>
      <c r="F80" s="95"/>
      <c r="G80" s="95"/>
      <c r="H80" s="95"/>
    </row>
    <row r="81" spans="1:8" s="75" customFormat="1" ht="21" customHeight="1" x14ac:dyDescent="0.25">
      <c r="A81" s="78">
        <v>28</v>
      </c>
      <c r="B81" s="89" t="s">
        <v>477</v>
      </c>
      <c r="C81" s="94">
        <v>1</v>
      </c>
      <c r="D81" s="97">
        <v>500709.66186320863</v>
      </c>
      <c r="E81" s="95"/>
      <c r="F81" s="95"/>
      <c r="G81" s="95"/>
      <c r="H81" s="95"/>
    </row>
    <row r="82" spans="1:8" s="75" customFormat="1" ht="21" customHeight="1" x14ac:dyDescent="0.25">
      <c r="A82" s="78">
        <v>29</v>
      </c>
      <c r="B82" s="89" t="s">
        <v>478</v>
      </c>
      <c r="C82" s="94">
        <v>1</v>
      </c>
      <c r="D82" s="97">
        <v>506448.63085311884</v>
      </c>
      <c r="E82" s="95"/>
      <c r="F82" s="95"/>
      <c r="G82" s="95"/>
      <c r="H82" s="95"/>
    </row>
    <row r="83" spans="1:8" s="75" customFormat="1" ht="21" customHeight="1" x14ac:dyDescent="0.25">
      <c r="A83" s="78">
        <v>30</v>
      </c>
      <c r="B83" s="89" t="s">
        <v>479</v>
      </c>
      <c r="C83" s="94">
        <v>1</v>
      </c>
      <c r="D83" s="97">
        <v>334852.42684876645</v>
      </c>
      <c r="E83" s="95"/>
      <c r="F83" s="95"/>
      <c r="G83" s="95"/>
      <c r="H83" s="95"/>
    </row>
    <row r="84" spans="1:8" s="75" customFormat="1" ht="21" customHeight="1" x14ac:dyDescent="0.25">
      <c r="A84" s="78">
        <v>31</v>
      </c>
      <c r="B84" s="89" t="s">
        <v>480</v>
      </c>
      <c r="C84" s="94">
        <v>1</v>
      </c>
      <c r="D84" s="97">
        <v>423648.79790401988</v>
      </c>
      <c r="E84" s="95"/>
      <c r="F84" s="95"/>
      <c r="G84" s="95"/>
      <c r="H84" s="95"/>
    </row>
    <row r="85" spans="1:8" s="75" customFormat="1" ht="21" customHeight="1" x14ac:dyDescent="0.25">
      <c r="A85" s="78">
        <v>32</v>
      </c>
      <c r="B85" s="89" t="s">
        <v>481</v>
      </c>
      <c r="C85" s="94">
        <v>1</v>
      </c>
      <c r="D85" s="97">
        <v>518355.13637419383</v>
      </c>
      <c r="E85" s="95"/>
      <c r="F85" s="95"/>
      <c r="G85" s="95"/>
      <c r="H85" s="95"/>
    </row>
    <row r="86" spans="1:8" s="75" customFormat="1" ht="21" customHeight="1" x14ac:dyDescent="0.25">
      <c r="A86" s="78">
        <v>32</v>
      </c>
      <c r="B86" s="89" t="s">
        <v>946</v>
      </c>
      <c r="C86" s="94">
        <v>1</v>
      </c>
      <c r="D86" s="97">
        <v>365871.17443136033</v>
      </c>
      <c r="E86" s="95"/>
      <c r="F86" s="95"/>
      <c r="G86" s="95"/>
      <c r="H86" s="95"/>
    </row>
    <row r="87" spans="1:8" s="75" customFormat="1" ht="21" customHeight="1" x14ac:dyDescent="0.25">
      <c r="A87" s="78">
        <v>33</v>
      </c>
      <c r="B87" s="89" t="s">
        <v>482</v>
      </c>
      <c r="C87" s="94">
        <v>1</v>
      </c>
      <c r="D87" s="97">
        <v>636936.00695406797</v>
      </c>
      <c r="E87" s="95"/>
      <c r="F87" s="95"/>
      <c r="G87" s="95"/>
      <c r="H87" s="95"/>
    </row>
    <row r="88" spans="1:8" s="75" customFormat="1" ht="21" customHeight="1" x14ac:dyDescent="0.25">
      <c r="A88" s="78">
        <v>34</v>
      </c>
      <c r="B88" s="89" t="s">
        <v>483</v>
      </c>
      <c r="C88" s="94">
        <v>1</v>
      </c>
      <c r="D88" s="97">
        <v>1211993.6570227235</v>
      </c>
      <c r="E88" s="95"/>
      <c r="F88" s="95"/>
      <c r="G88" s="95"/>
      <c r="H88" s="95"/>
    </row>
    <row r="89" spans="1:8" s="75" customFormat="1" ht="21" customHeight="1" x14ac:dyDescent="0.25">
      <c r="A89" s="78">
        <v>35</v>
      </c>
      <c r="B89" s="89" t="s">
        <v>951</v>
      </c>
      <c r="C89" s="94">
        <v>1</v>
      </c>
      <c r="D89" s="97">
        <v>403188.72888469428</v>
      </c>
      <c r="E89" s="95"/>
      <c r="F89" s="95"/>
      <c r="G89" s="95"/>
      <c r="H89" s="95"/>
    </row>
    <row r="90" spans="1:8" s="75" customFormat="1" ht="21" customHeight="1" x14ac:dyDescent="0.25">
      <c r="A90" s="78">
        <v>35</v>
      </c>
      <c r="B90" s="89" t="s">
        <v>952</v>
      </c>
      <c r="C90" s="94">
        <v>1</v>
      </c>
      <c r="D90" s="97">
        <v>298438.79403547954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947</v>
      </c>
      <c r="C91" s="94">
        <v>1</v>
      </c>
      <c r="D91" s="97">
        <v>432254.82725058647</v>
      </c>
      <c r="E91" s="95"/>
      <c r="F91" s="95"/>
      <c r="G91" s="95"/>
      <c r="H91" s="95"/>
    </row>
    <row r="92" spans="1:8" s="75" customFormat="1" ht="21" customHeight="1" x14ac:dyDescent="0.25">
      <c r="A92" s="78">
        <v>36</v>
      </c>
      <c r="B92" s="89" t="s">
        <v>953</v>
      </c>
      <c r="C92" s="94">
        <v>1</v>
      </c>
      <c r="D92" s="97">
        <v>674384.36421832559</v>
      </c>
      <c r="E92" s="95"/>
      <c r="F92" s="95"/>
      <c r="G92" s="95"/>
      <c r="H92" s="95"/>
    </row>
    <row r="93" spans="1:8" s="75" customFormat="1" ht="21" customHeight="1" x14ac:dyDescent="0.25">
      <c r="A93" s="78">
        <v>36</v>
      </c>
      <c r="B93" s="89" t="s">
        <v>954</v>
      </c>
      <c r="C93" s="94">
        <v>1</v>
      </c>
      <c r="D93" s="97">
        <v>674384.36421832559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950</v>
      </c>
      <c r="C94" s="94">
        <v>1</v>
      </c>
      <c r="D94" s="97">
        <v>370782.92179508554</v>
      </c>
      <c r="E94" s="95"/>
      <c r="F94" s="95"/>
      <c r="G94" s="95"/>
      <c r="H94" s="95"/>
    </row>
    <row r="95" spans="1:8" s="75" customFormat="1" ht="21" customHeight="1" x14ac:dyDescent="0.25">
      <c r="A95" s="78">
        <v>37</v>
      </c>
      <c r="B95" s="89" t="s">
        <v>1105</v>
      </c>
      <c r="C95" s="94">
        <v>1</v>
      </c>
      <c r="D95" s="97">
        <v>360090.08761090838</v>
      </c>
      <c r="E95" s="95"/>
      <c r="F95" s="95"/>
      <c r="G95" s="95"/>
      <c r="H95" s="95"/>
    </row>
    <row r="96" spans="1:8" s="75" customFormat="1" ht="21" customHeight="1" x14ac:dyDescent="0.25">
      <c r="A96" s="78">
        <v>37</v>
      </c>
      <c r="B96" s="89" t="s">
        <v>1106</v>
      </c>
      <c r="C96" s="94">
        <v>1</v>
      </c>
      <c r="D96" s="97">
        <v>456376.28129126289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1107</v>
      </c>
      <c r="C97" s="94">
        <v>1</v>
      </c>
      <c r="D97" s="97">
        <v>968989.37659403915</v>
      </c>
      <c r="E97" s="95"/>
      <c r="F97" s="95"/>
      <c r="G97" s="95"/>
      <c r="H97" s="95"/>
    </row>
    <row r="98" spans="1:8" s="75" customFormat="1" ht="21" customHeight="1" x14ac:dyDescent="0.25">
      <c r="A98" s="78">
        <v>38</v>
      </c>
      <c r="B98" s="89" t="s">
        <v>484</v>
      </c>
      <c r="C98" s="94">
        <v>1</v>
      </c>
      <c r="D98" s="97">
        <v>322145.29258990812</v>
      </c>
      <c r="E98" s="95"/>
      <c r="F98" s="95"/>
      <c r="G98" s="95"/>
      <c r="H98" s="95"/>
    </row>
    <row r="99" spans="1:8" s="75" customFormat="1" ht="21" customHeight="1" x14ac:dyDescent="0.25">
      <c r="A99" s="78">
        <v>39</v>
      </c>
      <c r="B99" s="89" t="s">
        <v>485</v>
      </c>
      <c r="C99" s="94">
        <v>1</v>
      </c>
      <c r="D99" s="97">
        <v>143813.51065642285</v>
      </c>
      <c r="E99" s="95"/>
      <c r="F99" s="95"/>
      <c r="G99" s="95"/>
      <c r="H99" s="95"/>
    </row>
    <row r="100" spans="1:8" s="75" customFormat="1" ht="21" customHeight="1" x14ac:dyDescent="0.25">
      <c r="A100" s="78">
        <v>40</v>
      </c>
      <c r="B100" s="89" t="s">
        <v>957</v>
      </c>
      <c r="C100" s="94">
        <v>1</v>
      </c>
      <c r="D100" s="97">
        <v>2519421.390889002</v>
      </c>
      <c r="E100" s="95"/>
      <c r="F100" s="95"/>
      <c r="G100" s="95"/>
      <c r="H100" s="95"/>
    </row>
    <row r="101" spans="1:8" s="75" customFormat="1" ht="21" customHeight="1" x14ac:dyDescent="0.25">
      <c r="A101" s="78">
        <v>41</v>
      </c>
      <c r="B101" s="89" t="s">
        <v>958</v>
      </c>
      <c r="C101" s="94">
        <v>1</v>
      </c>
      <c r="D101" s="97">
        <v>258268.19931363812</v>
      </c>
      <c r="E101" s="95"/>
      <c r="F101" s="95"/>
      <c r="G101" s="95"/>
      <c r="H101" s="95"/>
    </row>
    <row r="102" spans="1:8" s="75" customFormat="1" ht="21" customHeight="1" x14ac:dyDescent="0.25">
      <c r="A102" s="78">
        <v>42</v>
      </c>
      <c r="B102" s="89" t="s">
        <v>486</v>
      </c>
      <c r="C102" s="94">
        <v>1</v>
      </c>
      <c r="D102" s="97">
        <v>763027.36797747063</v>
      </c>
      <c r="E102" s="95"/>
      <c r="F102" s="95"/>
      <c r="G102" s="95"/>
      <c r="H102" s="95"/>
    </row>
    <row r="103" spans="1:8" s="75" customFormat="1" ht="21" customHeight="1" x14ac:dyDescent="0.25">
      <c r="A103" s="78">
        <v>43</v>
      </c>
      <c r="B103" s="89" t="s">
        <v>487</v>
      </c>
      <c r="C103" s="94">
        <v>1</v>
      </c>
      <c r="D103" s="97">
        <v>561137.12134079007</v>
      </c>
      <c r="E103" s="95"/>
      <c r="F103" s="95"/>
      <c r="G103" s="95"/>
      <c r="H103" s="95"/>
    </row>
    <row r="104" spans="1:8" s="75" customFormat="1" ht="21" customHeight="1" x14ac:dyDescent="0.25">
      <c r="A104" s="78">
        <v>44</v>
      </c>
      <c r="B104" s="89" t="s">
        <v>488</v>
      </c>
      <c r="C104" s="94">
        <v>1</v>
      </c>
      <c r="D104" s="97">
        <v>486104.36213881883</v>
      </c>
      <c r="E104" s="95"/>
      <c r="F104" s="95"/>
      <c r="G104" s="95"/>
      <c r="H104" s="95"/>
    </row>
    <row r="105" spans="1:8" s="75" customFormat="1" ht="21" customHeight="1" x14ac:dyDescent="0.25">
      <c r="A105" s="78">
        <v>45</v>
      </c>
      <c r="B105" s="89" t="s">
        <v>489</v>
      </c>
      <c r="C105" s="94">
        <v>1</v>
      </c>
      <c r="D105" s="97">
        <v>554744.01761759119</v>
      </c>
      <c r="E105" s="95"/>
      <c r="F105" s="95"/>
      <c r="G105" s="95"/>
      <c r="H105" s="95"/>
    </row>
    <row r="106" spans="1:8" s="75" customFormat="1" ht="21" customHeight="1" x14ac:dyDescent="0.25">
      <c r="A106" s="78">
        <v>46</v>
      </c>
      <c r="B106" s="89" t="s">
        <v>490</v>
      </c>
      <c r="C106" s="94">
        <v>1</v>
      </c>
      <c r="D106" s="97">
        <v>622953.91605488944</v>
      </c>
      <c r="E106" s="95"/>
      <c r="F106" s="95"/>
      <c r="G106" s="95"/>
      <c r="H106" s="95"/>
    </row>
    <row r="107" spans="1:8" s="75" customFormat="1" ht="21" customHeight="1" x14ac:dyDescent="0.25">
      <c r="A107" s="78">
        <v>47</v>
      </c>
      <c r="B107" s="89" t="s">
        <v>491</v>
      </c>
      <c r="C107" s="94">
        <v>1</v>
      </c>
      <c r="D107" s="97">
        <v>581403.6427932356</v>
      </c>
      <c r="E107" s="95"/>
      <c r="F107" s="95"/>
      <c r="G107" s="95"/>
      <c r="H107" s="95"/>
    </row>
    <row r="108" spans="1:8" s="75" customFormat="1" ht="21" customHeight="1" x14ac:dyDescent="0.25">
      <c r="A108" s="78">
        <v>48</v>
      </c>
      <c r="B108" s="89" t="s">
        <v>492</v>
      </c>
      <c r="C108" s="94">
        <v>1</v>
      </c>
      <c r="D108" s="97">
        <v>466191.90127697715</v>
      </c>
      <c r="E108" s="95"/>
      <c r="F108" s="95"/>
      <c r="G108" s="95"/>
      <c r="H108" s="95"/>
    </row>
    <row r="109" spans="1:8" s="75" customFormat="1" ht="21" customHeight="1" x14ac:dyDescent="0.25">
      <c r="A109" s="78">
        <v>49</v>
      </c>
      <c r="B109" s="89" t="s">
        <v>960</v>
      </c>
      <c r="C109" s="94">
        <v>1</v>
      </c>
      <c r="D109" s="97">
        <v>643088.37328959373</v>
      </c>
      <c r="E109" s="95"/>
      <c r="F109" s="95"/>
      <c r="G109" s="95"/>
      <c r="H109" s="95"/>
    </row>
    <row r="110" spans="1:8" s="75" customFormat="1" ht="21" customHeight="1" x14ac:dyDescent="0.25">
      <c r="A110" s="78">
        <v>49</v>
      </c>
      <c r="B110" s="89" t="s">
        <v>1108</v>
      </c>
      <c r="C110" s="94">
        <v>1</v>
      </c>
      <c r="D110" s="97">
        <v>402867.30141204165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1109</v>
      </c>
      <c r="C111" s="94">
        <v>1</v>
      </c>
      <c r="D111" s="97">
        <v>504430.99673510983</v>
      </c>
      <c r="E111" s="95"/>
      <c r="F111" s="95"/>
      <c r="G111" s="95"/>
      <c r="H111" s="95"/>
    </row>
    <row r="112" spans="1:8" s="75" customFormat="1" ht="21" customHeight="1" x14ac:dyDescent="0.25">
      <c r="A112" s="78">
        <v>50</v>
      </c>
      <c r="B112" s="89" t="s">
        <v>493</v>
      </c>
      <c r="C112" s="94">
        <v>1</v>
      </c>
      <c r="D112" s="97">
        <v>729602.8115904252</v>
      </c>
      <c r="E112" s="95"/>
      <c r="F112" s="95"/>
      <c r="G112" s="95"/>
      <c r="H112" s="95"/>
    </row>
    <row r="113" spans="1:8" s="75" customFormat="1" ht="21" customHeight="1" x14ac:dyDescent="0.25">
      <c r="A113" s="78">
        <v>51</v>
      </c>
      <c r="B113" s="89" t="s">
        <v>494</v>
      </c>
      <c r="C113" s="94">
        <v>1</v>
      </c>
      <c r="D113" s="97">
        <v>1311115.476507264</v>
      </c>
      <c r="E113" s="95"/>
      <c r="F113" s="95"/>
      <c r="G113" s="95"/>
      <c r="H113" s="95"/>
    </row>
    <row r="114" spans="1:8" s="75" customFormat="1" ht="21" customHeight="1" x14ac:dyDescent="0.25">
      <c r="A114" s="78">
        <v>52</v>
      </c>
      <c r="B114" s="89" t="s">
        <v>1126</v>
      </c>
      <c r="C114" s="94">
        <v>1</v>
      </c>
      <c r="D114" s="97">
        <v>837895.78411133925</v>
      </c>
      <c r="E114" s="95"/>
      <c r="F114" s="95"/>
      <c r="G114" s="95"/>
      <c r="H114" s="95"/>
    </row>
    <row r="115" spans="1:8" s="75" customFormat="1" ht="21" customHeight="1" x14ac:dyDescent="0.25">
      <c r="A115" s="78">
        <v>52</v>
      </c>
      <c r="B115" s="89" t="s">
        <v>1127</v>
      </c>
      <c r="C115" s="94">
        <v>1</v>
      </c>
      <c r="D115" s="97">
        <v>1005306.1358452408</v>
      </c>
      <c r="E115" s="95"/>
      <c r="F115" s="95"/>
      <c r="G115" s="95"/>
      <c r="H115" s="95"/>
    </row>
    <row r="116" spans="1:8" s="75" customFormat="1" ht="21" customHeight="1" x14ac:dyDescent="0.25">
      <c r="A116" s="77" t="s">
        <v>658</v>
      </c>
      <c r="B116" s="81" t="s">
        <v>495</v>
      </c>
      <c r="C116" s="96"/>
      <c r="D116" s="97"/>
      <c r="E116" s="96"/>
      <c r="F116" s="96"/>
      <c r="G116" s="95"/>
      <c r="H116" s="95"/>
    </row>
    <row r="117" spans="1:8" s="75" customFormat="1" ht="21" customHeight="1" x14ac:dyDescent="0.25">
      <c r="A117" s="78">
        <v>1</v>
      </c>
      <c r="B117" s="89" t="s">
        <v>496</v>
      </c>
      <c r="C117" s="94">
        <v>1</v>
      </c>
      <c r="D117" s="97">
        <v>215837.77596319135</v>
      </c>
      <c r="E117" s="95"/>
      <c r="F117" s="95"/>
      <c r="G117" s="95"/>
      <c r="H117" s="95"/>
    </row>
    <row r="118" spans="1:8" s="75" customFormat="1" ht="21" customHeight="1" x14ac:dyDescent="0.25">
      <c r="A118" s="78">
        <v>2</v>
      </c>
      <c r="B118" s="89" t="s">
        <v>962</v>
      </c>
      <c r="C118" s="94">
        <v>1</v>
      </c>
      <c r="D118" s="97">
        <v>226301.14579437638</v>
      </c>
      <c r="E118" s="95"/>
      <c r="F118" s="95"/>
      <c r="G118" s="95"/>
      <c r="H118" s="95"/>
    </row>
    <row r="119" spans="1:8" s="75" customFormat="1" ht="21" customHeight="1" x14ac:dyDescent="0.25">
      <c r="A119" s="78">
        <v>3</v>
      </c>
      <c r="B119" s="89" t="s">
        <v>963</v>
      </c>
      <c r="C119" s="94">
        <v>1</v>
      </c>
      <c r="D119" s="97">
        <v>242007.41851057028</v>
      </c>
      <c r="E119" s="95"/>
      <c r="F119" s="95"/>
      <c r="G119" s="95"/>
      <c r="H119" s="95"/>
    </row>
    <row r="120" spans="1:8" s="75" customFormat="1" ht="21" customHeight="1" x14ac:dyDescent="0.25">
      <c r="A120" s="78">
        <v>3</v>
      </c>
      <c r="B120" s="89" t="s">
        <v>964</v>
      </c>
      <c r="C120" s="94">
        <v>1</v>
      </c>
      <c r="D120" s="97">
        <v>230046.54198938707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966</v>
      </c>
      <c r="C121" s="94">
        <v>1</v>
      </c>
      <c r="D121" s="97">
        <v>412814.99390141096</v>
      </c>
      <c r="E121" s="95"/>
      <c r="F121" s="95"/>
      <c r="G121" s="95"/>
      <c r="H121" s="95"/>
    </row>
    <row r="122" spans="1:8" s="75" customFormat="1" ht="21" customHeight="1" x14ac:dyDescent="0.25">
      <c r="A122" s="78">
        <v>4</v>
      </c>
      <c r="B122" s="89" t="s">
        <v>1110</v>
      </c>
      <c r="C122" s="94">
        <v>1</v>
      </c>
      <c r="D122" s="97">
        <v>336031.4050357485</v>
      </c>
      <c r="E122" s="95"/>
      <c r="F122" s="95"/>
      <c r="G122" s="95"/>
      <c r="H122" s="95"/>
    </row>
    <row r="123" spans="1:8" s="75" customFormat="1" ht="21" customHeight="1" x14ac:dyDescent="0.25">
      <c r="A123" s="77" t="s">
        <v>659</v>
      </c>
      <c r="B123" s="81" t="s">
        <v>498</v>
      </c>
      <c r="C123" s="96"/>
      <c r="D123" s="97"/>
      <c r="E123" s="96"/>
      <c r="F123" s="96"/>
      <c r="G123" s="95"/>
      <c r="H123" s="95"/>
    </row>
    <row r="124" spans="1:8" s="75" customFormat="1" ht="21" customHeight="1" x14ac:dyDescent="0.25">
      <c r="A124" s="78">
        <v>1</v>
      </c>
      <c r="B124" s="89" t="s">
        <v>499</v>
      </c>
      <c r="C124" s="94">
        <v>1</v>
      </c>
      <c r="D124" s="97">
        <v>1112842.5881666492</v>
      </c>
      <c r="E124" s="95"/>
      <c r="F124" s="95"/>
      <c r="G124" s="95"/>
      <c r="H124" s="95"/>
    </row>
    <row r="125" spans="1:8" s="75" customFormat="1" ht="21" customHeight="1" x14ac:dyDescent="0.25">
      <c r="A125" s="78">
        <v>2</v>
      </c>
      <c r="B125" s="89" t="s">
        <v>500</v>
      </c>
      <c r="C125" s="94">
        <v>1</v>
      </c>
      <c r="D125" s="97">
        <v>414985.00439502089</v>
      </c>
      <c r="E125" s="95"/>
      <c r="F125" s="95"/>
      <c r="G125" s="95"/>
      <c r="H125" s="95"/>
    </row>
    <row r="126" spans="1:8" s="75" customFormat="1" ht="21" customHeight="1" x14ac:dyDescent="0.25">
      <c r="A126" s="78">
        <v>3</v>
      </c>
      <c r="B126" s="89" t="s">
        <v>501</v>
      </c>
      <c r="C126" s="94">
        <v>1</v>
      </c>
      <c r="D126" s="97">
        <v>522288.15607201448</v>
      </c>
      <c r="E126" s="95"/>
      <c r="F126" s="95"/>
      <c r="G126" s="95"/>
      <c r="H126" s="95"/>
    </row>
    <row r="127" spans="1:8" s="75" customFormat="1" ht="21" customHeight="1" x14ac:dyDescent="0.25">
      <c r="A127" s="78">
        <v>4</v>
      </c>
      <c r="B127" s="89" t="s">
        <v>502</v>
      </c>
      <c r="C127" s="94">
        <v>1</v>
      </c>
      <c r="D127" s="97">
        <v>2171116.805159267</v>
      </c>
      <c r="E127" s="95"/>
      <c r="F127" s="95"/>
      <c r="G127" s="95"/>
      <c r="H127" s="95"/>
    </row>
    <row r="128" spans="1:8" s="75" customFormat="1" ht="21" customHeight="1" x14ac:dyDescent="0.25">
      <c r="A128" s="78">
        <v>5</v>
      </c>
      <c r="B128" s="89" t="s">
        <v>503</v>
      </c>
      <c r="C128" s="94">
        <v>1</v>
      </c>
      <c r="D128" s="97">
        <v>297344.90221147198</v>
      </c>
      <c r="E128" s="95"/>
      <c r="F128" s="95"/>
      <c r="G128" s="95"/>
      <c r="H128" s="95"/>
    </row>
    <row r="129" spans="1:8" s="75" customFormat="1" ht="21" customHeight="1" x14ac:dyDescent="0.25">
      <c r="A129" s="78">
        <v>6</v>
      </c>
      <c r="B129" s="89" t="s">
        <v>1111</v>
      </c>
      <c r="C129" s="94">
        <v>1</v>
      </c>
      <c r="D129" s="97">
        <v>932262.6841684333</v>
      </c>
      <c r="E129" s="95"/>
      <c r="F129" s="95"/>
      <c r="G129" s="95"/>
      <c r="H129" s="95"/>
    </row>
    <row r="130" spans="1:8" s="75" customFormat="1" ht="21" customHeight="1" x14ac:dyDescent="0.25">
      <c r="A130" s="78">
        <v>7</v>
      </c>
      <c r="B130" s="89" t="s">
        <v>969</v>
      </c>
      <c r="C130" s="94">
        <v>1</v>
      </c>
      <c r="D130" s="97">
        <v>259756.01463506935</v>
      </c>
      <c r="E130" s="95"/>
      <c r="F130" s="95"/>
      <c r="G130" s="95"/>
      <c r="H130" s="95"/>
    </row>
    <row r="131" spans="1:8" s="75" customFormat="1" ht="21" customHeight="1" x14ac:dyDescent="0.25">
      <c r="A131" s="78">
        <v>8</v>
      </c>
      <c r="B131" s="89" t="s">
        <v>970</v>
      </c>
      <c r="C131" s="94">
        <v>1</v>
      </c>
      <c r="D131" s="97">
        <v>691245.29901252617</v>
      </c>
      <c r="E131" s="95"/>
      <c r="F131" s="95"/>
      <c r="G131" s="95"/>
      <c r="H131" s="95"/>
    </row>
    <row r="132" spans="1:8" s="75" customFormat="1" ht="21" customHeight="1" x14ac:dyDescent="0.25">
      <c r="A132" s="78">
        <v>9</v>
      </c>
      <c r="B132" s="89" t="s">
        <v>1113</v>
      </c>
      <c r="C132" s="94">
        <v>1</v>
      </c>
      <c r="D132" s="97">
        <v>377990.9408848476</v>
      </c>
      <c r="E132" s="95"/>
      <c r="F132" s="95"/>
      <c r="G132" s="95"/>
      <c r="H132" s="95"/>
    </row>
    <row r="133" spans="1:8" s="75" customFormat="1" ht="21" customHeight="1" x14ac:dyDescent="0.25">
      <c r="A133" s="78">
        <v>9</v>
      </c>
      <c r="B133" s="89" t="s">
        <v>504</v>
      </c>
      <c r="C133" s="94">
        <v>1</v>
      </c>
      <c r="D133" s="97">
        <v>386783.73285337538</v>
      </c>
      <c r="E133" s="95"/>
      <c r="F133" s="95"/>
      <c r="G133" s="95"/>
      <c r="H133" s="95"/>
    </row>
    <row r="134" spans="1:8" s="75" customFormat="1" ht="21" customHeight="1" x14ac:dyDescent="0.25">
      <c r="A134" s="78">
        <v>10</v>
      </c>
      <c r="B134" s="89" t="s">
        <v>505</v>
      </c>
      <c r="C134" s="94">
        <v>1</v>
      </c>
      <c r="D134" s="97">
        <v>303364.35384051932</v>
      </c>
      <c r="E134" s="95"/>
      <c r="F134" s="95"/>
      <c r="G134" s="95"/>
      <c r="H134" s="95"/>
    </row>
    <row r="135" spans="1:8" s="75" customFormat="1" ht="21" customHeight="1" x14ac:dyDescent="0.25">
      <c r="A135" s="78">
        <v>11</v>
      </c>
      <c r="B135" s="89" t="s">
        <v>506</v>
      </c>
      <c r="C135" s="94">
        <v>1</v>
      </c>
      <c r="D135" s="97">
        <v>573236.78371787618</v>
      </c>
      <c r="E135" s="95"/>
      <c r="F135" s="95"/>
      <c r="G135" s="95"/>
      <c r="H135" s="95"/>
    </row>
    <row r="136" spans="1:8" s="75" customFormat="1" ht="21" customHeight="1" x14ac:dyDescent="0.25">
      <c r="A136" s="78">
        <v>12</v>
      </c>
      <c r="B136" s="89" t="s">
        <v>507</v>
      </c>
      <c r="C136" s="94">
        <v>1</v>
      </c>
      <c r="D136" s="97">
        <v>569867.88197222038</v>
      </c>
      <c r="E136" s="95"/>
      <c r="F136" s="95"/>
      <c r="G136" s="95"/>
      <c r="H136" s="95"/>
    </row>
    <row r="137" spans="1:8" s="75" customFormat="1" ht="21" customHeight="1" x14ac:dyDescent="0.25">
      <c r="A137" s="78">
        <v>13</v>
      </c>
      <c r="B137" s="89" t="s">
        <v>508</v>
      </c>
      <c r="C137" s="94">
        <v>1</v>
      </c>
      <c r="D137" s="97">
        <v>3426040.6012559552</v>
      </c>
      <c r="E137" s="95"/>
      <c r="F137" s="95"/>
      <c r="G137" s="95"/>
      <c r="H137" s="95"/>
    </row>
    <row r="138" spans="1:8" s="75" customFormat="1" ht="21" customHeight="1" x14ac:dyDescent="0.25">
      <c r="A138" s="78">
        <v>14</v>
      </c>
      <c r="B138" s="89" t="s">
        <v>509</v>
      </c>
      <c r="C138" s="94">
        <v>1</v>
      </c>
      <c r="D138" s="97">
        <v>248760.32611817523</v>
      </c>
      <c r="E138" s="95"/>
      <c r="F138" s="95"/>
      <c r="G138" s="95"/>
      <c r="H138" s="95"/>
    </row>
    <row r="139" spans="1:8" s="75" customFormat="1" ht="21" customHeight="1" x14ac:dyDescent="0.25">
      <c r="A139" s="78">
        <v>15</v>
      </c>
      <c r="B139" s="89" t="s">
        <v>510</v>
      </c>
      <c r="C139" s="94">
        <v>1</v>
      </c>
      <c r="D139" s="97">
        <v>231253.75983014132</v>
      </c>
      <c r="E139" s="95"/>
      <c r="F139" s="95"/>
      <c r="G139" s="95"/>
      <c r="H139" s="95"/>
    </row>
    <row r="140" spans="1:8" s="75" customFormat="1" ht="21" customHeight="1" x14ac:dyDescent="0.25">
      <c r="A140" s="78">
        <v>16</v>
      </c>
      <c r="B140" s="89" t="s">
        <v>918</v>
      </c>
      <c r="C140" s="94">
        <v>1</v>
      </c>
      <c r="D140" s="97">
        <v>262197.64992385037</v>
      </c>
      <c r="E140" s="95"/>
      <c r="F140" s="95"/>
      <c r="G140" s="95"/>
      <c r="H140" s="95"/>
    </row>
    <row r="141" spans="1:8" s="75" customFormat="1" ht="21" customHeight="1" x14ac:dyDescent="0.25">
      <c r="A141" s="78">
        <v>17</v>
      </c>
      <c r="B141" s="89" t="s">
        <v>919</v>
      </c>
      <c r="C141" s="94">
        <v>1</v>
      </c>
      <c r="D141" s="97">
        <v>252715.44899086174</v>
      </c>
      <c r="E141" s="95"/>
      <c r="F141" s="95"/>
      <c r="G141" s="95"/>
      <c r="H141" s="95"/>
    </row>
    <row r="142" spans="1:8" s="75" customFormat="1" ht="21" customHeight="1" x14ac:dyDescent="0.25">
      <c r="A142" s="78">
        <v>17</v>
      </c>
      <c r="B142" s="89" t="s">
        <v>1004</v>
      </c>
      <c r="C142" s="94">
        <v>1</v>
      </c>
      <c r="D142" s="97">
        <v>296491.10704957292</v>
      </c>
      <c r="E142" s="95"/>
      <c r="F142" s="95"/>
      <c r="G142" s="95"/>
      <c r="H142" s="95"/>
    </row>
    <row r="143" spans="1:8" s="75" customFormat="1" ht="21" customHeight="1" x14ac:dyDescent="0.25">
      <c r="A143" s="77" t="s">
        <v>660</v>
      </c>
      <c r="B143" s="81" t="s">
        <v>511</v>
      </c>
      <c r="C143" s="96"/>
      <c r="D143" s="97"/>
      <c r="E143" s="96"/>
      <c r="F143" s="96"/>
      <c r="G143" s="95"/>
      <c r="H143" s="95"/>
    </row>
    <row r="144" spans="1:8" s="75" customFormat="1" ht="21" customHeight="1" x14ac:dyDescent="0.25">
      <c r="A144" s="78">
        <v>1</v>
      </c>
      <c r="B144" s="89" t="s">
        <v>971</v>
      </c>
      <c r="C144" s="94">
        <v>1</v>
      </c>
      <c r="D144" s="97">
        <v>435165.24242081924</v>
      </c>
      <c r="E144" s="95"/>
      <c r="F144" s="95"/>
      <c r="G144" s="95"/>
      <c r="H144" s="95"/>
    </row>
    <row r="145" spans="1:8" s="75" customFormat="1" ht="21" customHeight="1" x14ac:dyDescent="0.25">
      <c r="A145" s="78">
        <v>2</v>
      </c>
      <c r="B145" s="89" t="s">
        <v>512</v>
      </c>
      <c r="C145" s="94">
        <v>1</v>
      </c>
      <c r="D145" s="97">
        <v>410675.78153898311</v>
      </c>
      <c r="E145" s="95"/>
      <c r="F145" s="95"/>
      <c r="G145" s="95"/>
      <c r="H145" s="95"/>
    </row>
    <row r="146" spans="1:8" s="75" customFormat="1" ht="21" customHeight="1" x14ac:dyDescent="0.25">
      <c r="A146" s="78">
        <v>3</v>
      </c>
      <c r="B146" s="89" t="s">
        <v>513</v>
      </c>
      <c r="C146" s="94">
        <v>1</v>
      </c>
      <c r="D146" s="97">
        <v>817701.87149491766</v>
      </c>
      <c r="E146" s="95"/>
      <c r="F146" s="95"/>
      <c r="G146" s="95"/>
      <c r="H146" s="95"/>
    </row>
    <row r="147" spans="1:8" s="75" customFormat="1" ht="21" customHeight="1" x14ac:dyDescent="0.25">
      <c r="A147" s="78">
        <v>4</v>
      </c>
      <c r="B147" s="89" t="s">
        <v>514</v>
      </c>
      <c r="C147" s="94">
        <v>1</v>
      </c>
      <c r="D147" s="97">
        <v>521612.71446876868</v>
      </c>
      <c r="E147" s="95"/>
      <c r="F147" s="95"/>
      <c r="G147" s="95"/>
      <c r="H147" s="95"/>
    </row>
    <row r="148" spans="1:8" s="75" customFormat="1" ht="21" customHeight="1" x14ac:dyDescent="0.25">
      <c r="A148" s="78">
        <v>5</v>
      </c>
      <c r="B148" s="89" t="s">
        <v>515</v>
      </c>
      <c r="C148" s="94">
        <v>1</v>
      </c>
      <c r="D148" s="97">
        <v>290614.02185258886</v>
      </c>
      <c r="E148" s="95"/>
      <c r="F148" s="95"/>
      <c r="G148" s="95"/>
      <c r="H148" s="95"/>
    </row>
    <row r="149" spans="1:8" s="75" customFormat="1" ht="21" customHeight="1" x14ac:dyDescent="0.25">
      <c r="A149" s="78">
        <v>6</v>
      </c>
      <c r="B149" s="89" t="s">
        <v>516</v>
      </c>
      <c r="C149" s="94">
        <v>1</v>
      </c>
      <c r="D149" s="97">
        <v>160940.91997343011</v>
      </c>
      <c r="E149" s="95"/>
      <c r="F149" s="95"/>
      <c r="G149" s="95"/>
      <c r="H149" s="95"/>
    </row>
    <row r="150" spans="1:8" s="75" customFormat="1" ht="21" customHeight="1" x14ac:dyDescent="0.25">
      <c r="A150" s="78">
        <v>7</v>
      </c>
      <c r="B150" s="89" t="s">
        <v>517</v>
      </c>
      <c r="C150" s="94">
        <v>1</v>
      </c>
      <c r="D150" s="97">
        <v>130009.66823243481</v>
      </c>
      <c r="E150" s="95"/>
      <c r="F150" s="95"/>
      <c r="G150" s="95"/>
      <c r="H150" s="95"/>
    </row>
    <row r="151" spans="1:8" s="75" customFormat="1" ht="21" customHeight="1" x14ac:dyDescent="0.25">
      <c r="A151" s="78">
        <v>8</v>
      </c>
      <c r="B151" s="89" t="s">
        <v>518</v>
      </c>
      <c r="C151" s="94">
        <v>1</v>
      </c>
      <c r="D151" s="97">
        <v>159479.17967995914</v>
      </c>
      <c r="E151" s="95"/>
      <c r="F151" s="95"/>
      <c r="G151" s="95"/>
      <c r="H151" s="95"/>
    </row>
    <row r="152" spans="1:8" s="75" customFormat="1" ht="21" customHeight="1" x14ac:dyDescent="0.25">
      <c r="A152" s="78">
        <v>9</v>
      </c>
      <c r="B152" s="89" t="s">
        <v>519</v>
      </c>
      <c r="C152" s="94">
        <v>1</v>
      </c>
      <c r="D152" s="97">
        <v>132321.62813187699</v>
      </c>
      <c r="E152" s="95"/>
      <c r="F152" s="95"/>
      <c r="G152" s="95"/>
      <c r="H152" s="95"/>
    </row>
    <row r="153" spans="1:8" s="75" customFormat="1" ht="21" customHeight="1" x14ac:dyDescent="0.25">
      <c r="A153" s="78">
        <v>10</v>
      </c>
      <c r="B153" s="89" t="s">
        <v>520</v>
      </c>
      <c r="C153" s="94">
        <v>1</v>
      </c>
      <c r="D153" s="97">
        <v>164255.18712388317</v>
      </c>
      <c r="E153" s="95"/>
      <c r="F153" s="95"/>
      <c r="G153" s="95"/>
      <c r="H153" s="95"/>
    </row>
    <row r="154" spans="1:8" s="75" customFormat="1" ht="21" customHeight="1" x14ac:dyDescent="0.25">
      <c r="A154" s="77" t="s">
        <v>661</v>
      </c>
      <c r="B154" s="81" t="s">
        <v>521</v>
      </c>
      <c r="C154" s="96"/>
      <c r="D154" s="97"/>
      <c r="E154" s="96"/>
      <c r="F154" s="96"/>
      <c r="G154" s="95"/>
      <c r="H154" s="95"/>
    </row>
    <row r="155" spans="1:8" s="75" customFormat="1" ht="21" customHeight="1" x14ac:dyDescent="0.25">
      <c r="A155" s="78">
        <v>1</v>
      </c>
      <c r="B155" s="89" t="s">
        <v>522</v>
      </c>
      <c r="C155" s="94">
        <v>1</v>
      </c>
      <c r="D155" s="97">
        <v>208031.75092981526</v>
      </c>
      <c r="E155" s="95"/>
      <c r="F155" s="95"/>
      <c r="G155" s="95"/>
      <c r="H155" s="95"/>
    </row>
    <row r="156" spans="1:8" s="75" customFormat="1" ht="21" customHeight="1" x14ac:dyDescent="0.25">
      <c r="A156" s="78">
        <v>2</v>
      </c>
      <c r="B156" s="89" t="s">
        <v>523</v>
      </c>
      <c r="C156" s="94">
        <v>1</v>
      </c>
      <c r="D156" s="97">
        <v>239839.97498811164</v>
      </c>
      <c r="E156" s="95"/>
      <c r="F156" s="95"/>
      <c r="G156" s="95"/>
      <c r="H156" s="95"/>
    </row>
    <row r="157" spans="1:8" s="75" customFormat="1" ht="21" customHeight="1" x14ac:dyDescent="0.25">
      <c r="A157" s="78">
        <v>3</v>
      </c>
      <c r="B157" s="89" t="s">
        <v>524</v>
      </c>
      <c r="C157" s="94">
        <v>1</v>
      </c>
      <c r="D157" s="97">
        <v>753350.15496017982</v>
      </c>
      <c r="E157" s="95"/>
      <c r="F157" s="95"/>
      <c r="G157" s="95"/>
      <c r="H157" s="95"/>
    </row>
    <row r="158" spans="1:8" s="75" customFormat="1" ht="21" customHeight="1" x14ac:dyDescent="0.25">
      <c r="A158" s="78">
        <v>4</v>
      </c>
      <c r="B158" s="89" t="s">
        <v>525</v>
      </c>
      <c r="C158" s="94">
        <v>1</v>
      </c>
      <c r="D158" s="97">
        <v>470881.8257672172</v>
      </c>
      <c r="E158" s="95"/>
      <c r="F158" s="95"/>
      <c r="G158" s="95"/>
      <c r="H158" s="95"/>
    </row>
    <row r="159" spans="1:8" s="75" customFormat="1" ht="21" customHeight="1" x14ac:dyDescent="0.25">
      <c r="A159" s="78">
        <v>5</v>
      </c>
      <c r="B159" s="89" t="s">
        <v>526</v>
      </c>
      <c r="C159" s="94">
        <v>1</v>
      </c>
      <c r="D159" s="97">
        <v>805623.92177556013</v>
      </c>
      <c r="E159" s="95"/>
      <c r="F159" s="95"/>
      <c r="G159" s="95"/>
      <c r="H159" s="95"/>
    </row>
    <row r="160" spans="1:8" s="75" customFormat="1" ht="21" customHeight="1" x14ac:dyDescent="0.25">
      <c r="A160" s="78">
        <v>6</v>
      </c>
      <c r="B160" s="89" t="s">
        <v>527</v>
      </c>
      <c r="C160" s="94">
        <v>1</v>
      </c>
      <c r="D160" s="97">
        <v>400196.3961762191</v>
      </c>
      <c r="E160" s="95"/>
      <c r="F160" s="95"/>
      <c r="G160" s="95"/>
      <c r="H160" s="95"/>
    </row>
    <row r="161" spans="1:8" s="75" customFormat="1" ht="21" customHeight="1" x14ac:dyDescent="0.25">
      <c r="A161" s="78">
        <v>7</v>
      </c>
      <c r="B161" s="89" t="s">
        <v>972</v>
      </c>
      <c r="C161" s="94">
        <v>1</v>
      </c>
      <c r="D161" s="97">
        <v>553259.08726605936</v>
      </c>
      <c r="E161" s="95"/>
      <c r="F161" s="95"/>
      <c r="G161" s="95"/>
      <c r="H161" s="95"/>
    </row>
    <row r="162" spans="1:8" s="75" customFormat="1" ht="21" customHeight="1" x14ac:dyDescent="0.25">
      <c r="A162" s="78">
        <v>8</v>
      </c>
      <c r="B162" s="89" t="s">
        <v>973</v>
      </c>
      <c r="C162" s="94">
        <v>1</v>
      </c>
      <c r="D162" s="97">
        <v>480337.17706294981</v>
      </c>
      <c r="E162" s="95"/>
      <c r="F162" s="95"/>
      <c r="G162" s="95"/>
      <c r="H162" s="95"/>
    </row>
    <row r="163" spans="1:8" s="75" customFormat="1" ht="21" customHeight="1" x14ac:dyDescent="0.25">
      <c r="A163" s="78">
        <v>7</v>
      </c>
      <c r="B163" s="89" t="s">
        <v>974</v>
      </c>
      <c r="C163" s="94">
        <v>1</v>
      </c>
      <c r="D163" s="97">
        <v>756233.84715473512</v>
      </c>
      <c r="E163" s="95"/>
      <c r="F163" s="95"/>
      <c r="G163" s="95"/>
      <c r="H163" s="95"/>
    </row>
    <row r="164" spans="1:8" s="75" customFormat="1" ht="21" customHeight="1" x14ac:dyDescent="0.25">
      <c r="A164" s="78">
        <v>8</v>
      </c>
      <c r="B164" s="89" t="s">
        <v>975</v>
      </c>
      <c r="C164" s="94">
        <v>1</v>
      </c>
      <c r="D164" s="97">
        <v>756233.84715473512</v>
      </c>
      <c r="E164" s="95"/>
      <c r="F164" s="95"/>
      <c r="G164" s="95"/>
      <c r="H164" s="95"/>
    </row>
    <row r="165" spans="1:8" s="75" customFormat="1" ht="21" customHeight="1" x14ac:dyDescent="0.25">
      <c r="A165" s="78">
        <v>9</v>
      </c>
      <c r="B165" s="89" t="s">
        <v>976</v>
      </c>
      <c r="C165" s="94">
        <v>1</v>
      </c>
      <c r="D165" s="97">
        <v>333019.86043998471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528</v>
      </c>
      <c r="C166" s="94">
        <v>1</v>
      </c>
      <c r="D166" s="97">
        <v>324919.63956380438</v>
      </c>
      <c r="E166" s="95"/>
      <c r="F166" s="95"/>
      <c r="G166" s="95"/>
      <c r="H166" s="95"/>
    </row>
    <row r="167" spans="1:8" s="75" customFormat="1" ht="21" customHeight="1" x14ac:dyDescent="0.25">
      <c r="A167" s="78">
        <v>10</v>
      </c>
      <c r="B167" s="89" t="s">
        <v>529</v>
      </c>
      <c r="C167" s="94">
        <v>1</v>
      </c>
      <c r="D167" s="97">
        <v>318150.44973473909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225076.36050818494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381888.2941802537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828061.67918768397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362160.43528481381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691400.05512574618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540584.07338507008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54406.776016922362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337099.31960209017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199896.06784395449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218596.34233341651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232195.13034887463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136087.02488673749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78840.035042219082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112945.49730419993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1462666.5768781956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1648446.4282651064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9" t="s">
        <v>538</v>
      </c>
      <c r="C185" s="94">
        <v>1</v>
      </c>
      <c r="D185" s="97">
        <v>514823.62198205211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9" t="s">
        <v>539</v>
      </c>
      <c r="C186" s="94">
        <v>1</v>
      </c>
      <c r="D186" s="97">
        <v>411161.57204917714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9" t="s">
        <v>540</v>
      </c>
      <c r="C187" s="94">
        <v>1</v>
      </c>
      <c r="D187" s="97">
        <v>717141.83556337515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9" t="s">
        <v>541</v>
      </c>
      <c r="C188" s="94">
        <v>1</v>
      </c>
      <c r="D188" s="97">
        <v>319129.66522714455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9" t="s">
        <v>678</v>
      </c>
      <c r="C189" s="94">
        <v>1</v>
      </c>
      <c r="D189" s="97">
        <v>387173.33247622557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120705.25177576512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314464.07317918446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304634.26855709491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368065.51452513936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559842.24974427174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669630.3521689527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878302.10911918874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713735.98466867686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353506.63868818467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331378.02639436728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387941.62145068764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302414.47304685297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497298.91262639896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379977.02318239596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649370.18630626169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464856.18606048927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298197.2208577845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463037.73856428574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398271.83710308222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643778.67894339864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262761.21261274943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169627.06018443266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9" t="s">
        <v>558</v>
      </c>
      <c r="C212" s="94">
        <v>1</v>
      </c>
      <c r="D212" s="97">
        <v>94569.788565994269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9" t="s">
        <v>559</v>
      </c>
      <c r="C213" s="94">
        <v>1</v>
      </c>
      <c r="D213" s="97">
        <v>94569.788565994269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1031</v>
      </c>
      <c r="C214" s="94">
        <v>1</v>
      </c>
      <c r="D214" s="97">
        <v>2901113.6625958788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718298.08938845503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1035</v>
      </c>
      <c r="C216" s="94">
        <v>1</v>
      </c>
      <c r="D216" s="97">
        <v>718298.08938845503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1095</v>
      </c>
      <c r="C217" s="94">
        <v>1</v>
      </c>
      <c r="D217" s="97">
        <v>718298.08938845503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1241</v>
      </c>
      <c r="C218" s="94">
        <v>1</v>
      </c>
      <c r="D218" s="97">
        <v>59295.244578566286</v>
      </c>
      <c r="E218" s="95"/>
      <c r="F218" s="95"/>
      <c r="G218" s="95"/>
      <c r="H218" s="95"/>
    </row>
    <row r="219" spans="1:8" s="75" customFormat="1" ht="21" customHeight="1" x14ac:dyDescent="0.25">
      <c r="A219" s="77" t="s">
        <v>663</v>
      </c>
      <c r="B219" s="81" t="s">
        <v>560</v>
      </c>
      <c r="C219" s="96"/>
      <c r="D219" s="97"/>
      <c r="E219" s="96"/>
      <c r="F219" s="96"/>
      <c r="G219" s="95"/>
      <c r="H219" s="95"/>
    </row>
    <row r="220" spans="1:8" s="75" customFormat="1" ht="21" customHeight="1" x14ac:dyDescent="0.25">
      <c r="A220" s="78">
        <v>1</v>
      </c>
      <c r="B220" s="89" t="s">
        <v>561</v>
      </c>
      <c r="C220" s="94">
        <v>1</v>
      </c>
      <c r="D220" s="97">
        <v>185271.5535265455</v>
      </c>
      <c r="E220" s="95"/>
      <c r="F220" s="95"/>
      <c r="G220" s="95"/>
      <c r="H220" s="95"/>
    </row>
    <row r="221" spans="1:8" s="75" customFormat="1" ht="21" customHeight="1" x14ac:dyDescent="0.25">
      <c r="A221" s="78">
        <v>2</v>
      </c>
      <c r="B221" s="89" t="s">
        <v>562</v>
      </c>
      <c r="C221" s="94">
        <v>1</v>
      </c>
      <c r="D221" s="97">
        <v>723896.0807726963</v>
      </c>
      <c r="E221" s="95"/>
      <c r="F221" s="95"/>
      <c r="G221" s="95"/>
      <c r="H221" s="95"/>
    </row>
    <row r="222" spans="1:8" s="75" customFormat="1" ht="21" customHeight="1" x14ac:dyDescent="0.25">
      <c r="A222" s="78">
        <v>3</v>
      </c>
      <c r="B222" s="89" t="s">
        <v>563</v>
      </c>
      <c r="C222" s="94">
        <v>1</v>
      </c>
      <c r="D222" s="97">
        <v>1351416.802802993</v>
      </c>
      <c r="E222" s="95"/>
      <c r="F222" s="95"/>
      <c r="G222" s="95"/>
      <c r="H222" s="95"/>
    </row>
    <row r="223" spans="1:8" s="75" customFormat="1" ht="21" customHeight="1" x14ac:dyDescent="0.25">
      <c r="A223" s="78">
        <v>4</v>
      </c>
      <c r="B223" s="89" t="s">
        <v>564</v>
      </c>
      <c r="C223" s="94">
        <v>1</v>
      </c>
      <c r="D223" s="97">
        <v>189834.86454029343</v>
      </c>
      <c r="E223" s="95"/>
      <c r="F223" s="95"/>
      <c r="G223" s="95"/>
      <c r="H223" s="95"/>
    </row>
    <row r="224" spans="1:8" s="75" customFormat="1" ht="21" customHeight="1" x14ac:dyDescent="0.25">
      <c r="A224" s="78">
        <v>5</v>
      </c>
      <c r="B224" s="89" t="s">
        <v>565</v>
      </c>
      <c r="C224" s="94">
        <v>1</v>
      </c>
      <c r="D224" s="97">
        <v>357484.87960243621</v>
      </c>
      <c r="E224" s="95"/>
      <c r="F224" s="95"/>
      <c r="G224" s="95"/>
      <c r="H224" s="95"/>
    </row>
    <row r="225" spans="1:8" s="75" customFormat="1" ht="21" customHeight="1" x14ac:dyDescent="0.25">
      <c r="A225" s="78">
        <v>6</v>
      </c>
      <c r="B225" s="89" t="s">
        <v>566</v>
      </c>
      <c r="C225" s="94">
        <v>1</v>
      </c>
      <c r="D225" s="97">
        <v>391697.64554770023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567</v>
      </c>
      <c r="C226" s="94">
        <v>1</v>
      </c>
      <c r="D226" s="97">
        <v>2649377.784204537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991</v>
      </c>
      <c r="C227" s="94">
        <v>1</v>
      </c>
      <c r="D227" s="97">
        <v>302117.90437275433</v>
      </c>
      <c r="E227" s="95"/>
      <c r="F227" s="95"/>
      <c r="G227" s="95"/>
      <c r="H227" s="95"/>
    </row>
    <row r="228" spans="1:8" s="75" customFormat="1" ht="21" customHeight="1" x14ac:dyDescent="0.25">
      <c r="A228" s="77" t="s">
        <v>664</v>
      </c>
      <c r="B228" s="81" t="s">
        <v>568</v>
      </c>
      <c r="C228" s="96"/>
      <c r="D228" s="97"/>
      <c r="E228" s="96"/>
      <c r="F228" s="96"/>
      <c r="G228" s="95"/>
      <c r="H228" s="95"/>
    </row>
    <row r="229" spans="1:8" s="75" customFormat="1" ht="21" customHeight="1" x14ac:dyDescent="0.25">
      <c r="A229" s="78">
        <v>1</v>
      </c>
      <c r="B229" s="89" t="s">
        <v>992</v>
      </c>
      <c r="C229" s="94">
        <v>1</v>
      </c>
      <c r="D229" s="97">
        <v>147599.63964100165</v>
      </c>
      <c r="E229" s="95"/>
      <c r="F229" s="95"/>
      <c r="G229" s="95"/>
      <c r="H229" s="95"/>
    </row>
    <row r="230" spans="1:8" s="75" customFormat="1" ht="21" customHeight="1" x14ac:dyDescent="0.25">
      <c r="A230" s="78">
        <v>2</v>
      </c>
      <c r="B230" s="89" t="s">
        <v>569</v>
      </c>
      <c r="C230" s="94">
        <v>1</v>
      </c>
      <c r="D230" s="97">
        <v>186385.72724815807</v>
      </c>
      <c r="E230" s="95"/>
      <c r="F230" s="95"/>
      <c r="G230" s="95"/>
      <c r="H230" s="95"/>
    </row>
    <row r="231" spans="1:8" s="75" customFormat="1" ht="21" customHeight="1" x14ac:dyDescent="0.25">
      <c r="A231" s="77" t="s">
        <v>665</v>
      </c>
      <c r="B231" s="81" t="s">
        <v>570</v>
      </c>
      <c r="C231" s="96"/>
      <c r="D231" s="97"/>
      <c r="E231" s="96"/>
      <c r="F231" s="96"/>
      <c r="G231" s="95"/>
      <c r="H231" s="95"/>
    </row>
    <row r="232" spans="1:8" s="75" customFormat="1" ht="21" customHeight="1" x14ac:dyDescent="0.25">
      <c r="A232" s="78">
        <v>1</v>
      </c>
      <c r="B232" s="89" t="s">
        <v>571</v>
      </c>
      <c r="C232" s="94">
        <v>1</v>
      </c>
      <c r="D232" s="97">
        <v>556094.05468362139</v>
      </c>
      <c r="E232" s="95"/>
      <c r="F232" s="95"/>
      <c r="G232" s="95"/>
      <c r="H232" s="95"/>
    </row>
    <row r="233" spans="1:8" s="75" customFormat="1" ht="21" customHeight="1" x14ac:dyDescent="0.25">
      <c r="A233" s="78">
        <v>2</v>
      </c>
      <c r="B233" s="89" t="s">
        <v>572</v>
      </c>
      <c r="C233" s="94">
        <v>1</v>
      </c>
      <c r="D233" s="97">
        <v>509054.78466539073</v>
      </c>
      <c r="E233" s="95"/>
      <c r="F233" s="95"/>
      <c r="G233" s="95"/>
      <c r="H233" s="95"/>
    </row>
    <row r="234" spans="1:8" s="75" customFormat="1" ht="21" customHeight="1" x14ac:dyDescent="0.25">
      <c r="A234" s="78">
        <v>3</v>
      </c>
      <c r="B234" s="89" t="s">
        <v>573</v>
      </c>
      <c r="C234" s="94">
        <v>1</v>
      </c>
      <c r="D234" s="97">
        <v>274548.20433386986</v>
      </c>
      <c r="E234" s="95"/>
      <c r="F234" s="95"/>
      <c r="G234" s="95"/>
      <c r="H234" s="95"/>
    </row>
    <row r="235" spans="1:8" s="75" customFormat="1" ht="21" customHeight="1" x14ac:dyDescent="0.25">
      <c r="A235" s="78">
        <v>4</v>
      </c>
      <c r="B235" s="89" t="s">
        <v>574</v>
      </c>
      <c r="C235" s="94">
        <v>1</v>
      </c>
      <c r="D235" s="97">
        <v>192937.49932639406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993</v>
      </c>
      <c r="C236" s="94">
        <v>1</v>
      </c>
      <c r="D236" s="97">
        <v>1469447.988928298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994</v>
      </c>
      <c r="C237" s="94">
        <v>1</v>
      </c>
      <c r="D237" s="97">
        <v>637353.7126144534</v>
      </c>
      <c r="E237" s="95"/>
      <c r="F237" s="95"/>
      <c r="G237" s="95"/>
      <c r="H237" s="95"/>
    </row>
    <row r="238" spans="1:8" s="75" customFormat="1" ht="21" customHeight="1" x14ac:dyDescent="0.25">
      <c r="A238" s="78">
        <v>6</v>
      </c>
      <c r="B238" s="89" t="s">
        <v>575</v>
      </c>
      <c r="C238" s="94">
        <v>1</v>
      </c>
      <c r="D238" s="97">
        <v>412771.10917222989</v>
      </c>
      <c r="E238" s="95"/>
      <c r="F238" s="95"/>
      <c r="G238" s="95"/>
      <c r="H238" s="95"/>
    </row>
    <row r="239" spans="1:8" s="75" customFormat="1" ht="21" customHeight="1" x14ac:dyDescent="0.25">
      <c r="A239" s="78">
        <v>7</v>
      </c>
      <c r="B239" s="89" t="s">
        <v>576</v>
      </c>
      <c r="C239" s="94">
        <v>1</v>
      </c>
      <c r="D239" s="97">
        <v>277515.50668773212</v>
      </c>
      <c r="E239" s="95"/>
      <c r="F239" s="95"/>
      <c r="G239" s="95"/>
      <c r="H239" s="95"/>
    </row>
    <row r="240" spans="1:8" s="75" customFormat="1" ht="21" customHeight="1" x14ac:dyDescent="0.25">
      <c r="A240" s="78">
        <v>8</v>
      </c>
      <c r="B240" s="89" t="s">
        <v>577</v>
      </c>
      <c r="C240" s="94">
        <v>1</v>
      </c>
      <c r="D240" s="97">
        <v>239523.06011474199</v>
      </c>
      <c r="E240" s="95"/>
      <c r="F240" s="95"/>
      <c r="G240" s="95"/>
      <c r="H240" s="95"/>
    </row>
    <row r="241" spans="1:8" s="75" customFormat="1" ht="21" customHeight="1" x14ac:dyDescent="0.25">
      <c r="A241" s="78">
        <v>9</v>
      </c>
      <c r="B241" s="89" t="s">
        <v>578</v>
      </c>
      <c r="C241" s="94">
        <v>1</v>
      </c>
      <c r="D241" s="97">
        <v>239523.06011474199</v>
      </c>
      <c r="E241" s="95"/>
      <c r="F241" s="95"/>
      <c r="G241" s="95"/>
      <c r="H241" s="95"/>
    </row>
    <row r="242" spans="1:8" s="75" customFormat="1" ht="21" customHeight="1" x14ac:dyDescent="0.25">
      <c r="A242" s="78">
        <v>10</v>
      </c>
      <c r="B242" s="89" t="s">
        <v>1117</v>
      </c>
      <c r="C242" s="94">
        <v>1</v>
      </c>
      <c r="D242" s="97">
        <v>239523.06011474199</v>
      </c>
      <c r="E242" s="95"/>
      <c r="F242" s="95"/>
      <c r="G242" s="95"/>
      <c r="H242" s="95"/>
    </row>
    <row r="243" spans="1:8" s="75" customFormat="1" ht="21" customHeight="1" x14ac:dyDescent="0.25">
      <c r="A243" s="78">
        <v>11</v>
      </c>
      <c r="B243" s="89" t="s">
        <v>580</v>
      </c>
      <c r="C243" s="94">
        <v>1</v>
      </c>
      <c r="D243" s="97">
        <v>239523.06011474199</v>
      </c>
      <c r="E243" s="95"/>
      <c r="F243" s="95"/>
      <c r="G243" s="95"/>
      <c r="H243" s="95"/>
    </row>
    <row r="244" spans="1:8" s="75" customFormat="1" ht="21" customHeight="1" x14ac:dyDescent="0.25">
      <c r="A244" s="78">
        <v>12</v>
      </c>
      <c r="B244" s="89" t="s">
        <v>995</v>
      </c>
      <c r="C244" s="94">
        <v>1</v>
      </c>
      <c r="D244" s="97">
        <v>427166.2391608379</v>
      </c>
      <c r="E244" s="95"/>
      <c r="F244" s="95"/>
      <c r="G244" s="95"/>
      <c r="H244" s="95"/>
    </row>
    <row r="245" spans="1:8" s="75" customFormat="1" ht="21" customHeight="1" x14ac:dyDescent="0.25">
      <c r="A245" s="77" t="s">
        <v>666</v>
      </c>
      <c r="B245" s="81" t="s">
        <v>582</v>
      </c>
      <c r="C245" s="96"/>
      <c r="D245" s="97"/>
      <c r="E245" s="96"/>
      <c r="F245" s="96"/>
      <c r="G245" s="95"/>
      <c r="H245" s="95"/>
    </row>
    <row r="246" spans="1:8" s="75" customFormat="1" ht="21" customHeight="1" x14ac:dyDescent="0.25">
      <c r="A246" s="78">
        <v>1</v>
      </c>
      <c r="B246" s="89" t="s">
        <v>583</v>
      </c>
      <c r="C246" s="94">
        <v>1</v>
      </c>
      <c r="D246" s="97">
        <v>252433.01665420274</v>
      </c>
      <c r="E246" s="95"/>
      <c r="F246" s="95"/>
      <c r="G246" s="95"/>
      <c r="H246" s="95"/>
    </row>
    <row r="247" spans="1:8" s="75" customFormat="1" ht="21" customHeight="1" x14ac:dyDescent="0.25">
      <c r="A247" s="78">
        <v>2</v>
      </c>
      <c r="B247" s="89" t="s">
        <v>1005</v>
      </c>
      <c r="C247" s="94">
        <v>1</v>
      </c>
      <c r="D247" s="97">
        <v>227550.96904591602</v>
      </c>
      <c r="E247" s="95"/>
      <c r="F247" s="95"/>
      <c r="G247" s="95"/>
      <c r="H247" s="95"/>
    </row>
    <row r="248" spans="1:8" s="75" customFormat="1" ht="21" customHeight="1" x14ac:dyDescent="0.25">
      <c r="A248" s="78">
        <v>3</v>
      </c>
      <c r="B248" s="89" t="s">
        <v>584</v>
      </c>
      <c r="C248" s="94">
        <v>1</v>
      </c>
      <c r="D248" s="97">
        <v>263006.87051625591</v>
      </c>
      <c r="E248" s="95"/>
      <c r="F248" s="95"/>
      <c r="G248" s="95"/>
      <c r="H248" s="95"/>
    </row>
    <row r="249" spans="1:8" s="75" customFormat="1" ht="21" customHeight="1" x14ac:dyDescent="0.25">
      <c r="A249" s="78">
        <v>4</v>
      </c>
      <c r="B249" s="89" t="s">
        <v>700</v>
      </c>
      <c r="C249" s="94">
        <v>1</v>
      </c>
      <c r="D249" s="97">
        <v>674140.80490278872</v>
      </c>
      <c r="E249" s="95"/>
      <c r="F249" s="95"/>
      <c r="G249" s="95"/>
      <c r="H249" s="95"/>
    </row>
    <row r="250" spans="1:8" s="75" customFormat="1" ht="21" customHeight="1" x14ac:dyDescent="0.25">
      <c r="A250" s="78">
        <v>5</v>
      </c>
      <c r="B250" s="89" t="s">
        <v>1006</v>
      </c>
      <c r="C250" s="94">
        <v>1</v>
      </c>
      <c r="D250" s="97">
        <v>225900.58263005031</v>
      </c>
      <c r="E250" s="95"/>
      <c r="F250" s="95"/>
      <c r="G250" s="95"/>
      <c r="H250" s="95"/>
    </row>
    <row r="251" spans="1:8" s="75" customFormat="1" ht="21" customHeight="1" x14ac:dyDescent="0.25">
      <c r="A251" s="78">
        <v>6</v>
      </c>
      <c r="B251" s="89" t="s">
        <v>1118</v>
      </c>
      <c r="C251" s="94">
        <v>1</v>
      </c>
      <c r="D251" s="97">
        <v>239196.52694658656</v>
      </c>
      <c r="E251" s="95"/>
      <c r="F251" s="95"/>
      <c r="G251" s="95"/>
      <c r="H251" s="95"/>
    </row>
    <row r="252" spans="1:8" s="75" customFormat="1" ht="21" customHeight="1" x14ac:dyDescent="0.25">
      <c r="A252" s="78">
        <v>5</v>
      </c>
      <c r="B252" s="89" t="s">
        <v>1008</v>
      </c>
      <c r="C252" s="94">
        <v>1</v>
      </c>
      <c r="D252" s="97">
        <v>269562.70351592527</v>
      </c>
      <c r="E252" s="95"/>
      <c r="F252" s="95"/>
      <c r="G252" s="95"/>
      <c r="H252" s="95"/>
    </row>
    <row r="253" spans="1:8" s="75" customFormat="1" ht="21" customHeight="1" x14ac:dyDescent="0.25">
      <c r="A253" s="78">
        <v>6</v>
      </c>
      <c r="B253" s="89" t="s">
        <v>1009</v>
      </c>
      <c r="C253" s="94">
        <v>1</v>
      </c>
      <c r="D253" s="97">
        <v>359163.35750985349</v>
      </c>
      <c r="E253" s="95"/>
      <c r="F253" s="95"/>
      <c r="G253" s="95"/>
      <c r="H253" s="95"/>
    </row>
    <row r="254" spans="1:8" s="75" customFormat="1" ht="21" customHeight="1" x14ac:dyDescent="0.25">
      <c r="A254" s="77" t="s">
        <v>667</v>
      </c>
      <c r="B254" s="81" t="s">
        <v>586</v>
      </c>
      <c r="C254" s="96"/>
      <c r="D254" s="97"/>
      <c r="E254" s="96"/>
      <c r="F254" s="96"/>
      <c r="G254" s="95"/>
      <c r="H254" s="95"/>
    </row>
    <row r="255" spans="1:8" s="75" customFormat="1" ht="21" customHeight="1" x14ac:dyDescent="0.25">
      <c r="A255" s="78">
        <v>1</v>
      </c>
      <c r="B255" s="89" t="s">
        <v>587</v>
      </c>
      <c r="C255" s="94">
        <v>1</v>
      </c>
      <c r="D255" s="97">
        <v>261162.29123598314</v>
      </c>
      <c r="E255" s="95"/>
      <c r="F255" s="95"/>
      <c r="G255" s="95"/>
      <c r="H255" s="95"/>
    </row>
    <row r="256" spans="1:8" s="75" customFormat="1" ht="21" customHeight="1" x14ac:dyDescent="0.25">
      <c r="A256" s="78">
        <v>2</v>
      </c>
      <c r="B256" s="89" t="s">
        <v>588</v>
      </c>
      <c r="C256" s="94">
        <v>1</v>
      </c>
      <c r="D256" s="97">
        <v>223633.65542676393</v>
      </c>
      <c r="E256" s="95"/>
      <c r="F256" s="95"/>
      <c r="G256" s="95"/>
      <c r="H256" s="95" t="s">
        <v>1010</v>
      </c>
    </row>
    <row r="257" spans="1:8" s="75" customFormat="1" ht="21" customHeight="1" x14ac:dyDescent="0.25">
      <c r="A257" s="78">
        <v>3</v>
      </c>
      <c r="B257" s="89" t="s">
        <v>589</v>
      </c>
      <c r="C257" s="94">
        <v>1</v>
      </c>
      <c r="D257" s="97">
        <v>1295375.3959569298</v>
      </c>
      <c r="E257" s="95"/>
      <c r="F257" s="95"/>
      <c r="G257" s="95"/>
      <c r="H257" s="95"/>
    </row>
    <row r="258" spans="1:8" s="75" customFormat="1" ht="21" customHeight="1" x14ac:dyDescent="0.25">
      <c r="A258" s="77" t="s">
        <v>668</v>
      </c>
      <c r="B258" s="81" t="s">
        <v>1119</v>
      </c>
      <c r="C258" s="96"/>
      <c r="D258" s="97"/>
      <c r="E258" s="96"/>
      <c r="F258" s="96"/>
      <c r="G258" s="95"/>
      <c r="H258" s="95"/>
    </row>
    <row r="259" spans="1:8" s="75" customFormat="1" ht="21" customHeight="1" x14ac:dyDescent="0.25">
      <c r="A259" s="78">
        <v>1</v>
      </c>
      <c r="B259" s="89" t="s">
        <v>1012</v>
      </c>
      <c r="C259" s="94">
        <v>1</v>
      </c>
      <c r="D259" s="97">
        <v>1142076.6282393432</v>
      </c>
      <c r="E259" s="95"/>
      <c r="F259" s="95"/>
      <c r="G259" s="95"/>
      <c r="H259" s="95"/>
    </row>
    <row r="260" spans="1:8" s="75" customFormat="1" ht="21" customHeight="1" x14ac:dyDescent="0.25">
      <c r="A260" s="78">
        <v>1</v>
      </c>
      <c r="B260" s="89" t="s">
        <v>1011</v>
      </c>
      <c r="C260" s="94">
        <v>1</v>
      </c>
      <c r="D260" s="97">
        <v>359163.35750985349</v>
      </c>
      <c r="E260" s="95"/>
      <c r="F260" s="95"/>
      <c r="G260" s="95"/>
      <c r="H260" s="95"/>
    </row>
    <row r="261" spans="1:8" s="75" customFormat="1" ht="21" customHeight="1" x14ac:dyDescent="0.25">
      <c r="A261" s="78">
        <v>2</v>
      </c>
      <c r="B261" s="89" t="s">
        <v>1013</v>
      </c>
      <c r="C261" s="94">
        <v>1</v>
      </c>
      <c r="D261" s="97">
        <v>362231.137418014</v>
      </c>
      <c r="E261" s="95"/>
      <c r="F261" s="95"/>
      <c r="G261" s="95"/>
      <c r="H261" s="95"/>
    </row>
    <row r="262" spans="1:8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263073.14515314018</v>
      </c>
      <c r="E262" s="95"/>
      <c r="F262" s="95"/>
      <c r="G262" s="95"/>
      <c r="H262" s="95"/>
    </row>
    <row r="263" spans="1:8" s="75" customFormat="1" ht="21" customHeight="1" x14ac:dyDescent="0.25">
      <c r="A263" s="78">
        <v>3</v>
      </c>
      <c r="B263" s="89" t="s">
        <v>1014</v>
      </c>
      <c r="C263" s="94">
        <v>1</v>
      </c>
      <c r="D263" s="97">
        <v>387935.32641094702</v>
      </c>
      <c r="E263" s="95"/>
      <c r="F263" s="95"/>
      <c r="G263" s="95"/>
      <c r="H263" s="95"/>
    </row>
    <row r="264" spans="1:8" s="75" customFormat="1" ht="21" customHeight="1" x14ac:dyDescent="0.25">
      <c r="A264" s="78">
        <v>4</v>
      </c>
      <c r="B264" s="89" t="s">
        <v>1015</v>
      </c>
      <c r="C264" s="94">
        <v>1</v>
      </c>
      <c r="D264" s="97">
        <v>1728427.1027053129</v>
      </c>
      <c r="E264" s="95"/>
      <c r="F264" s="95"/>
      <c r="G264" s="95"/>
      <c r="H264" s="95"/>
    </row>
    <row r="265" spans="1:8" s="75" customFormat="1" ht="21" customHeight="1" x14ac:dyDescent="0.25">
      <c r="A265" s="78">
        <v>5</v>
      </c>
      <c r="B265" s="89" t="s">
        <v>1016</v>
      </c>
      <c r="C265" s="94">
        <v>1</v>
      </c>
      <c r="D265" s="97">
        <v>2427021.0516143288</v>
      </c>
      <c r="E265" s="95"/>
      <c r="F265" s="95"/>
      <c r="G265" s="95"/>
      <c r="H265" s="95"/>
    </row>
    <row r="266" spans="1:8" s="75" customFormat="1" ht="21" customHeight="1" x14ac:dyDescent="0.25">
      <c r="A266" s="78">
        <v>5</v>
      </c>
      <c r="B266" s="89" t="s">
        <v>1017</v>
      </c>
      <c r="C266" s="94">
        <v>1</v>
      </c>
      <c r="D266" s="97">
        <v>1500890.8145976991</v>
      </c>
      <c r="E266" s="95"/>
      <c r="F266" s="95"/>
      <c r="G266" s="95"/>
      <c r="H266" s="95"/>
    </row>
    <row r="267" spans="1:8" s="75" customFormat="1" ht="21" customHeight="1" x14ac:dyDescent="0.25">
      <c r="A267" s="78">
        <v>5</v>
      </c>
      <c r="B267" s="89" t="s">
        <v>1028</v>
      </c>
      <c r="C267" s="94">
        <v>1</v>
      </c>
      <c r="D267" s="97">
        <v>573568.31133658055</v>
      </c>
      <c r="E267" s="95"/>
      <c r="F267" s="95"/>
      <c r="G267" s="95"/>
      <c r="H267" s="95"/>
    </row>
    <row r="268" spans="1:8" s="75" customFormat="1" ht="21" customHeight="1" x14ac:dyDescent="0.25">
      <c r="A268" s="78">
        <v>5</v>
      </c>
      <c r="B268" s="89" t="s">
        <v>1018</v>
      </c>
      <c r="C268" s="94">
        <v>1</v>
      </c>
      <c r="D268" s="97">
        <v>824559.60513809684</v>
      </c>
      <c r="E268" s="95"/>
      <c r="F268" s="95"/>
      <c r="G268" s="95"/>
      <c r="H268" s="95"/>
    </row>
    <row r="269" spans="1:8" s="75" customFormat="1" ht="21" customHeight="1" x14ac:dyDescent="0.25">
      <c r="A269" s="78">
        <v>5</v>
      </c>
      <c r="B269" s="89" t="s">
        <v>1020</v>
      </c>
      <c r="C269" s="94">
        <v>1</v>
      </c>
      <c r="D269" s="97">
        <v>842964.40720930812</v>
      </c>
      <c r="E269" s="95"/>
      <c r="F269" s="95"/>
      <c r="G269" s="95"/>
      <c r="H269" s="95"/>
    </row>
    <row r="270" spans="1:8" s="75" customFormat="1" ht="21" customHeight="1" x14ac:dyDescent="0.25">
      <c r="A270" s="78">
        <v>5</v>
      </c>
      <c r="B270" s="89" t="s">
        <v>1019</v>
      </c>
      <c r="C270" s="94">
        <v>1</v>
      </c>
      <c r="D270" s="97">
        <v>948854.66942876717</v>
      </c>
      <c r="E270" s="95"/>
      <c r="F270" s="95"/>
      <c r="G270" s="95"/>
      <c r="H270" s="95"/>
    </row>
    <row r="271" spans="1:8" s="75" customFormat="1" ht="21" customHeight="1" x14ac:dyDescent="0.25">
      <c r="A271" s="78">
        <v>5</v>
      </c>
      <c r="B271" s="89" t="s">
        <v>1021</v>
      </c>
      <c r="C271" s="94">
        <v>1</v>
      </c>
      <c r="D271" s="97">
        <v>461926.25563287304</v>
      </c>
      <c r="E271" s="95"/>
      <c r="F271" s="95"/>
      <c r="G271" s="95"/>
      <c r="H271" s="95"/>
    </row>
    <row r="272" spans="1:8" s="75" customFormat="1" ht="21" customHeight="1" x14ac:dyDescent="0.25">
      <c r="A272" s="78">
        <v>6</v>
      </c>
      <c r="B272" s="89" t="s">
        <v>593</v>
      </c>
      <c r="C272" s="94">
        <v>1</v>
      </c>
      <c r="D272" s="97">
        <v>386034.41770195635</v>
      </c>
      <c r="E272" s="95"/>
      <c r="F272" s="95"/>
      <c r="G272" s="95"/>
      <c r="H272" s="95"/>
    </row>
    <row r="273" spans="1:8" s="75" customFormat="1" ht="21" customHeight="1" x14ac:dyDescent="0.25">
      <c r="A273" s="78">
        <v>7</v>
      </c>
      <c r="B273" s="89" t="s">
        <v>1025</v>
      </c>
      <c r="C273" s="94">
        <v>1</v>
      </c>
      <c r="D273" s="97">
        <v>269963.48152596166</v>
      </c>
      <c r="E273" s="95"/>
      <c r="F273" s="95"/>
      <c r="G273" s="95"/>
      <c r="H273" s="95"/>
    </row>
    <row r="274" spans="1:8" s="75" customFormat="1" ht="21" customHeight="1" x14ac:dyDescent="0.25">
      <c r="A274" s="78">
        <v>8</v>
      </c>
      <c r="B274" s="89" t="s">
        <v>1022</v>
      </c>
      <c r="C274" s="94">
        <v>1</v>
      </c>
      <c r="D274" s="97">
        <v>454133.67387369048</v>
      </c>
      <c r="E274" s="95"/>
      <c r="F274" s="95"/>
      <c r="G274" s="95"/>
      <c r="H274" s="95"/>
    </row>
    <row r="275" spans="1:8" s="75" customFormat="1" ht="21" customHeight="1" x14ac:dyDescent="0.25">
      <c r="A275" s="78">
        <v>9</v>
      </c>
      <c r="B275" s="89" t="s">
        <v>1036</v>
      </c>
      <c r="C275" s="94">
        <v>1</v>
      </c>
      <c r="D275" s="97">
        <v>667976.41889852332</v>
      </c>
      <c r="E275" s="95"/>
      <c r="F275" s="95"/>
      <c r="G275" s="95"/>
      <c r="H275" s="95"/>
    </row>
    <row r="276" spans="1:8" s="75" customFormat="1" ht="21" customHeight="1" x14ac:dyDescent="0.25">
      <c r="A276" s="78">
        <v>10</v>
      </c>
      <c r="B276" s="89" t="s">
        <v>1023</v>
      </c>
      <c r="C276" s="94">
        <v>1</v>
      </c>
      <c r="D276" s="97">
        <v>1343196.6455863868</v>
      </c>
      <c r="E276" s="95"/>
      <c r="F276" s="95"/>
      <c r="G276" s="95"/>
      <c r="H276" s="95"/>
    </row>
    <row r="277" spans="1:8" s="75" customFormat="1" ht="21" customHeight="1" x14ac:dyDescent="0.25">
      <c r="A277" s="78">
        <v>10</v>
      </c>
      <c r="B277" s="89" t="s">
        <v>1024</v>
      </c>
      <c r="C277" s="94">
        <v>1</v>
      </c>
      <c r="D277" s="97">
        <v>697164.09429487342</v>
      </c>
      <c r="E277" s="95"/>
      <c r="F277" s="95"/>
      <c r="G277" s="95"/>
      <c r="H277" s="95"/>
    </row>
    <row r="278" spans="1:8" s="75" customFormat="1" ht="21" customHeight="1" x14ac:dyDescent="0.25">
      <c r="A278" s="78">
        <v>10</v>
      </c>
      <c r="B278" s="89" t="s">
        <v>1026</v>
      </c>
      <c r="C278" s="94">
        <v>1</v>
      </c>
      <c r="D278" s="97">
        <v>750957.41731059342</v>
      </c>
      <c r="E278" s="95"/>
      <c r="F278" s="95"/>
      <c r="G278" s="95"/>
      <c r="H278" s="95"/>
    </row>
    <row r="279" spans="1:8" s="75" customFormat="1" ht="21" customHeight="1" x14ac:dyDescent="0.25">
      <c r="A279" s="78">
        <v>11</v>
      </c>
      <c r="B279" s="89" t="s">
        <v>1027</v>
      </c>
      <c r="C279" s="94">
        <v>1</v>
      </c>
      <c r="D279" s="97">
        <v>327812.54405168974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399140.77031676611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1561206.2238802027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260287.40197269537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247391.14796819305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287374.75823038071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272961.7770991883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209862.51215897387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244838.47783708229</v>
      </c>
      <c r="E288" s="95"/>
      <c r="F288" s="95"/>
      <c r="G288" s="95"/>
      <c r="H288" s="95"/>
    </row>
    <row r="289" spans="1:8" s="75" customFormat="1" ht="21" customHeight="1" x14ac:dyDescent="0.25">
      <c r="A289" s="78">
        <v>7</v>
      </c>
      <c r="B289" s="89" t="s">
        <v>1094</v>
      </c>
      <c r="C289" s="94">
        <v>1</v>
      </c>
      <c r="D289" s="97">
        <v>862525.52746976563</v>
      </c>
      <c r="E289" s="95"/>
      <c r="F289" s="95"/>
      <c r="G289" s="95"/>
      <c r="H289" s="95"/>
    </row>
    <row r="290" spans="1:8" s="75" customFormat="1" ht="21" customHeight="1" x14ac:dyDescent="0.25">
      <c r="A290" s="77" t="s">
        <v>670</v>
      </c>
      <c r="B290" s="81" t="s">
        <v>602</v>
      </c>
      <c r="C290" s="96"/>
      <c r="D290" s="97"/>
      <c r="E290" s="96"/>
      <c r="F290" s="96"/>
      <c r="G290" s="95"/>
      <c r="H290" s="95"/>
    </row>
    <row r="291" spans="1:8" s="75" customFormat="1" ht="21" customHeight="1" x14ac:dyDescent="0.25">
      <c r="A291" s="78">
        <v>1</v>
      </c>
      <c r="B291" s="89" t="s">
        <v>603</v>
      </c>
      <c r="C291" s="94">
        <v>1</v>
      </c>
      <c r="D291" s="97">
        <v>3026389.1072200853</v>
      </c>
      <c r="E291" s="95"/>
      <c r="F291" s="95"/>
      <c r="G291" s="95"/>
      <c r="H291" s="95"/>
    </row>
    <row r="292" spans="1:8" s="75" customFormat="1" ht="21" customHeight="1" x14ac:dyDescent="0.25">
      <c r="A292" s="78">
        <v>2</v>
      </c>
      <c r="B292" s="89" t="s">
        <v>604</v>
      </c>
      <c r="C292" s="94">
        <v>1</v>
      </c>
      <c r="D292" s="97">
        <v>483792.8834547252</v>
      </c>
      <c r="E292" s="95"/>
      <c r="F292" s="95"/>
      <c r="G292" s="95"/>
      <c r="H292" s="95"/>
    </row>
    <row r="293" spans="1:8" s="75" customFormat="1" ht="21" customHeight="1" x14ac:dyDescent="0.25">
      <c r="A293" s="78">
        <v>3</v>
      </c>
      <c r="B293" s="89" t="s">
        <v>605</v>
      </c>
      <c r="C293" s="94">
        <v>1</v>
      </c>
      <c r="D293" s="97">
        <v>456542.95397050423</v>
      </c>
      <c r="E293" s="95"/>
      <c r="F293" s="95"/>
      <c r="G293" s="95"/>
      <c r="H293" s="95"/>
    </row>
    <row r="294" spans="1:8" s="75" customFormat="1" ht="21" customHeight="1" x14ac:dyDescent="0.25">
      <c r="A294" s="78">
        <v>4</v>
      </c>
      <c r="B294" s="89" t="s">
        <v>606</v>
      </c>
      <c r="C294" s="94">
        <v>1</v>
      </c>
      <c r="D294" s="97">
        <v>433652.30312397802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996</v>
      </c>
      <c r="C295" s="94">
        <v>1</v>
      </c>
      <c r="D295" s="97">
        <v>575739.05003268702</v>
      </c>
      <c r="E295" s="95"/>
      <c r="F295" s="95"/>
      <c r="G295" s="95"/>
      <c r="H295" s="95"/>
    </row>
    <row r="296" spans="1:8" s="75" customFormat="1" ht="21" customHeight="1" x14ac:dyDescent="0.25">
      <c r="A296" s="78">
        <v>5</v>
      </c>
      <c r="B296" s="89" t="s">
        <v>1073</v>
      </c>
      <c r="C296" s="94">
        <v>1</v>
      </c>
      <c r="D296" s="97">
        <v>605053.12952868943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607</v>
      </c>
      <c r="C297" s="94">
        <v>1</v>
      </c>
      <c r="D297" s="97">
        <v>438045.23133198504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1032</v>
      </c>
      <c r="C298" s="94">
        <v>1</v>
      </c>
      <c r="D298" s="97">
        <v>889976.53620327881</v>
      </c>
      <c r="E298" s="95"/>
      <c r="F298" s="95"/>
      <c r="G298" s="95"/>
      <c r="H298" s="95"/>
    </row>
    <row r="299" spans="1:8" s="75" customFormat="1" ht="21" customHeight="1" x14ac:dyDescent="0.25">
      <c r="A299" s="78">
        <v>6</v>
      </c>
      <c r="B299" s="89" t="s">
        <v>1033</v>
      </c>
      <c r="C299" s="94">
        <v>1</v>
      </c>
      <c r="D299" s="97">
        <v>454938.58629181288</v>
      </c>
      <c r="E299" s="95"/>
      <c r="F299" s="95"/>
      <c r="G299" s="95"/>
      <c r="H299" s="95"/>
    </row>
    <row r="300" spans="1:8" s="75" customFormat="1" ht="21" customHeight="1" x14ac:dyDescent="0.25">
      <c r="A300" s="78">
        <v>7</v>
      </c>
      <c r="B300" s="89" t="s">
        <v>608</v>
      </c>
      <c r="C300" s="94">
        <v>1</v>
      </c>
      <c r="D300" s="97">
        <v>422343.45423319831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609</v>
      </c>
      <c r="C301" s="94">
        <v>1</v>
      </c>
      <c r="D301" s="97">
        <v>470889.05808912427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1084</v>
      </c>
      <c r="C302" s="94">
        <v>1</v>
      </c>
      <c r="D302" s="97">
        <v>814919.26458484656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1085</v>
      </c>
      <c r="C303" s="94">
        <v>1</v>
      </c>
      <c r="D303" s="97">
        <v>680110.40114712797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1087</v>
      </c>
      <c r="C304" s="94">
        <v>1</v>
      </c>
      <c r="D304" s="97">
        <v>680110.40114712797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1086</v>
      </c>
      <c r="C305" s="94">
        <v>1</v>
      </c>
      <c r="D305" s="97">
        <v>680110.40114712797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1088</v>
      </c>
      <c r="C306" s="94">
        <v>1</v>
      </c>
      <c r="D306" s="97">
        <v>680110.40114712797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1089</v>
      </c>
      <c r="C307" s="94">
        <v>1</v>
      </c>
      <c r="D307" s="97">
        <v>680110.40114712797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1090</v>
      </c>
      <c r="C308" s="94">
        <v>1</v>
      </c>
      <c r="D308" s="97">
        <v>680110.40114712797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1091</v>
      </c>
      <c r="C309" s="94">
        <v>1</v>
      </c>
      <c r="D309" s="97">
        <v>680110.40114712797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1092</v>
      </c>
      <c r="C310" s="94">
        <v>1</v>
      </c>
      <c r="D310" s="97">
        <v>680110.40114712797</v>
      </c>
      <c r="E310" s="95"/>
      <c r="F310" s="95"/>
      <c r="G310" s="95"/>
      <c r="H310" s="95"/>
    </row>
    <row r="311" spans="1:8" s="75" customFormat="1" ht="21" customHeight="1" x14ac:dyDescent="0.25">
      <c r="A311" s="78">
        <v>8</v>
      </c>
      <c r="B311" s="89" t="s">
        <v>1093</v>
      </c>
      <c r="C311" s="94">
        <v>1</v>
      </c>
      <c r="D311" s="97">
        <v>702627.58263265924</v>
      </c>
      <c r="E311" s="95"/>
      <c r="F311" s="95"/>
      <c r="G311" s="95"/>
      <c r="H311" s="95"/>
    </row>
    <row r="312" spans="1:8" s="75" customFormat="1" ht="21" customHeight="1" x14ac:dyDescent="0.25">
      <c r="A312" s="78">
        <v>9</v>
      </c>
      <c r="B312" s="89" t="s">
        <v>997</v>
      </c>
      <c r="C312" s="94">
        <v>1</v>
      </c>
      <c r="D312" s="97">
        <v>435337.81317843986</v>
      </c>
      <c r="E312" s="95"/>
      <c r="F312" s="95"/>
      <c r="G312" s="95"/>
      <c r="H312" s="95"/>
    </row>
    <row r="313" spans="1:8" s="75" customFormat="1" ht="21" customHeight="1" x14ac:dyDescent="0.25">
      <c r="A313" s="78">
        <v>11</v>
      </c>
      <c r="B313" s="89" t="s">
        <v>610</v>
      </c>
      <c r="C313" s="94">
        <v>1</v>
      </c>
      <c r="D313" s="97">
        <v>206325.59217565646</v>
      </c>
      <c r="E313" s="95"/>
      <c r="F313" s="95"/>
      <c r="G313" s="95"/>
      <c r="H313" s="95"/>
    </row>
    <row r="314" spans="1:8" s="75" customFormat="1" ht="21" customHeight="1" x14ac:dyDescent="0.25">
      <c r="A314" s="77" t="s">
        <v>671</v>
      </c>
      <c r="B314" s="81" t="s">
        <v>611</v>
      </c>
      <c r="C314" s="96"/>
      <c r="D314" s="97"/>
      <c r="E314" s="96"/>
      <c r="F314" s="96"/>
      <c r="G314" s="95"/>
      <c r="H314" s="95"/>
    </row>
    <row r="315" spans="1:8" s="75" customFormat="1" ht="21" customHeight="1" x14ac:dyDescent="0.25">
      <c r="A315" s="78">
        <v>1</v>
      </c>
      <c r="B315" s="89" t="s">
        <v>612</v>
      </c>
      <c r="C315" s="94">
        <v>1</v>
      </c>
      <c r="D315" s="97">
        <v>711417.47343097557</v>
      </c>
      <c r="E315" s="95"/>
      <c r="F315" s="95"/>
      <c r="G315" s="95"/>
      <c r="H315" s="95"/>
    </row>
    <row r="316" spans="1:8" s="75" customFormat="1" ht="21" customHeight="1" x14ac:dyDescent="0.25">
      <c r="A316" s="78">
        <v>2</v>
      </c>
      <c r="B316" s="89" t="s">
        <v>1038</v>
      </c>
      <c r="C316" s="94">
        <v>1</v>
      </c>
      <c r="D316" s="97">
        <v>766368.08943366772</v>
      </c>
      <c r="E316" s="95"/>
      <c r="F316" s="95"/>
      <c r="G316" s="95"/>
      <c r="H316" s="95"/>
    </row>
    <row r="317" spans="1:8" s="75" customFormat="1" ht="21" customHeight="1" x14ac:dyDescent="0.25">
      <c r="A317" s="78">
        <v>3</v>
      </c>
      <c r="B317" s="89" t="s">
        <v>1039</v>
      </c>
      <c r="C317" s="94">
        <v>1</v>
      </c>
      <c r="D317" s="97">
        <v>198438.46333824878</v>
      </c>
      <c r="E317" s="95"/>
      <c r="F317" s="95"/>
      <c r="G317" s="95"/>
      <c r="H317" s="95"/>
    </row>
    <row r="318" spans="1:8" s="75" customFormat="1" ht="21" customHeight="1" x14ac:dyDescent="0.25">
      <c r="A318" s="78">
        <v>4</v>
      </c>
      <c r="B318" s="89" t="s">
        <v>1040</v>
      </c>
      <c r="C318" s="94">
        <v>1</v>
      </c>
      <c r="D318" s="97">
        <v>174721.89857458684</v>
      </c>
      <c r="E318" s="95"/>
      <c r="F318" s="95"/>
      <c r="G318" s="95"/>
      <c r="H318" s="95"/>
    </row>
    <row r="319" spans="1:8" s="75" customFormat="1" ht="21" customHeight="1" x14ac:dyDescent="0.25">
      <c r="A319" s="78">
        <v>5</v>
      </c>
      <c r="B319" s="89" t="s">
        <v>1041</v>
      </c>
      <c r="C319" s="94">
        <v>1</v>
      </c>
      <c r="D319" s="97">
        <v>207270.86252212152</v>
      </c>
      <c r="E319" s="95"/>
      <c r="F319" s="95"/>
      <c r="G319" s="95"/>
      <c r="H319" s="95"/>
    </row>
    <row r="320" spans="1:8" s="75" customFormat="1" ht="21" customHeight="1" x14ac:dyDescent="0.25">
      <c r="A320" s="78">
        <v>6</v>
      </c>
      <c r="B320" s="89" t="s">
        <v>1042</v>
      </c>
      <c r="C320" s="94">
        <v>1</v>
      </c>
      <c r="D320" s="97">
        <v>207270.86252212152</v>
      </c>
      <c r="E320" s="95"/>
      <c r="F320" s="95"/>
      <c r="G320" s="95"/>
      <c r="H320" s="95"/>
    </row>
    <row r="321" spans="1:8" s="75" customFormat="1" ht="21" customHeight="1" x14ac:dyDescent="0.25">
      <c r="A321" s="78">
        <v>7</v>
      </c>
      <c r="B321" s="89" t="s">
        <v>613</v>
      </c>
      <c r="C321" s="94">
        <v>1</v>
      </c>
      <c r="D321" s="97">
        <v>315197.00199848053</v>
      </c>
      <c r="E321" s="95"/>
      <c r="F321" s="95"/>
      <c r="G321" s="95"/>
      <c r="H321" s="95"/>
    </row>
    <row r="322" spans="1:8" s="75" customFormat="1" ht="21" customHeight="1" x14ac:dyDescent="0.25">
      <c r="A322" s="78">
        <v>8</v>
      </c>
      <c r="B322" s="89" t="s">
        <v>614</v>
      </c>
      <c r="C322" s="94">
        <v>1</v>
      </c>
      <c r="D322" s="97">
        <v>145652.71758638942</v>
      </c>
      <c r="E322" s="95"/>
      <c r="F322" s="95"/>
      <c r="G322" s="95"/>
      <c r="H322" s="95"/>
    </row>
    <row r="323" spans="1:8" s="75" customFormat="1" ht="21" customHeight="1" x14ac:dyDescent="0.25">
      <c r="A323" s="78">
        <v>9</v>
      </c>
      <c r="B323" s="89" t="s">
        <v>1043</v>
      </c>
      <c r="C323" s="94">
        <v>1</v>
      </c>
      <c r="D323" s="97">
        <v>257076.58012409974</v>
      </c>
      <c r="E323" s="95"/>
      <c r="F323" s="95"/>
      <c r="G323" s="95"/>
      <c r="H323" s="95"/>
    </row>
    <row r="324" spans="1:8" s="75" customFormat="1" ht="21" customHeight="1" x14ac:dyDescent="0.25">
      <c r="A324" s="78">
        <v>10</v>
      </c>
      <c r="B324" s="89" t="s">
        <v>615</v>
      </c>
      <c r="C324" s="94">
        <v>1</v>
      </c>
      <c r="D324" s="97">
        <v>1019510.931242157</v>
      </c>
      <c r="E324" s="95"/>
      <c r="F324" s="95"/>
      <c r="G324" s="95"/>
      <c r="H324" s="95"/>
    </row>
    <row r="325" spans="1:8" s="75" customFormat="1" ht="21" customHeight="1" x14ac:dyDescent="0.25">
      <c r="A325" s="78">
        <v>11</v>
      </c>
      <c r="B325" s="89" t="s">
        <v>616</v>
      </c>
      <c r="C325" s="94">
        <v>1</v>
      </c>
      <c r="D325" s="97">
        <v>1299053.4279925146</v>
      </c>
      <c r="E325" s="95"/>
      <c r="F325" s="95"/>
      <c r="G325" s="95"/>
      <c r="H325" s="95"/>
    </row>
    <row r="326" spans="1:8" s="75" customFormat="1" ht="21" customHeight="1" x14ac:dyDescent="0.25">
      <c r="A326" s="78">
        <v>12</v>
      </c>
      <c r="B326" s="89" t="s">
        <v>617</v>
      </c>
      <c r="C326" s="94">
        <v>1</v>
      </c>
      <c r="D326" s="97">
        <v>295456.82974651537</v>
      </c>
      <c r="E326" s="95"/>
      <c r="F326" s="95"/>
      <c r="G326" s="95"/>
      <c r="H326" s="95"/>
    </row>
    <row r="327" spans="1:8" s="75" customFormat="1" ht="21" customHeight="1" x14ac:dyDescent="0.25">
      <c r="A327" s="78">
        <v>13</v>
      </c>
      <c r="B327" s="89" t="s">
        <v>618</v>
      </c>
      <c r="C327" s="94">
        <v>1</v>
      </c>
      <c r="D327" s="97">
        <v>291009.65734562255</v>
      </c>
      <c r="E327" s="95"/>
      <c r="F327" s="95"/>
      <c r="G327" s="95"/>
      <c r="H327" s="95"/>
    </row>
    <row r="328" spans="1:8" s="75" customFormat="1" ht="21" customHeight="1" x14ac:dyDescent="0.25">
      <c r="A328" s="78">
        <v>14</v>
      </c>
      <c r="B328" s="89" t="s">
        <v>619</v>
      </c>
      <c r="C328" s="94">
        <v>1</v>
      </c>
      <c r="D328" s="97">
        <v>154465.36856579263</v>
      </c>
      <c r="E328" s="95"/>
      <c r="F328" s="95"/>
      <c r="G328" s="95"/>
      <c r="H328" s="95"/>
    </row>
    <row r="329" spans="1:8" s="75" customFormat="1" ht="21" customHeight="1" x14ac:dyDescent="0.25">
      <c r="A329" s="78">
        <v>15</v>
      </c>
      <c r="B329" s="89" t="s">
        <v>620</v>
      </c>
      <c r="C329" s="94">
        <v>1</v>
      </c>
      <c r="D329" s="97">
        <v>146656.56700769492</v>
      </c>
      <c r="E329" s="95"/>
      <c r="F329" s="95"/>
      <c r="G329" s="95"/>
      <c r="H329" s="95"/>
    </row>
    <row r="330" spans="1:8" s="75" customFormat="1" ht="21" customHeight="1" x14ac:dyDescent="0.25">
      <c r="A330" s="78">
        <v>16</v>
      </c>
      <c r="B330" s="89" t="s">
        <v>621</v>
      </c>
      <c r="C330" s="94">
        <v>1</v>
      </c>
      <c r="D330" s="97">
        <v>543186.47584281676</v>
      </c>
      <c r="E330" s="95"/>
      <c r="F330" s="95"/>
      <c r="G330" s="95"/>
      <c r="H330" s="95"/>
    </row>
    <row r="331" spans="1:8" s="75" customFormat="1" ht="21" customHeight="1" x14ac:dyDescent="0.25">
      <c r="A331" s="78">
        <v>17</v>
      </c>
      <c r="B331" s="89" t="s">
        <v>622</v>
      </c>
      <c r="C331" s="94">
        <v>1</v>
      </c>
      <c r="D331" s="97">
        <v>922174.82650330337</v>
      </c>
      <c r="E331" s="95"/>
      <c r="F331" s="95"/>
      <c r="G331" s="95"/>
      <c r="H331" s="95"/>
    </row>
    <row r="332" spans="1:8" s="75" customFormat="1" ht="21" customHeight="1" x14ac:dyDescent="0.25">
      <c r="A332" s="78">
        <v>18</v>
      </c>
      <c r="B332" s="89" t="s">
        <v>623</v>
      </c>
      <c r="C332" s="94">
        <v>1</v>
      </c>
      <c r="D332" s="97">
        <v>487082.69726567948</v>
      </c>
      <c r="E332" s="95"/>
      <c r="F332" s="95"/>
      <c r="G332" s="95"/>
      <c r="H332" s="95"/>
    </row>
    <row r="333" spans="1:8" s="75" customFormat="1" ht="21" customHeight="1" x14ac:dyDescent="0.25">
      <c r="A333" s="77" t="s">
        <v>672</v>
      </c>
      <c r="B333" s="81" t="s">
        <v>1051</v>
      </c>
      <c r="C333" s="96"/>
      <c r="D333" s="97"/>
      <c r="E333" s="96"/>
      <c r="F333" s="96"/>
      <c r="G333" s="95"/>
      <c r="H333" s="95"/>
    </row>
    <row r="334" spans="1:8" s="75" customFormat="1" ht="21" customHeight="1" x14ac:dyDescent="0.25">
      <c r="A334" s="78">
        <v>1</v>
      </c>
      <c r="B334" s="89" t="s">
        <v>1046</v>
      </c>
      <c r="C334" s="94">
        <v>1</v>
      </c>
      <c r="D334" s="97">
        <v>776459.39374981564</v>
      </c>
      <c r="E334" s="95"/>
      <c r="F334" s="95"/>
      <c r="G334" s="95"/>
      <c r="H334" s="95"/>
    </row>
    <row r="335" spans="1:8" s="75" customFormat="1" ht="21" customHeight="1" x14ac:dyDescent="0.25">
      <c r="A335" s="78">
        <v>2</v>
      </c>
      <c r="B335" s="89" t="s">
        <v>624</v>
      </c>
      <c r="C335" s="94">
        <v>1</v>
      </c>
      <c r="D335" s="97">
        <v>240591.41079742208</v>
      </c>
      <c r="E335" s="95"/>
      <c r="F335" s="95"/>
      <c r="G335" s="95"/>
      <c r="H335" s="95"/>
    </row>
    <row r="336" spans="1:8" s="75" customFormat="1" ht="21" customHeight="1" x14ac:dyDescent="0.25">
      <c r="A336" s="78">
        <v>3</v>
      </c>
      <c r="B336" s="89" t="s">
        <v>1044</v>
      </c>
      <c r="C336" s="94">
        <v>1</v>
      </c>
      <c r="D336" s="97">
        <v>535151.7241413279</v>
      </c>
      <c r="E336" s="95"/>
      <c r="F336" s="95"/>
      <c r="G336" s="95"/>
      <c r="H336" s="95"/>
    </row>
    <row r="337" spans="1:8" s="75" customFormat="1" ht="21" customHeight="1" x14ac:dyDescent="0.25">
      <c r="A337" s="78">
        <v>4</v>
      </c>
      <c r="B337" s="89" t="s">
        <v>625</v>
      </c>
      <c r="C337" s="94">
        <v>1</v>
      </c>
      <c r="D337" s="97">
        <v>435960.92274866684</v>
      </c>
      <c r="E337" s="95"/>
      <c r="F337" s="95"/>
      <c r="G337" s="95"/>
      <c r="H337" s="95"/>
    </row>
    <row r="338" spans="1:8" s="75" customFormat="1" ht="21" customHeight="1" x14ac:dyDescent="0.25">
      <c r="A338" s="78">
        <v>5</v>
      </c>
      <c r="B338" s="89" t="s">
        <v>1045</v>
      </c>
      <c r="C338" s="94">
        <v>1</v>
      </c>
      <c r="D338" s="97">
        <v>372403.07729483163</v>
      </c>
      <c r="E338" s="95"/>
      <c r="F338" s="95"/>
      <c r="G338" s="95"/>
      <c r="H338" s="95"/>
    </row>
    <row r="339" spans="1:8" s="75" customFormat="1" ht="21" customHeight="1" x14ac:dyDescent="0.25">
      <c r="A339" s="78">
        <v>6</v>
      </c>
      <c r="B339" s="89" t="s">
        <v>626</v>
      </c>
      <c r="C339" s="94">
        <v>1</v>
      </c>
      <c r="D339" s="97">
        <v>200935.39151518146</v>
      </c>
      <c r="E339" s="95"/>
      <c r="F339" s="95"/>
      <c r="G339" s="95"/>
      <c r="H339" s="95"/>
    </row>
    <row r="340" spans="1:8" s="75" customFormat="1" ht="21" customHeight="1" x14ac:dyDescent="0.25">
      <c r="A340" s="78">
        <v>7</v>
      </c>
      <c r="B340" s="89" t="s">
        <v>627</v>
      </c>
      <c r="C340" s="94">
        <v>1</v>
      </c>
      <c r="D340" s="97">
        <v>162265.02670295001</v>
      </c>
      <c r="E340" s="95"/>
      <c r="F340" s="95"/>
      <c r="G340" s="95"/>
      <c r="H340" s="95"/>
    </row>
    <row r="341" spans="1:8" s="75" customFormat="1" ht="21" customHeight="1" x14ac:dyDescent="0.25">
      <c r="A341" s="78">
        <v>1</v>
      </c>
      <c r="B341" s="89" t="s">
        <v>1120</v>
      </c>
      <c r="C341" s="94"/>
      <c r="D341" s="97">
        <v>339520.00924120424</v>
      </c>
      <c r="E341" s="95"/>
      <c r="F341" s="95"/>
      <c r="G341" s="95"/>
      <c r="H341" s="95"/>
    </row>
    <row r="342" spans="1:8" s="75" customFormat="1" ht="21" customHeight="1" x14ac:dyDescent="0.25">
      <c r="A342" s="78">
        <v>8</v>
      </c>
      <c r="B342" s="89" t="s">
        <v>1047</v>
      </c>
      <c r="C342" s="94">
        <v>1</v>
      </c>
      <c r="D342" s="97">
        <v>525649.87108716636</v>
      </c>
      <c r="E342" s="95"/>
      <c r="F342" s="95"/>
      <c r="G342" s="95"/>
      <c r="H342" s="95"/>
    </row>
    <row r="343" spans="1:8" s="75" customFormat="1" ht="21" customHeight="1" x14ac:dyDescent="0.25">
      <c r="A343" s="78">
        <v>9</v>
      </c>
      <c r="B343" s="89" t="s">
        <v>928</v>
      </c>
      <c r="C343" s="94">
        <v>1</v>
      </c>
      <c r="D343" s="97">
        <v>175747.67309156735</v>
      </c>
      <c r="E343" s="95"/>
      <c r="F343" s="95"/>
      <c r="G343" s="95"/>
      <c r="H343" s="95"/>
    </row>
    <row r="344" spans="1:8" s="75" customFormat="1" ht="21" customHeight="1" x14ac:dyDescent="0.25">
      <c r="A344" s="78">
        <v>10</v>
      </c>
      <c r="B344" s="89" t="s">
        <v>1048</v>
      </c>
      <c r="C344" s="94">
        <v>1</v>
      </c>
      <c r="D344" s="97">
        <v>411951.45265812031</v>
      </c>
      <c r="E344" s="95"/>
      <c r="F344" s="95"/>
      <c r="G344" s="95"/>
      <c r="H344" s="95"/>
    </row>
    <row r="345" spans="1:8" s="75" customFormat="1" ht="21" customHeight="1" x14ac:dyDescent="0.25">
      <c r="A345" s="78">
        <v>11</v>
      </c>
      <c r="B345" s="89" t="s">
        <v>1049</v>
      </c>
      <c r="C345" s="94">
        <v>1</v>
      </c>
      <c r="D345" s="97">
        <v>772106.43824155955</v>
      </c>
      <c r="E345" s="95"/>
      <c r="F345" s="95"/>
      <c r="G345" s="95"/>
      <c r="H345" s="95"/>
    </row>
    <row r="346" spans="1:8" s="75" customFormat="1" ht="21" customHeight="1" x14ac:dyDescent="0.25">
      <c r="A346" s="78">
        <v>11</v>
      </c>
      <c r="B346" s="89" t="s">
        <v>630</v>
      </c>
      <c r="C346" s="94">
        <v>1</v>
      </c>
      <c r="D346" s="97">
        <v>224716.77647128815</v>
      </c>
      <c r="E346" s="95"/>
      <c r="F346" s="95"/>
      <c r="G346" s="95"/>
      <c r="H346" s="95"/>
    </row>
    <row r="347" spans="1:8" s="75" customFormat="1" ht="21" customHeight="1" x14ac:dyDescent="0.25">
      <c r="A347" s="78">
        <v>12</v>
      </c>
      <c r="B347" s="89" t="s">
        <v>631</v>
      </c>
      <c r="C347" s="94">
        <v>1</v>
      </c>
      <c r="D347" s="97">
        <v>188505.23308100639</v>
      </c>
      <c r="E347" s="95"/>
      <c r="F347" s="95"/>
      <c r="G347" s="95"/>
      <c r="H347" s="95"/>
    </row>
    <row r="348" spans="1:8" s="75" customFormat="1" ht="21" customHeight="1" x14ac:dyDescent="0.25">
      <c r="A348" s="78">
        <v>13</v>
      </c>
      <c r="B348" s="89" t="s">
        <v>632</v>
      </c>
      <c r="C348" s="94">
        <v>1</v>
      </c>
      <c r="D348" s="97">
        <v>111114.26803847431</v>
      </c>
      <c r="E348" s="95"/>
      <c r="F348" s="95"/>
      <c r="G348" s="95"/>
      <c r="H348" s="95"/>
    </row>
    <row r="349" spans="1:8" s="75" customFormat="1" ht="21" customHeight="1" x14ac:dyDescent="0.25">
      <c r="A349" s="78">
        <v>14</v>
      </c>
      <c r="B349" s="89" t="s">
        <v>633</v>
      </c>
      <c r="C349" s="94">
        <v>1</v>
      </c>
      <c r="D349" s="97">
        <v>131680.11191688129</v>
      </c>
      <c r="E349" s="95"/>
      <c r="F349" s="95"/>
      <c r="G349" s="95"/>
      <c r="H349" s="95"/>
    </row>
    <row r="350" spans="1:8" s="75" customFormat="1" ht="21" customHeight="1" x14ac:dyDescent="0.25">
      <c r="A350" s="78">
        <v>15</v>
      </c>
      <c r="B350" s="89" t="s">
        <v>1050</v>
      </c>
      <c r="C350" s="94">
        <v>1</v>
      </c>
      <c r="D350" s="97">
        <v>585369.96273050481</v>
      </c>
      <c r="E350" s="95"/>
      <c r="F350" s="95"/>
      <c r="G350" s="95"/>
      <c r="H350" s="95"/>
    </row>
    <row r="351" spans="1:8" s="75" customFormat="1" ht="21" customHeight="1" x14ac:dyDescent="0.25">
      <c r="A351" s="77" t="s">
        <v>673</v>
      </c>
      <c r="B351" s="81" t="s">
        <v>634</v>
      </c>
      <c r="C351" s="96"/>
      <c r="D351" s="97"/>
      <c r="E351" s="96"/>
      <c r="F351" s="96"/>
      <c r="G351" s="95"/>
      <c r="H351" s="95"/>
    </row>
    <row r="352" spans="1:8" s="75" customFormat="1" ht="21" customHeight="1" x14ac:dyDescent="0.25">
      <c r="A352" s="78">
        <v>1</v>
      </c>
      <c r="B352" s="89" t="s">
        <v>635</v>
      </c>
      <c r="C352" s="94">
        <v>1</v>
      </c>
      <c r="D352" s="97">
        <v>683592.7582442105</v>
      </c>
      <c r="E352" s="95"/>
      <c r="F352" s="95"/>
      <c r="G352" s="95"/>
      <c r="H352" s="95"/>
    </row>
    <row r="353" spans="1:8" s="75" customFormat="1" ht="21" customHeight="1" x14ac:dyDescent="0.25">
      <c r="A353" s="78">
        <v>2</v>
      </c>
      <c r="B353" s="89" t="s">
        <v>998</v>
      </c>
      <c r="C353" s="94">
        <v>1</v>
      </c>
      <c r="D353" s="97">
        <v>567148.00006018719</v>
      </c>
      <c r="E353" s="95"/>
      <c r="F353" s="95"/>
      <c r="G353" s="95"/>
      <c r="H353" s="95"/>
    </row>
    <row r="354" spans="1:8" s="75" customFormat="1" ht="21" customHeight="1" x14ac:dyDescent="0.25">
      <c r="A354" s="78">
        <v>3</v>
      </c>
      <c r="B354" s="89" t="s">
        <v>999</v>
      </c>
      <c r="C354" s="94">
        <v>1</v>
      </c>
      <c r="D354" s="97">
        <v>567148.00006018719</v>
      </c>
      <c r="E354" s="95"/>
      <c r="F354" s="95"/>
      <c r="G354" s="95"/>
      <c r="H354" s="95"/>
    </row>
    <row r="355" spans="1:8" s="75" customFormat="1" ht="21" customHeight="1" x14ac:dyDescent="0.25">
      <c r="A355" s="78">
        <v>4</v>
      </c>
      <c r="B355" s="89" t="s">
        <v>638</v>
      </c>
      <c r="C355" s="94">
        <v>1</v>
      </c>
      <c r="D355" s="97">
        <v>946711.96675805934</v>
      </c>
      <c r="E355" s="95"/>
      <c r="F355" s="95"/>
      <c r="G355" s="95"/>
      <c r="H355" s="95"/>
    </row>
    <row r="356" spans="1:8" s="75" customFormat="1" ht="21" customHeight="1" x14ac:dyDescent="0.25">
      <c r="A356" s="78">
        <v>5</v>
      </c>
      <c r="B356" s="89" t="s">
        <v>639</v>
      </c>
      <c r="C356" s="94">
        <v>1</v>
      </c>
      <c r="D356" s="97">
        <v>543057.98153754091</v>
      </c>
      <c r="E356" s="95"/>
      <c r="F356" s="95"/>
      <c r="G356" s="95"/>
      <c r="H356" s="95"/>
    </row>
    <row r="357" spans="1:8" s="75" customFormat="1" ht="21" customHeight="1" x14ac:dyDescent="0.25">
      <c r="A357" s="78">
        <v>6</v>
      </c>
      <c r="B357" s="89" t="s">
        <v>640</v>
      </c>
      <c r="C357" s="94">
        <v>1</v>
      </c>
      <c r="D357" s="97">
        <v>256172.97254310426</v>
      </c>
      <c r="E357" s="95"/>
      <c r="F357" s="95"/>
      <c r="G357" s="95"/>
      <c r="H357" s="95"/>
    </row>
    <row r="358" spans="1:8" s="75" customFormat="1" ht="21" customHeight="1" x14ac:dyDescent="0.25">
      <c r="A358" s="78">
        <v>7</v>
      </c>
      <c r="B358" s="89" t="s">
        <v>641</v>
      </c>
      <c r="C358" s="94">
        <v>1</v>
      </c>
      <c r="D358" s="97">
        <v>415565.16132238833</v>
      </c>
      <c r="E358" s="95"/>
      <c r="F358" s="95"/>
      <c r="G358" s="95"/>
      <c r="H358" s="95"/>
    </row>
    <row r="359" spans="1:8" s="75" customFormat="1" ht="21" customHeight="1" x14ac:dyDescent="0.25">
      <c r="A359" s="78">
        <v>8</v>
      </c>
      <c r="B359" s="89" t="s">
        <v>1000</v>
      </c>
      <c r="C359" s="94">
        <v>1</v>
      </c>
      <c r="D359" s="97">
        <v>195996.6592325567</v>
      </c>
      <c r="E359" s="95"/>
      <c r="F359" s="95"/>
      <c r="G359" s="95"/>
      <c r="H359" s="95"/>
    </row>
    <row r="360" spans="1:8" s="75" customFormat="1" ht="21" customHeight="1" x14ac:dyDescent="0.25">
      <c r="A360" s="78">
        <v>9</v>
      </c>
      <c r="B360" s="89" t="s">
        <v>1001</v>
      </c>
      <c r="C360" s="94">
        <v>1</v>
      </c>
      <c r="D360" s="97">
        <v>805537.52806378528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1052</v>
      </c>
      <c r="C361" s="94">
        <v>1</v>
      </c>
      <c r="D361" s="97">
        <v>414812.16721580399</v>
      </c>
      <c r="E361" s="95"/>
      <c r="F361" s="95"/>
      <c r="G361" s="95"/>
      <c r="H361" s="95"/>
    </row>
    <row r="362" spans="1:8" s="75" customFormat="1" ht="21" customHeight="1" x14ac:dyDescent="0.25">
      <c r="A362" s="78">
        <v>10</v>
      </c>
      <c r="B362" s="89" t="s">
        <v>1002</v>
      </c>
      <c r="C362" s="94">
        <v>1</v>
      </c>
      <c r="D362" s="97">
        <v>726134.37548457412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1003</v>
      </c>
      <c r="C363" s="94">
        <v>1</v>
      </c>
      <c r="D363" s="97">
        <v>726134.37548457412</v>
      </c>
      <c r="E363" s="95"/>
      <c r="F363" s="95"/>
      <c r="G363" s="95"/>
      <c r="H363" s="95"/>
    </row>
    <row r="364" spans="1:8" s="75" customFormat="1" ht="21" customHeight="1" x14ac:dyDescent="0.25">
      <c r="A364" s="78">
        <v>11</v>
      </c>
      <c r="B364" s="89" t="s">
        <v>1053</v>
      </c>
      <c r="C364" s="94">
        <v>1</v>
      </c>
      <c r="D364" s="97">
        <v>216882.0497756534</v>
      </c>
      <c r="E364" s="95"/>
      <c r="F364" s="95"/>
      <c r="G364" s="95"/>
      <c r="H364" s="95"/>
    </row>
    <row r="365" spans="1:8" s="75" customFormat="1" ht="21" customHeight="1" x14ac:dyDescent="0.25">
      <c r="A365" s="78">
        <v>12</v>
      </c>
      <c r="B365" s="89" t="s">
        <v>1054</v>
      </c>
      <c r="C365" s="94">
        <v>1</v>
      </c>
      <c r="D365" s="97">
        <v>278113.18204613496</v>
      </c>
      <c r="E365" s="95"/>
      <c r="F365" s="95"/>
      <c r="G365" s="95"/>
      <c r="H365" s="95"/>
    </row>
    <row r="366" spans="1:8" s="75" customFormat="1" ht="21" customHeight="1" x14ac:dyDescent="0.25">
      <c r="A366" s="78">
        <v>12</v>
      </c>
      <c r="B366" s="89" t="s">
        <v>1055</v>
      </c>
      <c r="C366" s="94">
        <v>1</v>
      </c>
      <c r="D366" s="97">
        <v>709956.79298114835</v>
      </c>
      <c r="E366" s="95"/>
      <c r="F366" s="95"/>
      <c r="G366" s="95"/>
      <c r="H366" s="95"/>
    </row>
    <row r="367" spans="1:8" s="75" customFormat="1" ht="21" customHeight="1" x14ac:dyDescent="0.25">
      <c r="A367" s="78">
        <v>13</v>
      </c>
      <c r="B367" s="89" t="s">
        <v>1056</v>
      </c>
      <c r="C367" s="94">
        <v>1</v>
      </c>
      <c r="D367" s="97">
        <v>437280.04805745033</v>
      </c>
      <c r="E367" s="95"/>
      <c r="F367" s="95"/>
      <c r="G367" s="95"/>
      <c r="H367" s="95"/>
    </row>
    <row r="368" spans="1:8" s="75" customFormat="1" ht="21" customHeight="1" x14ac:dyDescent="0.25">
      <c r="A368" s="77" t="s">
        <v>674</v>
      </c>
      <c r="B368" s="81" t="s">
        <v>645</v>
      </c>
      <c r="C368" s="96"/>
      <c r="D368" s="97"/>
      <c r="E368" s="96"/>
      <c r="F368" s="96"/>
      <c r="G368" s="95"/>
      <c r="H368" s="95"/>
    </row>
    <row r="369" spans="1:8" s="75" customFormat="1" ht="21" customHeight="1" x14ac:dyDescent="0.25">
      <c r="A369" s="78">
        <v>1</v>
      </c>
      <c r="B369" s="89" t="s">
        <v>1057</v>
      </c>
      <c r="C369" s="94">
        <v>1</v>
      </c>
      <c r="D369" s="97">
        <v>425890.64608581434</v>
      </c>
      <c r="E369" s="95"/>
      <c r="F369" s="95"/>
      <c r="G369" s="95"/>
      <c r="H369" s="95"/>
    </row>
    <row r="370" spans="1:8" s="75" customFormat="1" ht="21" customHeight="1" x14ac:dyDescent="0.25">
      <c r="A370" s="78">
        <v>2</v>
      </c>
      <c r="B370" s="89" t="s">
        <v>646</v>
      </c>
      <c r="C370" s="94">
        <v>1</v>
      </c>
      <c r="D370" s="97">
        <v>320460.36854646902</v>
      </c>
      <c r="E370" s="95"/>
      <c r="F370" s="95"/>
      <c r="G370" s="95"/>
      <c r="H370" s="95"/>
    </row>
    <row r="371" spans="1:8" s="75" customFormat="1" ht="21" customHeight="1" x14ac:dyDescent="0.25">
      <c r="A371" s="78">
        <v>3</v>
      </c>
      <c r="B371" s="89" t="s">
        <v>647</v>
      </c>
      <c r="C371" s="94">
        <v>1</v>
      </c>
      <c r="D371" s="97">
        <v>439145.3382580399</v>
      </c>
      <c r="E371" s="95"/>
      <c r="F371" s="95"/>
      <c r="G371" s="95"/>
      <c r="H371" s="95"/>
    </row>
    <row r="372" spans="1:8" s="75" customFormat="1" ht="21" customHeight="1" x14ac:dyDescent="0.25">
      <c r="A372" s="78">
        <v>4</v>
      </c>
      <c r="B372" s="89" t="s">
        <v>648</v>
      </c>
      <c r="C372" s="94">
        <v>1</v>
      </c>
      <c r="D372" s="97">
        <v>168735.40582061681</v>
      </c>
      <c r="E372" s="95"/>
      <c r="F372" s="95"/>
      <c r="G372" s="95"/>
      <c r="H372" s="95"/>
    </row>
    <row r="373" spans="1:8" s="75" customFormat="1" ht="21" customHeight="1" x14ac:dyDescent="0.25">
      <c r="A373" s="78">
        <v>5</v>
      </c>
      <c r="B373" s="89" t="s">
        <v>1058</v>
      </c>
      <c r="C373" s="94">
        <v>1</v>
      </c>
      <c r="D373" s="97">
        <v>120614.93843168468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675</v>
      </c>
      <c r="B374" s="81" t="s">
        <v>649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9" t="s">
        <v>1059</v>
      </c>
      <c r="C375" s="94">
        <v>1</v>
      </c>
      <c r="D375" s="97">
        <v>88022.768873712892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1060</v>
      </c>
      <c r="C376" s="94">
        <v>1</v>
      </c>
      <c r="D376" s="97">
        <v>123322.38094681522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650</v>
      </c>
      <c r="C377" s="94">
        <v>1</v>
      </c>
      <c r="D377" s="97">
        <v>95342.131752306916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651</v>
      </c>
      <c r="C378" s="94">
        <v>1</v>
      </c>
      <c r="D378" s="97">
        <v>135407.67890981652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652</v>
      </c>
      <c r="C379" s="94">
        <v>1</v>
      </c>
      <c r="D379" s="97">
        <v>126331.20455076518</v>
      </c>
      <c r="E379" s="95"/>
      <c r="F379" s="95"/>
      <c r="G379" s="95"/>
      <c r="H379" s="95"/>
    </row>
    <row r="380" spans="1:8" s="75" customFormat="1" ht="21" customHeight="1" x14ac:dyDescent="0.25">
      <c r="A380" s="78">
        <v>6</v>
      </c>
      <c r="B380" s="89" t="s">
        <v>1061</v>
      </c>
      <c r="C380" s="94">
        <v>1</v>
      </c>
      <c r="D380" s="97">
        <v>58544.671862381903</v>
      </c>
      <c r="E380" s="95"/>
      <c r="F380" s="95"/>
      <c r="G380" s="95"/>
      <c r="H380" s="95"/>
    </row>
    <row r="381" spans="1:8" s="75" customFormat="1" ht="21" customHeight="1" x14ac:dyDescent="0.25">
      <c r="A381" s="78">
        <v>6</v>
      </c>
      <c r="B381" s="89" t="s">
        <v>1063</v>
      </c>
      <c r="C381" s="94">
        <v>1</v>
      </c>
      <c r="D381" s="97">
        <v>19026.068338764151</v>
      </c>
      <c r="E381" s="95"/>
      <c r="F381" s="95"/>
      <c r="G381" s="95"/>
      <c r="H381" s="95"/>
    </row>
    <row r="382" spans="1:8" s="75" customFormat="1" ht="21" customHeight="1" x14ac:dyDescent="0.25">
      <c r="A382" s="78">
        <v>7</v>
      </c>
      <c r="B382" s="89" t="s">
        <v>1062</v>
      </c>
      <c r="C382" s="94">
        <v>1</v>
      </c>
      <c r="D382" s="97">
        <v>108925.06949622152</v>
      </c>
      <c r="E382" s="95"/>
      <c r="F382" s="95"/>
      <c r="G382" s="95"/>
      <c r="H382" s="95"/>
    </row>
    <row r="383" spans="1:8" s="75" customFormat="1" ht="21" customHeight="1" x14ac:dyDescent="0.25">
      <c r="A383" s="78">
        <v>8</v>
      </c>
      <c r="B383" s="89" t="s">
        <v>654</v>
      </c>
      <c r="C383" s="94">
        <v>1</v>
      </c>
      <c r="D383" s="97">
        <v>113974.83406421583</v>
      </c>
      <c r="E383" s="95"/>
      <c r="F383" s="95"/>
      <c r="G383" s="95"/>
      <c r="H383" s="95"/>
    </row>
    <row r="384" spans="1:8" s="75" customFormat="1" ht="21" customHeight="1" x14ac:dyDescent="0.25">
      <c r="A384" s="78">
        <v>9</v>
      </c>
      <c r="B384" s="89" t="s">
        <v>655</v>
      </c>
      <c r="C384" s="94">
        <v>1</v>
      </c>
      <c r="D384" s="97">
        <v>236665.39224116903</v>
      </c>
      <c r="E384" s="95"/>
      <c r="F384" s="95"/>
      <c r="G384" s="95"/>
      <c r="H384" s="95"/>
    </row>
  </sheetData>
  <autoFilter ref="A4:F384" xr:uid="{00000000-0009-0000-0000-000009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I384"/>
  <sheetViews>
    <sheetView tabSelected="1" zoomScale="90" zoomScaleNormal="90" workbookViewId="0">
      <selection activeCell="K8" sqref="K8"/>
    </sheetView>
  </sheetViews>
  <sheetFormatPr baseColWidth="10" defaultColWidth="11.42578125" defaultRowHeight="12.75" x14ac:dyDescent="0.2"/>
  <cols>
    <col min="1" max="1" width="5.42578125" style="27" bestFit="1" customWidth="1"/>
    <col min="2" max="2" width="71" style="76" customWidth="1"/>
    <col min="3" max="3" width="14.140625" style="80" customWidth="1"/>
    <col min="4" max="4" width="15.42578125" style="7" bestFit="1" customWidth="1"/>
    <col min="5" max="16384" width="11.42578125" style="7"/>
  </cols>
  <sheetData>
    <row r="1" spans="1:8" s="75" customFormat="1" ht="13.5" customHeight="1" x14ac:dyDescent="0.25">
      <c r="A1" s="143" t="s">
        <v>426</v>
      </c>
      <c r="B1" s="140" t="s">
        <v>1</v>
      </c>
      <c r="C1" s="148" t="s">
        <v>906</v>
      </c>
      <c r="D1" s="148" t="s">
        <v>1242</v>
      </c>
      <c r="E1" s="148" t="s">
        <v>1243</v>
      </c>
      <c r="F1" s="148" t="s">
        <v>908</v>
      </c>
      <c r="G1" s="148" t="s">
        <v>909</v>
      </c>
      <c r="H1" s="148" t="s">
        <v>910</v>
      </c>
    </row>
    <row r="2" spans="1:8" s="75" customFormat="1" ht="22.5" customHeight="1" x14ac:dyDescent="0.25">
      <c r="A2" s="144"/>
      <c r="B2" s="141"/>
      <c r="C2" s="148"/>
      <c r="D2" s="148"/>
      <c r="E2" s="148"/>
      <c r="F2" s="148"/>
      <c r="G2" s="148"/>
      <c r="H2" s="148"/>
    </row>
    <row r="3" spans="1:8" s="75" customFormat="1" x14ac:dyDescent="0.25">
      <c r="A3" s="145"/>
      <c r="B3" s="142"/>
      <c r="C3" s="148"/>
      <c r="D3" s="148"/>
      <c r="E3" s="148"/>
      <c r="F3" s="148"/>
      <c r="G3" s="148"/>
      <c r="H3" s="148"/>
    </row>
    <row r="4" spans="1:8" s="75" customFormat="1" ht="21" customHeight="1" x14ac:dyDescent="0.25">
      <c r="A4" s="77" t="s">
        <v>657</v>
      </c>
      <c r="B4" s="81" t="s">
        <v>427</v>
      </c>
      <c r="C4" s="96"/>
      <c r="D4" s="96"/>
      <c r="E4" s="96"/>
      <c r="F4" s="96"/>
      <c r="G4" s="95"/>
      <c r="H4" s="95"/>
    </row>
    <row r="5" spans="1:8" s="75" customFormat="1" ht="21" customHeight="1" x14ac:dyDescent="0.25">
      <c r="A5" s="78">
        <v>1</v>
      </c>
      <c r="B5" s="89" t="s">
        <v>428</v>
      </c>
      <c r="C5" s="94">
        <v>1</v>
      </c>
      <c r="D5" s="97">
        <v>457429.1560552938</v>
      </c>
      <c r="E5" s="95"/>
      <c r="F5" s="95"/>
      <c r="G5" s="95"/>
      <c r="H5" s="95"/>
    </row>
    <row r="6" spans="1:8" s="75" customFormat="1" ht="21" customHeight="1" x14ac:dyDescent="0.25">
      <c r="A6" s="78">
        <v>2</v>
      </c>
      <c r="B6" s="89" t="s">
        <v>912</v>
      </c>
      <c r="C6" s="94">
        <v>1</v>
      </c>
      <c r="D6" s="97">
        <v>352426.53675184411</v>
      </c>
      <c r="E6" s="95"/>
      <c r="F6" s="95"/>
      <c r="G6" s="95"/>
      <c r="H6" s="95"/>
    </row>
    <row r="7" spans="1:8" s="75" customFormat="1" ht="21" customHeight="1" x14ac:dyDescent="0.25">
      <c r="A7" s="78">
        <v>3</v>
      </c>
      <c r="B7" s="89" t="s">
        <v>911</v>
      </c>
      <c r="C7" s="94">
        <v>1</v>
      </c>
      <c r="D7" s="97">
        <v>324827.99860309775</v>
      </c>
      <c r="E7" s="95"/>
      <c r="F7" s="95"/>
      <c r="G7" s="95"/>
      <c r="H7" s="95"/>
    </row>
    <row r="8" spans="1:8" s="75" customFormat="1" ht="21" customHeight="1" x14ac:dyDescent="0.25">
      <c r="A8" s="78">
        <v>4</v>
      </c>
      <c r="B8" s="89" t="s">
        <v>429</v>
      </c>
      <c r="C8" s="94">
        <v>1</v>
      </c>
      <c r="D8" s="97">
        <v>210711.18902313852</v>
      </c>
      <c r="E8" s="95"/>
      <c r="F8" s="95"/>
      <c r="G8" s="95"/>
      <c r="H8" s="95"/>
    </row>
    <row r="9" spans="1:8" s="75" customFormat="1" ht="21" customHeight="1" x14ac:dyDescent="0.25">
      <c r="A9" s="78">
        <v>5</v>
      </c>
      <c r="B9" s="89" t="s">
        <v>916</v>
      </c>
      <c r="C9" s="94">
        <v>1</v>
      </c>
      <c r="D9" s="97">
        <v>147476.96703471261</v>
      </c>
      <c r="E9" s="95"/>
      <c r="F9" s="95"/>
      <c r="G9" s="95"/>
      <c r="H9" s="95"/>
    </row>
    <row r="10" spans="1:8" s="75" customFormat="1" ht="21" customHeight="1" x14ac:dyDescent="0.25">
      <c r="A10" s="78">
        <v>5</v>
      </c>
      <c r="B10" s="89" t="s">
        <v>913</v>
      </c>
      <c r="C10" s="94">
        <v>1</v>
      </c>
      <c r="D10" s="97">
        <v>276202.72055221337</v>
      </c>
      <c r="E10" s="95"/>
      <c r="F10" s="95"/>
      <c r="G10" s="95"/>
      <c r="H10" s="95"/>
    </row>
    <row r="11" spans="1:8" s="75" customFormat="1" ht="21" customHeight="1" x14ac:dyDescent="0.25">
      <c r="A11" s="78">
        <v>5</v>
      </c>
      <c r="B11" s="89" t="s">
        <v>914</v>
      </c>
      <c r="C11" s="94">
        <v>1</v>
      </c>
      <c r="D11" s="97">
        <v>276202.72055221337</v>
      </c>
      <c r="E11" s="95"/>
      <c r="F11" s="95"/>
      <c r="G11" s="95"/>
      <c r="H11" s="95"/>
    </row>
    <row r="12" spans="1:8" s="75" customFormat="1" ht="21" customHeight="1" x14ac:dyDescent="0.25">
      <c r="A12" s="78">
        <v>5</v>
      </c>
      <c r="B12" s="89" t="s">
        <v>915</v>
      </c>
      <c r="C12" s="94">
        <v>1</v>
      </c>
      <c r="D12" s="97">
        <v>276202.72055221337</v>
      </c>
      <c r="E12" s="95"/>
      <c r="F12" s="95"/>
      <c r="G12" s="95"/>
      <c r="H12" s="95"/>
    </row>
    <row r="13" spans="1:8" s="75" customFormat="1" ht="21" customHeight="1" x14ac:dyDescent="0.25">
      <c r="A13" s="78">
        <v>5</v>
      </c>
      <c r="B13" s="89" t="s">
        <v>1134</v>
      </c>
      <c r="C13" s="94">
        <v>1</v>
      </c>
      <c r="D13" s="97">
        <v>276202.72055221337</v>
      </c>
      <c r="E13" s="95"/>
      <c r="F13" s="95"/>
      <c r="G13" s="95"/>
      <c r="H13" s="95"/>
    </row>
    <row r="14" spans="1:8" s="75" customFormat="1" ht="21" customHeight="1" x14ac:dyDescent="0.25">
      <c r="A14" s="78">
        <v>6</v>
      </c>
      <c r="B14" s="89" t="s">
        <v>917</v>
      </c>
      <c r="C14" s="94">
        <v>1</v>
      </c>
      <c r="D14" s="97">
        <v>338362.88015875348</v>
      </c>
      <c r="E14" s="95"/>
      <c r="F14" s="95"/>
      <c r="G14" s="95"/>
      <c r="H14" s="95"/>
    </row>
    <row r="15" spans="1:8" s="75" customFormat="1" ht="21" customHeight="1" x14ac:dyDescent="0.25">
      <c r="A15" s="78">
        <v>7</v>
      </c>
      <c r="B15" s="89" t="s">
        <v>431</v>
      </c>
      <c r="C15" s="94">
        <v>1</v>
      </c>
      <c r="D15" s="97">
        <v>231071.36818218144</v>
      </c>
      <c r="E15" s="95"/>
      <c r="F15" s="95"/>
      <c r="G15" s="95"/>
      <c r="H15" s="95"/>
    </row>
    <row r="16" spans="1:8" s="75" customFormat="1" ht="21" customHeight="1" x14ac:dyDescent="0.25">
      <c r="A16" s="78">
        <v>8</v>
      </c>
      <c r="B16" s="89" t="s">
        <v>432</v>
      </c>
      <c r="C16" s="94">
        <v>1</v>
      </c>
      <c r="D16" s="97">
        <v>231071.36818218144</v>
      </c>
      <c r="E16" s="95"/>
      <c r="F16" s="95"/>
      <c r="G16" s="95"/>
      <c r="H16" s="95"/>
    </row>
    <row r="17" spans="1:8" s="75" customFormat="1" ht="21" customHeight="1" x14ac:dyDescent="0.25">
      <c r="A17" s="78">
        <v>9</v>
      </c>
      <c r="B17" s="89" t="s">
        <v>433</v>
      </c>
      <c r="C17" s="94">
        <v>1</v>
      </c>
      <c r="D17" s="97">
        <v>72063.506086056092</v>
      </c>
      <c r="E17" s="95"/>
      <c r="F17" s="95"/>
      <c r="G17" s="95"/>
      <c r="H17" s="95"/>
    </row>
    <row r="18" spans="1:8" s="75" customFormat="1" ht="21" customHeight="1" x14ac:dyDescent="0.25">
      <c r="A18" s="78">
        <v>10</v>
      </c>
      <c r="B18" s="89" t="s">
        <v>434</v>
      </c>
      <c r="C18" s="94">
        <v>1</v>
      </c>
      <c r="D18" s="97">
        <v>61883.905719756222</v>
      </c>
      <c r="E18" s="95"/>
      <c r="F18" s="95"/>
      <c r="G18" s="95"/>
      <c r="H18" s="95"/>
    </row>
    <row r="19" spans="1:8" s="75" customFormat="1" ht="21" customHeight="1" x14ac:dyDescent="0.25">
      <c r="A19" s="78">
        <v>11</v>
      </c>
      <c r="B19" s="89" t="s">
        <v>435</v>
      </c>
      <c r="C19" s="94">
        <v>1</v>
      </c>
      <c r="D19" s="97">
        <v>343050.92999323818</v>
      </c>
      <c r="E19" s="95"/>
      <c r="F19" s="95"/>
      <c r="G19" s="95"/>
      <c r="H19" s="95"/>
    </row>
    <row r="20" spans="1:8" s="75" customFormat="1" ht="21" customHeight="1" x14ac:dyDescent="0.25">
      <c r="A20" s="78">
        <v>12</v>
      </c>
      <c r="B20" s="89" t="s">
        <v>436</v>
      </c>
      <c r="C20" s="94">
        <v>1</v>
      </c>
      <c r="D20" s="97">
        <v>291346.95566316589</v>
      </c>
      <c r="E20" s="95"/>
      <c r="F20" s="95"/>
      <c r="G20" s="95"/>
      <c r="H20" s="95"/>
    </row>
    <row r="21" spans="1:8" s="75" customFormat="1" ht="21" customHeight="1" x14ac:dyDescent="0.25">
      <c r="A21" s="78">
        <v>13</v>
      </c>
      <c r="B21" s="89" t="s">
        <v>437</v>
      </c>
      <c r="C21" s="94">
        <v>1</v>
      </c>
      <c r="D21" s="97">
        <v>291346.95566316589</v>
      </c>
      <c r="E21" s="95"/>
      <c r="F21" s="95"/>
      <c r="G21" s="95"/>
      <c r="H21" s="95"/>
    </row>
    <row r="22" spans="1:8" s="75" customFormat="1" ht="21" customHeight="1" x14ac:dyDescent="0.25">
      <c r="A22" s="78">
        <v>14</v>
      </c>
      <c r="B22" s="89" t="s">
        <v>438</v>
      </c>
      <c r="C22" s="94">
        <v>1</v>
      </c>
      <c r="D22" s="97">
        <v>159813.44633475353</v>
      </c>
      <c r="E22" s="95"/>
      <c r="F22" s="95"/>
      <c r="G22" s="95"/>
      <c r="H22" s="95"/>
    </row>
    <row r="23" spans="1:8" s="75" customFormat="1" ht="21" customHeight="1" x14ac:dyDescent="0.25">
      <c r="A23" s="78">
        <v>15</v>
      </c>
      <c r="B23" s="89" t="s">
        <v>439</v>
      </c>
      <c r="C23" s="94">
        <v>1</v>
      </c>
      <c r="D23" s="97">
        <v>159813.44633475353</v>
      </c>
      <c r="E23" s="95"/>
      <c r="F23" s="95"/>
      <c r="G23" s="95"/>
      <c r="H23" s="95"/>
    </row>
    <row r="24" spans="1:8" s="75" customFormat="1" ht="21" customHeight="1" x14ac:dyDescent="0.25">
      <c r="A24" s="78">
        <v>16</v>
      </c>
      <c r="B24" s="89" t="s">
        <v>440</v>
      </c>
      <c r="C24" s="94">
        <v>1</v>
      </c>
      <c r="D24" s="97">
        <v>466804.76232440269</v>
      </c>
      <c r="E24" s="95"/>
      <c r="F24" s="95"/>
      <c r="G24" s="95"/>
      <c r="H24" s="95"/>
    </row>
    <row r="25" spans="1:8" s="75" customFormat="1" ht="21" customHeight="1" x14ac:dyDescent="0.25">
      <c r="A25" s="78">
        <v>17</v>
      </c>
      <c r="B25" s="89" t="s">
        <v>441</v>
      </c>
      <c r="C25" s="94">
        <v>1</v>
      </c>
      <c r="D25" s="97">
        <v>466804.76232440269</v>
      </c>
      <c r="E25" s="95"/>
      <c r="F25" s="95"/>
      <c r="G25" s="95"/>
      <c r="H25" s="95"/>
    </row>
    <row r="26" spans="1:8" s="75" customFormat="1" ht="21" customHeight="1" x14ac:dyDescent="0.25">
      <c r="A26" s="78">
        <v>18</v>
      </c>
      <c r="B26" s="89" t="s">
        <v>442</v>
      </c>
      <c r="C26" s="94">
        <v>1</v>
      </c>
      <c r="D26" s="97">
        <v>220891.61332318591</v>
      </c>
      <c r="E26" s="95"/>
      <c r="F26" s="95"/>
      <c r="G26" s="95"/>
      <c r="H26" s="95"/>
    </row>
    <row r="27" spans="1:8" s="75" customFormat="1" ht="21" customHeight="1" x14ac:dyDescent="0.25">
      <c r="A27" s="78">
        <v>19</v>
      </c>
      <c r="B27" s="89" t="s">
        <v>443</v>
      </c>
      <c r="C27" s="94">
        <v>1</v>
      </c>
      <c r="D27" s="97">
        <v>210711.18902313852</v>
      </c>
      <c r="E27" s="95"/>
      <c r="F27" s="95"/>
      <c r="G27" s="95"/>
      <c r="H27" s="95"/>
    </row>
    <row r="28" spans="1:8" s="75" customFormat="1" ht="21" customHeight="1" x14ac:dyDescent="0.25">
      <c r="A28" s="78">
        <v>20</v>
      </c>
      <c r="B28" s="89" t="s">
        <v>444</v>
      </c>
      <c r="C28" s="94">
        <v>1</v>
      </c>
      <c r="D28" s="97">
        <v>234219.5632378062</v>
      </c>
      <c r="E28" s="95"/>
      <c r="F28" s="95"/>
      <c r="G28" s="95"/>
      <c r="H28" s="95"/>
    </row>
    <row r="29" spans="1:8" s="75" customFormat="1" ht="21" customHeight="1" x14ac:dyDescent="0.25">
      <c r="A29" s="78">
        <v>21</v>
      </c>
      <c r="B29" s="89" t="s">
        <v>445</v>
      </c>
      <c r="C29" s="94">
        <v>1</v>
      </c>
      <c r="D29" s="97">
        <v>82243.930386103515</v>
      </c>
      <c r="E29" s="95"/>
      <c r="F29" s="95"/>
      <c r="G29" s="95"/>
      <c r="H29" s="95"/>
    </row>
    <row r="30" spans="1:8" s="75" customFormat="1" ht="21" customHeight="1" x14ac:dyDescent="0.25">
      <c r="A30" s="78">
        <v>22</v>
      </c>
      <c r="B30" s="89" t="s">
        <v>446</v>
      </c>
      <c r="C30" s="94">
        <v>1</v>
      </c>
      <c r="D30" s="97">
        <v>149577.12358289617</v>
      </c>
      <c r="E30" s="95"/>
      <c r="F30" s="95"/>
      <c r="G30" s="95"/>
      <c r="H30" s="95"/>
    </row>
    <row r="31" spans="1:8" s="75" customFormat="1" ht="21" customHeight="1" x14ac:dyDescent="0.25">
      <c r="A31" s="78">
        <v>23</v>
      </c>
      <c r="B31" s="89" t="s">
        <v>447</v>
      </c>
      <c r="C31" s="94">
        <v>1</v>
      </c>
      <c r="D31" s="97">
        <v>157412.69903195373</v>
      </c>
      <c r="E31" s="95"/>
      <c r="F31" s="95"/>
      <c r="G31" s="95"/>
      <c r="H31" s="95"/>
    </row>
    <row r="32" spans="1:8" s="75" customFormat="1" ht="21" customHeight="1" x14ac:dyDescent="0.25">
      <c r="A32" s="78">
        <v>24</v>
      </c>
      <c r="B32" s="89" t="s">
        <v>448</v>
      </c>
      <c r="C32" s="94">
        <v>1</v>
      </c>
      <c r="D32" s="97">
        <v>157412.69903195373</v>
      </c>
      <c r="E32" s="95"/>
      <c r="F32" s="95"/>
      <c r="G32" s="95"/>
      <c r="H32" s="95"/>
    </row>
    <row r="33" spans="1:8" s="75" customFormat="1" ht="21" customHeight="1" x14ac:dyDescent="0.25">
      <c r="A33" s="78">
        <v>25</v>
      </c>
      <c r="B33" s="89" t="s">
        <v>449</v>
      </c>
      <c r="C33" s="94">
        <v>1</v>
      </c>
      <c r="D33" s="97">
        <v>265684.26117007394</v>
      </c>
      <c r="E33" s="95"/>
      <c r="F33" s="95"/>
      <c r="G33" s="95"/>
      <c r="H33" s="95"/>
    </row>
    <row r="34" spans="1:8" s="75" customFormat="1" ht="21" customHeight="1" x14ac:dyDescent="0.25">
      <c r="A34" s="78">
        <v>26</v>
      </c>
      <c r="B34" s="89" t="s">
        <v>920</v>
      </c>
      <c r="C34" s="94">
        <v>1</v>
      </c>
      <c r="D34" s="97">
        <v>457429.15556579683</v>
      </c>
      <c r="E34" s="95"/>
      <c r="F34" s="95"/>
      <c r="G34" s="95"/>
      <c r="H34" s="95"/>
    </row>
    <row r="35" spans="1:8" s="75" customFormat="1" ht="21" customHeight="1" x14ac:dyDescent="0.25">
      <c r="A35" s="78">
        <v>27</v>
      </c>
      <c r="B35" s="89" t="s">
        <v>450</v>
      </c>
      <c r="C35" s="94">
        <v>1</v>
      </c>
      <c r="D35" s="97">
        <v>163681.20614464954</v>
      </c>
      <c r="E35" s="95"/>
      <c r="F35" s="95"/>
      <c r="G35" s="95"/>
      <c r="H35" s="95"/>
    </row>
    <row r="36" spans="1:8" s="75" customFormat="1" ht="21" customHeight="1" x14ac:dyDescent="0.25">
      <c r="A36" s="78">
        <v>28</v>
      </c>
      <c r="B36" s="89" t="s">
        <v>451</v>
      </c>
      <c r="C36" s="94">
        <v>1</v>
      </c>
      <c r="D36" s="97">
        <v>424490.86677164782</v>
      </c>
      <c r="E36" s="95"/>
      <c r="F36" s="95"/>
      <c r="G36" s="95"/>
      <c r="H36" s="95"/>
    </row>
    <row r="37" spans="1:8" s="75" customFormat="1" ht="21" customHeight="1" x14ac:dyDescent="0.25">
      <c r="A37" s="78">
        <v>29</v>
      </c>
      <c r="B37" s="89" t="s">
        <v>452</v>
      </c>
      <c r="C37" s="94">
        <v>1</v>
      </c>
      <c r="D37" s="97">
        <v>784934.88190992735</v>
      </c>
      <c r="E37" s="95"/>
      <c r="F37" s="95"/>
      <c r="G37" s="95"/>
      <c r="H37" s="95"/>
    </row>
    <row r="38" spans="1:8" s="75" customFormat="1" ht="21" customHeight="1" x14ac:dyDescent="0.25">
      <c r="A38" s="78">
        <v>30</v>
      </c>
      <c r="B38" s="89" t="s">
        <v>453</v>
      </c>
      <c r="C38" s="94">
        <v>1</v>
      </c>
      <c r="D38" s="97">
        <v>443365.49897270615</v>
      </c>
      <c r="E38" s="95"/>
      <c r="F38" s="95"/>
      <c r="G38" s="95"/>
      <c r="H38" s="95"/>
    </row>
    <row r="39" spans="1:8" s="75" customFormat="1" ht="21" customHeight="1" x14ac:dyDescent="0.25">
      <c r="A39" s="78">
        <v>31</v>
      </c>
      <c r="B39" s="89" t="s">
        <v>454</v>
      </c>
      <c r="C39" s="94">
        <v>1</v>
      </c>
      <c r="D39" s="97">
        <v>784933.36649713502</v>
      </c>
      <c r="E39" s="95"/>
      <c r="F39" s="95"/>
      <c r="G39" s="95"/>
      <c r="H39" s="95"/>
    </row>
    <row r="40" spans="1:8" s="75" customFormat="1" ht="21" customHeight="1" x14ac:dyDescent="0.25">
      <c r="A40" s="78">
        <v>32</v>
      </c>
      <c r="B40" s="89" t="s">
        <v>455</v>
      </c>
      <c r="C40" s="94">
        <v>1</v>
      </c>
      <c r="D40" s="97">
        <v>132337.25648092449</v>
      </c>
      <c r="E40" s="95"/>
      <c r="F40" s="95"/>
      <c r="G40" s="95"/>
      <c r="H40" s="95"/>
    </row>
    <row r="41" spans="1:8" s="75" customFormat="1" ht="21" customHeight="1" x14ac:dyDescent="0.25">
      <c r="A41" s="78">
        <v>33</v>
      </c>
      <c r="B41" s="89" t="s">
        <v>456</v>
      </c>
      <c r="C41" s="94">
        <v>1</v>
      </c>
      <c r="D41" s="97">
        <v>49332.088452269236</v>
      </c>
      <c r="E41" s="95"/>
      <c r="F41" s="95"/>
      <c r="G41" s="95"/>
      <c r="H41" s="95"/>
    </row>
    <row r="42" spans="1:8" s="75" customFormat="1" ht="21" customHeight="1" x14ac:dyDescent="0.25">
      <c r="A42" s="78">
        <v>34</v>
      </c>
      <c r="B42" s="89" t="s">
        <v>921</v>
      </c>
      <c r="C42" s="94">
        <v>1</v>
      </c>
      <c r="D42" s="97">
        <v>231071.36818218144</v>
      </c>
      <c r="E42" s="95"/>
      <c r="F42" s="95"/>
      <c r="G42" s="95"/>
      <c r="H42" s="95"/>
    </row>
    <row r="43" spans="1:8" s="75" customFormat="1" ht="21" customHeight="1" x14ac:dyDescent="0.25">
      <c r="A43" s="78">
        <v>34</v>
      </c>
      <c r="B43" s="89" t="s">
        <v>922</v>
      </c>
      <c r="C43" s="94">
        <v>1</v>
      </c>
      <c r="D43" s="97">
        <v>275069.76625033375</v>
      </c>
      <c r="E43" s="95"/>
      <c r="F43" s="95"/>
      <c r="G43" s="95"/>
      <c r="H43" s="95"/>
    </row>
    <row r="44" spans="1:8" s="75" customFormat="1" ht="21" customHeight="1" x14ac:dyDescent="0.25">
      <c r="A44" s="78">
        <v>35</v>
      </c>
      <c r="B44" s="89" t="s">
        <v>1098</v>
      </c>
      <c r="C44" s="94">
        <v>1</v>
      </c>
      <c r="D44" s="97">
        <v>356296.95758160367</v>
      </c>
      <c r="E44" s="95"/>
      <c r="F44" s="95"/>
      <c r="G44" s="95"/>
      <c r="H44" s="95"/>
    </row>
    <row r="45" spans="1:8" s="75" customFormat="1" ht="21" customHeight="1" x14ac:dyDescent="0.25">
      <c r="A45" s="77" t="s">
        <v>656</v>
      </c>
      <c r="B45" s="81" t="s">
        <v>458</v>
      </c>
      <c r="C45" s="96"/>
      <c r="D45" s="97"/>
      <c r="E45" s="96"/>
      <c r="F45" s="96"/>
      <c r="G45" s="95"/>
      <c r="H45" s="95"/>
    </row>
    <row r="46" spans="1:8" s="75" customFormat="1" ht="21" customHeight="1" x14ac:dyDescent="0.25">
      <c r="A46" s="78">
        <v>1</v>
      </c>
      <c r="B46" s="89" t="s">
        <v>459</v>
      </c>
      <c r="C46" s="94">
        <v>1</v>
      </c>
      <c r="D46" s="97">
        <v>344932.43141632166</v>
      </c>
      <c r="E46" s="95"/>
      <c r="F46" s="95"/>
      <c r="G46" s="95"/>
      <c r="H46" s="95"/>
    </row>
    <row r="47" spans="1:8" s="75" customFormat="1" ht="21" customHeight="1" x14ac:dyDescent="0.25">
      <c r="A47" s="78">
        <v>2</v>
      </c>
      <c r="B47" s="89" t="s">
        <v>923</v>
      </c>
      <c r="C47" s="94">
        <v>1</v>
      </c>
      <c r="D47" s="97">
        <v>288563.21121504495</v>
      </c>
      <c r="E47" s="95"/>
      <c r="F47" s="95"/>
      <c r="G47" s="95"/>
      <c r="H47" s="95"/>
    </row>
    <row r="48" spans="1:8" s="75" customFormat="1" ht="21" customHeight="1" x14ac:dyDescent="0.25">
      <c r="A48" s="78">
        <v>3</v>
      </c>
      <c r="B48" s="89" t="s">
        <v>460</v>
      </c>
      <c r="C48" s="94">
        <v>1</v>
      </c>
      <c r="D48" s="97">
        <v>415052.17828125064</v>
      </c>
      <c r="E48" s="95"/>
      <c r="F48" s="95"/>
      <c r="G48" s="95"/>
      <c r="H48" s="95"/>
    </row>
    <row r="49" spans="1:8" s="75" customFormat="1" ht="21" customHeight="1" x14ac:dyDescent="0.25">
      <c r="A49" s="78">
        <v>3</v>
      </c>
      <c r="B49" s="89" t="s">
        <v>924</v>
      </c>
      <c r="C49" s="94">
        <v>1</v>
      </c>
      <c r="D49" s="97">
        <v>317496.9795537272</v>
      </c>
      <c r="E49" s="95"/>
      <c r="F49" s="95"/>
      <c r="G49" s="95"/>
      <c r="H49" s="95"/>
    </row>
    <row r="50" spans="1:8" s="75" customFormat="1" ht="21" customHeight="1" x14ac:dyDescent="0.25">
      <c r="A50" s="78">
        <v>3</v>
      </c>
      <c r="B50" s="89" t="s">
        <v>925</v>
      </c>
      <c r="C50" s="94">
        <v>1</v>
      </c>
      <c r="D50" s="97">
        <v>1312415.1315183025</v>
      </c>
      <c r="E50" s="95"/>
      <c r="F50" s="95"/>
      <c r="G50" s="95"/>
      <c r="H50" s="95"/>
    </row>
    <row r="51" spans="1:8" s="75" customFormat="1" ht="21" customHeight="1" x14ac:dyDescent="0.25">
      <c r="A51" s="78">
        <v>4</v>
      </c>
      <c r="B51" s="89" t="s">
        <v>1096</v>
      </c>
      <c r="C51" s="94">
        <v>1</v>
      </c>
      <c r="D51" s="97">
        <v>888427.28792143823</v>
      </c>
      <c r="E51" s="95"/>
      <c r="F51" s="95"/>
      <c r="G51" s="95"/>
      <c r="H51" s="95"/>
    </row>
    <row r="52" spans="1:8" s="75" customFormat="1" ht="21" customHeight="1" x14ac:dyDescent="0.25">
      <c r="A52" s="78">
        <v>4</v>
      </c>
      <c r="B52" s="89" t="s">
        <v>1121</v>
      </c>
      <c r="C52" s="94">
        <v>1</v>
      </c>
      <c r="D52" s="97">
        <v>257732.46772955739</v>
      </c>
      <c r="E52" s="95"/>
      <c r="F52" s="95"/>
      <c r="G52" s="95"/>
      <c r="H52" s="95"/>
    </row>
    <row r="53" spans="1:8" s="75" customFormat="1" ht="21" customHeight="1" x14ac:dyDescent="0.25">
      <c r="A53" s="78">
        <v>5</v>
      </c>
      <c r="B53" s="89" t="s">
        <v>1122</v>
      </c>
      <c r="C53" s="94">
        <v>1</v>
      </c>
      <c r="D53" s="97">
        <v>397981.34016934782</v>
      </c>
      <c r="E53" s="95"/>
      <c r="F53" s="95"/>
      <c r="G53" s="95"/>
      <c r="H53" s="95"/>
    </row>
    <row r="54" spans="1:8" s="75" customFormat="1" ht="21" customHeight="1" x14ac:dyDescent="0.25">
      <c r="A54" s="78">
        <v>6</v>
      </c>
      <c r="B54" s="89" t="s">
        <v>927</v>
      </c>
      <c r="C54" s="94">
        <v>1</v>
      </c>
      <c r="D54" s="97">
        <v>589048.88628373924</v>
      </c>
      <c r="E54" s="95"/>
      <c r="F54" s="95"/>
      <c r="G54" s="95"/>
      <c r="H54" s="95"/>
    </row>
    <row r="55" spans="1:8" s="75" customFormat="1" ht="21" customHeight="1" x14ac:dyDescent="0.25">
      <c r="A55" s="78">
        <v>7</v>
      </c>
      <c r="B55" s="89" t="s">
        <v>463</v>
      </c>
      <c r="C55" s="94">
        <v>1</v>
      </c>
      <c r="D55" s="97">
        <v>616973.09700920642</v>
      </c>
      <c r="E55" s="95"/>
      <c r="F55" s="95"/>
      <c r="G55" s="95"/>
      <c r="H55" s="95"/>
    </row>
    <row r="56" spans="1:8" s="75" customFormat="1" ht="21" customHeight="1" x14ac:dyDescent="0.25">
      <c r="A56" s="78">
        <v>8</v>
      </c>
      <c r="B56" s="89" t="s">
        <v>464</v>
      </c>
      <c r="C56" s="94">
        <v>1</v>
      </c>
      <c r="D56" s="97">
        <v>181225.68871800142</v>
      </c>
      <c r="E56" s="95"/>
      <c r="F56" s="95"/>
      <c r="G56" s="95"/>
      <c r="H56" s="95"/>
    </row>
    <row r="57" spans="1:8" s="75" customFormat="1" ht="21" customHeight="1" x14ac:dyDescent="0.25">
      <c r="A57" s="78">
        <v>8</v>
      </c>
      <c r="B57" s="89" t="s">
        <v>1123</v>
      </c>
      <c r="C57" s="94">
        <v>1</v>
      </c>
      <c r="D57" s="97">
        <v>571562.19718786131</v>
      </c>
      <c r="E57" s="95"/>
      <c r="F57" s="95"/>
      <c r="G57" s="95"/>
      <c r="H57" s="95"/>
    </row>
    <row r="58" spans="1:8" s="75" customFormat="1" ht="21" customHeight="1" x14ac:dyDescent="0.25">
      <c r="A58" s="78">
        <v>9</v>
      </c>
      <c r="B58" s="89" t="s">
        <v>929</v>
      </c>
      <c r="C58" s="94">
        <v>1</v>
      </c>
      <c r="D58" s="97">
        <v>173951.5745439129</v>
      </c>
      <c r="E58" s="95"/>
      <c r="F58" s="95"/>
      <c r="G58" s="95"/>
      <c r="H58" s="95"/>
    </row>
    <row r="59" spans="1:8" s="75" customFormat="1" ht="21" customHeight="1" x14ac:dyDescent="0.25">
      <c r="A59" s="78">
        <v>9</v>
      </c>
      <c r="B59" s="89" t="s">
        <v>942</v>
      </c>
      <c r="C59" s="94">
        <v>1</v>
      </c>
      <c r="D59" s="97">
        <v>173951.5745439129</v>
      </c>
      <c r="E59" s="95"/>
      <c r="F59" s="95"/>
      <c r="G59" s="95"/>
      <c r="H59" s="95"/>
    </row>
    <row r="60" spans="1:8" s="75" customFormat="1" ht="21" customHeight="1" x14ac:dyDescent="0.25">
      <c r="A60" s="78">
        <v>9</v>
      </c>
      <c r="B60" s="89" t="s">
        <v>932</v>
      </c>
      <c r="C60" s="94">
        <v>1</v>
      </c>
      <c r="D60" s="97">
        <v>145104.53450263257</v>
      </c>
      <c r="E60" s="95"/>
      <c r="F60" s="95"/>
      <c r="G60" s="95"/>
      <c r="H60" s="95"/>
    </row>
    <row r="61" spans="1:8" s="75" customFormat="1" ht="21" customHeight="1" x14ac:dyDescent="0.25">
      <c r="A61" s="78">
        <v>9</v>
      </c>
      <c r="B61" s="89" t="s">
        <v>1097</v>
      </c>
      <c r="C61" s="94">
        <v>1</v>
      </c>
      <c r="D61" s="97">
        <v>291364.13244953169</v>
      </c>
      <c r="E61" s="95"/>
      <c r="F61" s="95"/>
      <c r="G61" s="95"/>
      <c r="H61" s="95"/>
    </row>
    <row r="62" spans="1:8" s="75" customFormat="1" ht="21" customHeight="1" x14ac:dyDescent="0.25">
      <c r="A62" s="78">
        <v>9</v>
      </c>
      <c r="B62" s="89" t="s">
        <v>931</v>
      </c>
      <c r="C62" s="94">
        <v>1</v>
      </c>
      <c r="D62" s="97">
        <v>368344.56321018422</v>
      </c>
      <c r="E62" s="95"/>
      <c r="F62" s="95"/>
      <c r="G62" s="95"/>
      <c r="H62" s="95"/>
    </row>
    <row r="63" spans="1:8" s="75" customFormat="1" ht="21" customHeight="1" x14ac:dyDescent="0.25">
      <c r="A63" s="78">
        <v>10</v>
      </c>
      <c r="B63" s="89" t="s">
        <v>465</v>
      </c>
      <c r="C63" s="94">
        <v>1</v>
      </c>
      <c r="D63" s="97">
        <v>582589.54583981493</v>
      </c>
      <c r="E63" s="95"/>
      <c r="F63" s="95"/>
      <c r="G63" s="95"/>
      <c r="H63" s="95"/>
    </row>
    <row r="64" spans="1:8" s="75" customFormat="1" ht="21" customHeight="1" x14ac:dyDescent="0.25">
      <c r="A64" s="78">
        <v>11</v>
      </c>
      <c r="B64" s="89" t="s">
        <v>466</v>
      </c>
      <c r="C64" s="94">
        <v>1</v>
      </c>
      <c r="D64" s="97">
        <v>627562.14502979151</v>
      </c>
      <c r="E64" s="95"/>
      <c r="F64" s="95"/>
      <c r="G64" s="95"/>
      <c r="H64" s="95"/>
    </row>
    <row r="65" spans="1:8" s="75" customFormat="1" ht="21" customHeight="1" x14ac:dyDescent="0.25">
      <c r="A65" s="78">
        <v>12</v>
      </c>
      <c r="B65" s="89" t="s">
        <v>467</v>
      </c>
      <c r="C65" s="94">
        <v>1</v>
      </c>
      <c r="D65" s="97">
        <v>808555.63222551462</v>
      </c>
      <c r="E65" s="95"/>
      <c r="F65" s="95"/>
      <c r="G65" s="95"/>
      <c r="H65" s="95"/>
    </row>
    <row r="66" spans="1:8" s="75" customFormat="1" ht="21" customHeight="1" x14ac:dyDescent="0.25">
      <c r="A66" s="78">
        <v>13</v>
      </c>
      <c r="B66" s="89" t="s">
        <v>468</v>
      </c>
      <c r="C66" s="94">
        <v>1</v>
      </c>
      <c r="D66" s="97">
        <v>626508.51644677576</v>
      </c>
      <c r="E66" s="95"/>
      <c r="F66" s="95"/>
      <c r="G66" s="95"/>
      <c r="H66" s="95"/>
    </row>
    <row r="67" spans="1:8" s="75" customFormat="1" ht="21" customHeight="1" x14ac:dyDescent="0.25">
      <c r="A67" s="78">
        <v>13</v>
      </c>
      <c r="B67" s="89" t="s">
        <v>1099</v>
      </c>
      <c r="C67" s="94">
        <v>1</v>
      </c>
      <c r="D67" s="97">
        <v>1071009.0048750178</v>
      </c>
      <c r="E67" s="95"/>
      <c r="F67" s="95"/>
      <c r="G67" s="95"/>
      <c r="H67" s="95"/>
    </row>
    <row r="68" spans="1:8" s="75" customFormat="1" ht="21" customHeight="1" x14ac:dyDescent="0.25">
      <c r="A68" s="78">
        <v>13</v>
      </c>
      <c r="B68" s="89" t="s">
        <v>1100</v>
      </c>
      <c r="C68" s="94">
        <v>1</v>
      </c>
      <c r="D68" s="97">
        <v>291894.93509760877</v>
      </c>
      <c r="E68" s="95"/>
      <c r="F68" s="95"/>
      <c r="G68" s="95"/>
      <c r="H68" s="95"/>
    </row>
    <row r="69" spans="1:8" s="75" customFormat="1" ht="21" customHeight="1" x14ac:dyDescent="0.25">
      <c r="A69" s="78">
        <v>14</v>
      </c>
      <c r="B69" s="89" t="s">
        <v>469</v>
      </c>
      <c r="C69" s="94">
        <v>1</v>
      </c>
      <c r="D69" s="97">
        <v>1250403.8977406393</v>
      </c>
      <c r="E69" s="95"/>
      <c r="F69" s="95"/>
      <c r="G69" s="95"/>
      <c r="H69" s="95"/>
    </row>
    <row r="70" spans="1:8" s="75" customFormat="1" ht="21" customHeight="1" x14ac:dyDescent="0.25">
      <c r="A70" s="78">
        <v>15</v>
      </c>
      <c r="B70" s="89" t="s">
        <v>470</v>
      </c>
      <c r="C70" s="94">
        <v>1</v>
      </c>
      <c r="D70" s="97">
        <v>540145.46892942663</v>
      </c>
      <c r="E70" s="95"/>
      <c r="F70" s="95"/>
      <c r="G70" s="95"/>
      <c r="H70" s="95"/>
    </row>
    <row r="71" spans="1:8" s="75" customFormat="1" ht="21" customHeight="1" x14ac:dyDescent="0.25">
      <c r="A71" s="78">
        <v>16</v>
      </c>
      <c r="B71" s="89" t="s">
        <v>471</v>
      </c>
      <c r="C71" s="94">
        <v>1</v>
      </c>
      <c r="D71" s="97">
        <v>1684619.323649466</v>
      </c>
      <c r="E71" s="95"/>
      <c r="F71" s="95"/>
      <c r="G71" s="95"/>
      <c r="H71" s="95"/>
    </row>
    <row r="72" spans="1:8" s="75" customFormat="1" ht="21" customHeight="1" x14ac:dyDescent="0.25">
      <c r="A72" s="78">
        <v>17</v>
      </c>
      <c r="B72" s="89" t="s">
        <v>472</v>
      </c>
      <c r="C72" s="94">
        <v>1</v>
      </c>
      <c r="D72" s="97">
        <v>1252603.9684269666</v>
      </c>
      <c r="E72" s="95"/>
      <c r="F72" s="95"/>
      <c r="G72" s="95"/>
      <c r="H72" s="95"/>
    </row>
    <row r="73" spans="1:8" s="75" customFormat="1" ht="21" customHeight="1" x14ac:dyDescent="0.25">
      <c r="A73" s="78">
        <v>18</v>
      </c>
      <c r="B73" s="89" t="s">
        <v>936</v>
      </c>
      <c r="C73" s="94">
        <v>1</v>
      </c>
      <c r="D73" s="97">
        <v>687629.56365378178</v>
      </c>
      <c r="E73" s="95"/>
      <c r="F73" s="95"/>
      <c r="G73" s="95"/>
      <c r="H73" s="95"/>
    </row>
    <row r="74" spans="1:8" s="75" customFormat="1" ht="21" customHeight="1" x14ac:dyDescent="0.25">
      <c r="A74" s="78">
        <v>19</v>
      </c>
      <c r="B74" s="89" t="s">
        <v>937</v>
      </c>
      <c r="C74" s="94">
        <v>1</v>
      </c>
      <c r="D74" s="97">
        <v>427924.81488441583</v>
      </c>
      <c r="E74" s="95"/>
      <c r="F74" s="95"/>
      <c r="G74" s="95"/>
      <c r="H74" s="95"/>
    </row>
    <row r="75" spans="1:8" s="75" customFormat="1" ht="21" customHeight="1" x14ac:dyDescent="0.25">
      <c r="A75" s="78">
        <v>20</v>
      </c>
      <c r="B75" s="89" t="s">
        <v>938</v>
      </c>
      <c r="C75" s="94">
        <v>1</v>
      </c>
      <c r="D75" s="97">
        <v>435648.45579069818</v>
      </c>
      <c r="E75" s="95"/>
      <c r="F75" s="95"/>
      <c r="G75" s="95"/>
      <c r="H75" s="95"/>
    </row>
    <row r="76" spans="1:8" s="75" customFormat="1" ht="21" customHeight="1" x14ac:dyDescent="0.25">
      <c r="A76" s="78">
        <v>21</v>
      </c>
      <c r="B76" s="89" t="s">
        <v>473</v>
      </c>
      <c r="C76" s="94">
        <v>1</v>
      </c>
      <c r="D76" s="97">
        <v>232079.10415919527</v>
      </c>
      <c r="E76" s="95"/>
      <c r="F76" s="95"/>
      <c r="G76" s="95"/>
      <c r="H76" s="95"/>
    </row>
    <row r="77" spans="1:8" s="75" customFormat="1" ht="21" customHeight="1" x14ac:dyDescent="0.25">
      <c r="A77" s="78">
        <v>23</v>
      </c>
      <c r="B77" s="89" t="s">
        <v>940</v>
      </c>
      <c r="C77" s="94">
        <v>1</v>
      </c>
      <c r="D77" s="97">
        <v>144980.46779790689</v>
      </c>
      <c r="E77" s="95"/>
      <c r="F77" s="95"/>
      <c r="G77" s="95"/>
      <c r="H77" s="95"/>
    </row>
    <row r="78" spans="1:8" s="75" customFormat="1" ht="21" customHeight="1" x14ac:dyDescent="0.25">
      <c r="A78" s="78">
        <v>23</v>
      </c>
      <c r="B78" s="89" t="s">
        <v>941</v>
      </c>
      <c r="C78" s="94">
        <v>1</v>
      </c>
      <c r="D78" s="97">
        <v>197286.54186077925</v>
      </c>
      <c r="E78" s="95"/>
      <c r="F78" s="95"/>
      <c r="G78" s="95"/>
      <c r="H78" s="95"/>
    </row>
    <row r="79" spans="1:8" s="75" customFormat="1" ht="21" customHeight="1" x14ac:dyDescent="0.25">
      <c r="A79" s="78">
        <v>24</v>
      </c>
      <c r="B79" s="89" t="s">
        <v>1101</v>
      </c>
      <c r="C79" s="94">
        <v>1</v>
      </c>
      <c r="D79" s="97">
        <v>901010.56286308472</v>
      </c>
      <c r="E79" s="95"/>
      <c r="F79" s="95"/>
      <c r="G79" s="95"/>
      <c r="H79" s="95"/>
    </row>
    <row r="80" spans="1:8" s="75" customFormat="1" ht="21" customHeight="1" x14ac:dyDescent="0.25">
      <c r="A80" s="78">
        <v>25</v>
      </c>
      <c r="B80" s="89" t="s">
        <v>474</v>
      </c>
      <c r="C80" s="94">
        <v>1</v>
      </c>
      <c r="D80" s="97">
        <v>901010.56286308472</v>
      </c>
      <c r="E80" s="95"/>
      <c r="F80" s="95"/>
      <c r="G80" s="95"/>
      <c r="H80" s="95"/>
    </row>
    <row r="81" spans="1:8" s="75" customFormat="1" ht="21" customHeight="1" x14ac:dyDescent="0.25">
      <c r="A81" s="78">
        <v>26</v>
      </c>
      <c r="B81" s="89" t="s">
        <v>475</v>
      </c>
      <c r="C81" s="94">
        <v>1</v>
      </c>
      <c r="D81" s="97">
        <v>522331.31584137143</v>
      </c>
      <c r="E81" s="95"/>
      <c r="F81" s="95"/>
      <c r="G81" s="95"/>
      <c r="H81" s="95"/>
    </row>
    <row r="82" spans="1:8" s="75" customFormat="1" ht="21" customHeight="1" x14ac:dyDescent="0.25">
      <c r="A82" s="78">
        <v>27</v>
      </c>
      <c r="B82" s="89" t="s">
        <v>1104</v>
      </c>
      <c r="C82" s="94">
        <v>1</v>
      </c>
      <c r="D82" s="97">
        <v>485967.9291901415</v>
      </c>
      <c r="E82" s="95"/>
      <c r="F82" s="95"/>
      <c r="G82" s="95"/>
      <c r="H82" s="95"/>
    </row>
    <row r="83" spans="1:8" s="75" customFormat="1" ht="21" customHeight="1" x14ac:dyDescent="0.25">
      <c r="A83" s="78">
        <v>28</v>
      </c>
      <c r="B83" s="89" t="s">
        <v>477</v>
      </c>
      <c r="C83" s="94">
        <v>1</v>
      </c>
      <c r="D83" s="97">
        <v>255071.31626812322</v>
      </c>
      <c r="E83" s="95"/>
      <c r="F83" s="95"/>
      <c r="G83" s="95"/>
      <c r="H83" s="95"/>
    </row>
    <row r="84" spans="1:8" s="75" customFormat="1" ht="21" customHeight="1" x14ac:dyDescent="0.25">
      <c r="A84" s="78">
        <v>29</v>
      </c>
      <c r="B84" s="89" t="s">
        <v>478</v>
      </c>
      <c r="C84" s="94">
        <v>1</v>
      </c>
      <c r="D84" s="97">
        <v>207857.62362077396</v>
      </c>
      <c r="E84" s="95"/>
      <c r="F84" s="95"/>
      <c r="G84" s="95"/>
      <c r="H84" s="95"/>
    </row>
    <row r="85" spans="1:8" s="75" customFormat="1" ht="21" customHeight="1" x14ac:dyDescent="0.25">
      <c r="A85" s="78">
        <v>30</v>
      </c>
      <c r="B85" s="89" t="s">
        <v>479</v>
      </c>
      <c r="C85" s="94">
        <v>1</v>
      </c>
      <c r="D85" s="97">
        <v>193660.81424999607</v>
      </c>
      <c r="E85" s="95"/>
      <c r="F85" s="95"/>
      <c r="G85" s="95"/>
      <c r="H85" s="95"/>
    </row>
    <row r="86" spans="1:8" s="75" customFormat="1" ht="21" customHeight="1" x14ac:dyDescent="0.25">
      <c r="A86" s="78">
        <v>31</v>
      </c>
      <c r="B86" s="89" t="s">
        <v>480</v>
      </c>
      <c r="C86" s="94">
        <v>1</v>
      </c>
      <c r="D86" s="97">
        <v>379822.21438943699</v>
      </c>
      <c r="E86" s="95"/>
      <c r="F86" s="95"/>
      <c r="G86" s="95"/>
      <c r="H86" s="95"/>
    </row>
    <row r="87" spans="1:8" s="75" customFormat="1" ht="21" customHeight="1" x14ac:dyDescent="0.25">
      <c r="A87" s="78">
        <v>32</v>
      </c>
      <c r="B87" s="89" t="s">
        <v>481</v>
      </c>
      <c r="C87" s="94">
        <v>1</v>
      </c>
      <c r="D87" s="97">
        <v>344748.42153858009</v>
      </c>
      <c r="E87" s="95"/>
      <c r="F87" s="95"/>
      <c r="G87" s="95"/>
      <c r="H87" s="95"/>
    </row>
    <row r="88" spans="1:8" s="75" customFormat="1" ht="21" customHeight="1" x14ac:dyDescent="0.25">
      <c r="A88" s="78">
        <v>32</v>
      </c>
      <c r="B88" s="89" t="s">
        <v>946</v>
      </c>
      <c r="C88" s="94">
        <v>1</v>
      </c>
      <c r="D88" s="97">
        <v>620851.55467298976</v>
      </c>
      <c r="E88" s="95"/>
      <c r="F88" s="95"/>
      <c r="G88" s="95"/>
      <c r="H88" s="95"/>
    </row>
    <row r="89" spans="1:8" s="75" customFormat="1" ht="21" customHeight="1" x14ac:dyDescent="0.25">
      <c r="A89" s="78">
        <v>33</v>
      </c>
      <c r="B89" s="89" t="s">
        <v>482</v>
      </c>
      <c r="C89" s="94">
        <v>1</v>
      </c>
      <c r="D89" s="97">
        <v>206822.46475004213</v>
      </c>
      <c r="E89" s="95"/>
      <c r="F89" s="95"/>
      <c r="G89" s="95"/>
      <c r="H89" s="95"/>
    </row>
    <row r="90" spans="1:8" s="75" customFormat="1" ht="21" customHeight="1" x14ac:dyDescent="0.25">
      <c r="A90" s="78">
        <v>34</v>
      </c>
      <c r="B90" s="89" t="s">
        <v>483</v>
      </c>
      <c r="C90" s="94">
        <v>1</v>
      </c>
      <c r="D90" s="97">
        <v>339452.09347525181</v>
      </c>
      <c r="E90" s="95"/>
      <c r="F90" s="95"/>
      <c r="G90" s="95"/>
      <c r="H90" s="95"/>
    </row>
    <row r="91" spans="1:8" s="75" customFormat="1" ht="21" customHeight="1" x14ac:dyDescent="0.25">
      <c r="A91" s="78">
        <v>35</v>
      </c>
      <c r="B91" s="89" t="s">
        <v>1124</v>
      </c>
      <c r="C91" s="94">
        <v>1</v>
      </c>
      <c r="D91" s="97">
        <v>237721.5692862377</v>
      </c>
      <c r="E91" s="95"/>
      <c r="F91" s="95"/>
      <c r="G91" s="95"/>
      <c r="H91" s="95"/>
    </row>
    <row r="92" spans="1:8" s="75" customFormat="1" ht="21" customHeight="1" x14ac:dyDescent="0.25">
      <c r="A92" s="78">
        <v>35</v>
      </c>
      <c r="B92" s="89" t="s">
        <v>1125</v>
      </c>
      <c r="C92" s="94">
        <v>1</v>
      </c>
      <c r="D92" s="97">
        <v>353560.11086161155</v>
      </c>
      <c r="E92" s="95"/>
      <c r="F92" s="95"/>
      <c r="G92" s="95"/>
      <c r="H92" s="95"/>
    </row>
    <row r="93" spans="1:8" s="75" customFormat="1" ht="21" customHeight="1" x14ac:dyDescent="0.25">
      <c r="A93" s="78">
        <v>35</v>
      </c>
      <c r="B93" s="89" t="s">
        <v>947</v>
      </c>
      <c r="C93" s="94">
        <v>1</v>
      </c>
      <c r="D93" s="97">
        <v>204357.74407801148</v>
      </c>
      <c r="E93" s="95"/>
      <c r="F93" s="95"/>
      <c r="G93" s="95"/>
      <c r="H93" s="95"/>
    </row>
    <row r="94" spans="1:8" s="75" customFormat="1" ht="21" customHeight="1" x14ac:dyDescent="0.25">
      <c r="A94" s="78">
        <v>36</v>
      </c>
      <c r="B94" s="89" t="s">
        <v>953</v>
      </c>
      <c r="C94" s="94">
        <v>1</v>
      </c>
      <c r="D94" s="97">
        <v>306691.59424300981</v>
      </c>
      <c r="E94" s="95"/>
      <c r="F94" s="95"/>
      <c r="G94" s="95"/>
      <c r="H94" s="95"/>
    </row>
    <row r="95" spans="1:8" s="75" customFormat="1" ht="21" customHeight="1" x14ac:dyDescent="0.25">
      <c r="A95" s="78">
        <v>36</v>
      </c>
      <c r="B95" s="89" t="s">
        <v>954</v>
      </c>
      <c r="C95" s="94">
        <v>1</v>
      </c>
      <c r="D95" s="97">
        <v>494984.1552062562</v>
      </c>
      <c r="E95" s="95"/>
      <c r="F95" s="95"/>
      <c r="G95" s="95"/>
      <c r="H95" s="95"/>
    </row>
    <row r="96" spans="1:8" s="75" customFormat="1" ht="21" customHeight="1" x14ac:dyDescent="0.25">
      <c r="A96" s="78">
        <v>36</v>
      </c>
      <c r="B96" s="89" t="s">
        <v>950</v>
      </c>
      <c r="C96" s="94">
        <v>1</v>
      </c>
      <c r="D96" s="97">
        <v>397502.17204499163</v>
      </c>
      <c r="E96" s="95"/>
      <c r="F96" s="95"/>
      <c r="G96" s="95"/>
      <c r="H96" s="95"/>
    </row>
    <row r="97" spans="1:8" s="75" customFormat="1" ht="21" customHeight="1" x14ac:dyDescent="0.25">
      <c r="A97" s="78">
        <v>37</v>
      </c>
      <c r="B97" s="89" t="s">
        <v>1105</v>
      </c>
      <c r="C97" s="94">
        <v>1</v>
      </c>
      <c r="D97" s="97">
        <v>311132.89755821822</v>
      </c>
      <c r="E97" s="95"/>
      <c r="F97" s="95"/>
      <c r="G97" s="95"/>
      <c r="H97" s="95"/>
    </row>
    <row r="98" spans="1:8" s="75" customFormat="1" ht="21" customHeight="1" x14ac:dyDescent="0.25">
      <c r="A98" s="78">
        <v>37</v>
      </c>
      <c r="B98" s="89" t="s">
        <v>1106</v>
      </c>
      <c r="C98" s="94">
        <v>1</v>
      </c>
      <c r="D98" s="97">
        <v>311132.89755821822</v>
      </c>
      <c r="E98" s="95"/>
      <c r="F98" s="95"/>
      <c r="G98" s="95"/>
      <c r="H98" s="95"/>
    </row>
    <row r="99" spans="1:8" s="75" customFormat="1" ht="21" customHeight="1" x14ac:dyDescent="0.25">
      <c r="A99" s="78">
        <v>37</v>
      </c>
      <c r="B99" s="89" t="s">
        <v>1107</v>
      </c>
      <c r="C99" s="94">
        <v>1</v>
      </c>
      <c r="D99" s="97">
        <v>358948.48469076812</v>
      </c>
      <c r="E99" s="95"/>
      <c r="F99" s="95"/>
      <c r="G99" s="95"/>
      <c r="H99" s="95"/>
    </row>
    <row r="100" spans="1:8" s="75" customFormat="1" ht="21" customHeight="1" x14ac:dyDescent="0.25">
      <c r="A100" s="78">
        <v>38</v>
      </c>
      <c r="B100" s="89" t="s">
        <v>484</v>
      </c>
      <c r="C100" s="94">
        <v>1</v>
      </c>
      <c r="D100" s="97">
        <v>138428.43149155064</v>
      </c>
      <c r="E100" s="95"/>
      <c r="F100" s="95"/>
      <c r="G100" s="95"/>
      <c r="H100" s="95"/>
    </row>
    <row r="101" spans="1:8" s="75" customFormat="1" ht="21" customHeight="1" x14ac:dyDescent="0.25">
      <c r="A101" s="78">
        <v>39</v>
      </c>
      <c r="B101" s="89" t="s">
        <v>485</v>
      </c>
      <c r="C101" s="94">
        <v>1</v>
      </c>
      <c r="D101" s="97">
        <v>2750966.9673004709</v>
      </c>
      <c r="E101" s="95"/>
      <c r="F101" s="95"/>
      <c r="G101" s="95"/>
      <c r="H101" s="95"/>
    </row>
    <row r="102" spans="1:8" s="75" customFormat="1" ht="21" customHeight="1" x14ac:dyDescent="0.25">
      <c r="A102" s="78">
        <v>40</v>
      </c>
      <c r="B102" s="89" t="s">
        <v>957</v>
      </c>
      <c r="C102" s="94">
        <v>1</v>
      </c>
      <c r="D102" s="97">
        <v>263818.07351438282</v>
      </c>
      <c r="E102" s="95"/>
      <c r="F102" s="95"/>
      <c r="G102" s="95"/>
      <c r="H102" s="95"/>
    </row>
    <row r="103" spans="1:8" s="75" customFormat="1" ht="21" customHeight="1" x14ac:dyDescent="0.25">
      <c r="A103" s="78">
        <v>41</v>
      </c>
      <c r="B103" s="89" t="s">
        <v>958</v>
      </c>
      <c r="C103" s="94">
        <v>1</v>
      </c>
      <c r="D103" s="97">
        <v>715766.58037272573</v>
      </c>
      <c r="E103" s="95"/>
      <c r="F103" s="95"/>
      <c r="G103" s="95"/>
      <c r="H103" s="95"/>
    </row>
    <row r="104" spans="1:8" s="75" customFormat="1" ht="21" customHeight="1" x14ac:dyDescent="0.25">
      <c r="A104" s="78">
        <v>42</v>
      </c>
      <c r="B104" s="89" t="s">
        <v>486</v>
      </c>
      <c r="C104" s="94">
        <v>1</v>
      </c>
      <c r="D104" s="97">
        <v>513124.83209279855</v>
      </c>
      <c r="E104" s="95"/>
      <c r="F104" s="95"/>
      <c r="G104" s="95"/>
      <c r="H104" s="95"/>
    </row>
    <row r="105" spans="1:8" s="75" customFormat="1" ht="21" customHeight="1" x14ac:dyDescent="0.25">
      <c r="A105" s="78">
        <v>43</v>
      </c>
      <c r="B105" s="89" t="s">
        <v>487</v>
      </c>
      <c r="C105" s="94">
        <v>1</v>
      </c>
      <c r="D105" s="97">
        <v>382803.68103835569</v>
      </c>
      <c r="E105" s="95"/>
      <c r="F105" s="95"/>
      <c r="G105" s="95"/>
      <c r="H105" s="95"/>
    </row>
    <row r="106" spans="1:8" s="75" customFormat="1" ht="21" customHeight="1" x14ac:dyDescent="0.25">
      <c r="A106" s="78">
        <v>44</v>
      </c>
      <c r="B106" s="89" t="s">
        <v>488</v>
      </c>
      <c r="C106" s="94">
        <v>1</v>
      </c>
      <c r="D106" s="97">
        <v>555314.88597583701</v>
      </c>
      <c r="E106" s="95"/>
      <c r="F106" s="95"/>
      <c r="G106" s="95"/>
      <c r="H106" s="95"/>
    </row>
    <row r="107" spans="1:8" s="75" customFormat="1" ht="21" customHeight="1" x14ac:dyDescent="0.25">
      <c r="A107" s="78">
        <v>45</v>
      </c>
      <c r="B107" s="89" t="s">
        <v>489</v>
      </c>
      <c r="C107" s="94">
        <v>1</v>
      </c>
      <c r="D107" s="97">
        <v>657040.40512245544</v>
      </c>
      <c r="E107" s="95"/>
      <c r="F107" s="95"/>
      <c r="G107" s="95"/>
      <c r="H107" s="95"/>
    </row>
    <row r="108" spans="1:8" s="75" customFormat="1" ht="21" customHeight="1" x14ac:dyDescent="0.25">
      <c r="A108" s="78">
        <v>46</v>
      </c>
      <c r="B108" s="89" t="s">
        <v>490</v>
      </c>
      <c r="C108" s="94">
        <v>1</v>
      </c>
      <c r="D108" s="97">
        <v>555783.87413853232</v>
      </c>
      <c r="E108" s="95"/>
      <c r="F108" s="95"/>
      <c r="G108" s="95"/>
      <c r="H108" s="95"/>
    </row>
    <row r="109" spans="1:8" s="75" customFormat="1" ht="21" customHeight="1" x14ac:dyDescent="0.25">
      <c r="A109" s="78">
        <v>47</v>
      </c>
      <c r="B109" s="89" t="s">
        <v>491</v>
      </c>
      <c r="C109" s="94">
        <v>1</v>
      </c>
      <c r="D109" s="97">
        <v>339206.90912241343</v>
      </c>
      <c r="E109" s="95"/>
      <c r="F109" s="95"/>
      <c r="G109" s="95"/>
      <c r="H109" s="95"/>
    </row>
    <row r="110" spans="1:8" s="75" customFormat="1" ht="21" customHeight="1" x14ac:dyDescent="0.25">
      <c r="A110" s="78">
        <v>48</v>
      </c>
      <c r="B110" s="89" t="s">
        <v>492</v>
      </c>
      <c r="C110" s="94">
        <v>1</v>
      </c>
      <c r="D110" s="97">
        <v>778454.69112580572</v>
      </c>
      <c r="E110" s="95"/>
      <c r="F110" s="95"/>
      <c r="G110" s="95"/>
      <c r="H110" s="95"/>
    </row>
    <row r="111" spans="1:8" s="75" customFormat="1" ht="21" customHeight="1" x14ac:dyDescent="0.25">
      <c r="A111" s="78">
        <v>49</v>
      </c>
      <c r="B111" s="89" t="s">
        <v>960</v>
      </c>
      <c r="C111" s="94">
        <v>1</v>
      </c>
      <c r="D111" s="97">
        <v>251825.28525783625</v>
      </c>
      <c r="E111" s="95"/>
      <c r="F111" s="95"/>
      <c r="G111" s="95"/>
      <c r="H111" s="95"/>
    </row>
    <row r="112" spans="1:8" s="75" customFormat="1" ht="21" customHeight="1" x14ac:dyDescent="0.25">
      <c r="A112" s="78">
        <v>49</v>
      </c>
      <c r="B112" s="89" t="s">
        <v>1108</v>
      </c>
      <c r="C112" s="94">
        <v>1</v>
      </c>
      <c r="D112" s="97">
        <v>192380.16110466258</v>
      </c>
      <c r="E112" s="95"/>
      <c r="F112" s="95"/>
      <c r="G112" s="95"/>
      <c r="H112" s="95"/>
    </row>
    <row r="113" spans="1:8" s="75" customFormat="1" ht="21" customHeight="1" x14ac:dyDescent="0.25">
      <c r="A113" s="78">
        <v>49</v>
      </c>
      <c r="B113" s="89" t="s">
        <v>1109</v>
      </c>
      <c r="C113" s="94">
        <v>1</v>
      </c>
      <c r="D113" s="97">
        <v>192380.16110466258</v>
      </c>
      <c r="E113" s="95"/>
      <c r="F113" s="95"/>
      <c r="G113" s="95"/>
      <c r="H113" s="95"/>
    </row>
    <row r="114" spans="1:8" s="75" customFormat="1" ht="21" customHeight="1" x14ac:dyDescent="0.25">
      <c r="A114" s="78">
        <v>50</v>
      </c>
      <c r="B114" s="89" t="s">
        <v>493</v>
      </c>
      <c r="C114" s="94">
        <v>1</v>
      </c>
      <c r="D114" s="97">
        <v>138380.13443536957</v>
      </c>
      <c r="E114" s="95"/>
      <c r="F114" s="95"/>
      <c r="G114" s="95"/>
      <c r="H114" s="95"/>
    </row>
    <row r="115" spans="1:8" s="75" customFormat="1" ht="21" customHeight="1" x14ac:dyDescent="0.25">
      <c r="A115" s="78">
        <v>51</v>
      </c>
      <c r="B115" s="89" t="s">
        <v>494</v>
      </c>
      <c r="C115" s="94">
        <v>1</v>
      </c>
      <c r="D115" s="97">
        <v>1753398.1997605739</v>
      </c>
      <c r="E115" s="95"/>
      <c r="F115" s="95"/>
      <c r="G115" s="95"/>
      <c r="H115" s="95"/>
    </row>
    <row r="116" spans="1:8" s="75" customFormat="1" ht="21" customHeight="1" x14ac:dyDescent="0.25">
      <c r="A116" s="78">
        <v>52</v>
      </c>
      <c r="B116" s="89" t="s">
        <v>1126</v>
      </c>
      <c r="C116" s="94">
        <v>1</v>
      </c>
      <c r="D116" s="97">
        <v>663111.50458444958</v>
      </c>
      <c r="E116" s="95"/>
      <c r="F116" s="95"/>
      <c r="G116" s="95"/>
      <c r="H116" s="95"/>
    </row>
    <row r="117" spans="1:8" s="75" customFormat="1" ht="21" customHeight="1" x14ac:dyDescent="0.25">
      <c r="A117" s="78">
        <v>52</v>
      </c>
      <c r="B117" s="89" t="s">
        <v>1127</v>
      </c>
      <c r="C117" s="94">
        <v>1</v>
      </c>
      <c r="D117" s="97">
        <v>1096036.3436709959</v>
      </c>
      <c r="E117" s="95"/>
      <c r="F117" s="95"/>
      <c r="G117" s="95"/>
      <c r="H117" s="95"/>
    </row>
    <row r="118" spans="1:8" s="75" customFormat="1" ht="21" customHeight="1" x14ac:dyDescent="0.25">
      <c r="A118" s="77" t="s">
        <v>658</v>
      </c>
      <c r="B118" s="81" t="s">
        <v>495</v>
      </c>
      <c r="C118" s="96"/>
      <c r="D118" s="97"/>
      <c r="E118" s="96"/>
      <c r="F118" s="96"/>
      <c r="G118" s="95"/>
      <c r="H118" s="95"/>
    </row>
    <row r="119" spans="1:8" s="75" customFormat="1" ht="21" customHeight="1" x14ac:dyDescent="0.25">
      <c r="A119" s="78">
        <v>1</v>
      </c>
      <c r="B119" s="89" t="s">
        <v>496</v>
      </c>
      <c r="C119" s="94">
        <v>1</v>
      </c>
      <c r="D119" s="97">
        <v>132649.29424619576</v>
      </c>
      <c r="E119" s="95"/>
      <c r="F119" s="95"/>
      <c r="G119" s="95"/>
      <c r="H119" s="95"/>
    </row>
    <row r="120" spans="1:8" s="75" customFormat="1" ht="21" customHeight="1" x14ac:dyDescent="0.25">
      <c r="A120" s="78">
        <v>2</v>
      </c>
      <c r="B120" s="89" t="s">
        <v>962</v>
      </c>
      <c r="C120" s="94">
        <v>1</v>
      </c>
      <c r="D120" s="97">
        <v>129284.63235810737</v>
      </c>
      <c r="E120" s="95"/>
      <c r="F120" s="95"/>
      <c r="G120" s="95"/>
      <c r="H120" s="95"/>
    </row>
    <row r="121" spans="1:8" s="75" customFormat="1" ht="21" customHeight="1" x14ac:dyDescent="0.25">
      <c r="A121" s="78">
        <v>3</v>
      </c>
      <c r="B121" s="89" t="s">
        <v>963</v>
      </c>
      <c r="C121" s="94">
        <v>1</v>
      </c>
      <c r="D121" s="97">
        <v>172085.70227963314</v>
      </c>
      <c r="E121" s="95"/>
      <c r="F121" s="95"/>
      <c r="G121" s="95"/>
      <c r="H121" s="95"/>
    </row>
    <row r="122" spans="1:8" s="75" customFormat="1" ht="21" customHeight="1" x14ac:dyDescent="0.25">
      <c r="A122" s="78">
        <v>3</v>
      </c>
      <c r="B122" s="89" t="s">
        <v>964</v>
      </c>
      <c r="C122" s="94">
        <v>1</v>
      </c>
      <c r="D122" s="97">
        <v>157084.98525738576</v>
      </c>
      <c r="E122" s="95"/>
      <c r="F122" s="95"/>
      <c r="G122" s="95"/>
      <c r="H122" s="95"/>
    </row>
    <row r="123" spans="1:8" s="75" customFormat="1" ht="21" customHeight="1" x14ac:dyDescent="0.25">
      <c r="A123" s="78">
        <v>3</v>
      </c>
      <c r="B123" s="89" t="s">
        <v>966</v>
      </c>
      <c r="C123" s="94">
        <v>1</v>
      </c>
      <c r="D123" s="97">
        <v>267291.44381137833</v>
      </c>
      <c r="E123" s="95"/>
      <c r="F123" s="95"/>
      <c r="G123" s="95"/>
      <c r="H123" s="95"/>
    </row>
    <row r="124" spans="1:8" s="75" customFormat="1" ht="21" customHeight="1" x14ac:dyDescent="0.25">
      <c r="A124" s="78">
        <v>3</v>
      </c>
      <c r="B124" s="89" t="s">
        <v>1128</v>
      </c>
      <c r="C124" s="94">
        <v>1</v>
      </c>
      <c r="D124" s="97">
        <v>267291.44381137833</v>
      </c>
      <c r="E124" s="95"/>
      <c r="F124" s="95"/>
      <c r="G124" s="95"/>
      <c r="H124" s="95"/>
    </row>
    <row r="125" spans="1:8" s="75" customFormat="1" ht="21" customHeight="1" x14ac:dyDescent="0.25">
      <c r="A125" s="78">
        <v>4</v>
      </c>
      <c r="B125" s="89" t="s">
        <v>1110</v>
      </c>
      <c r="C125" s="94">
        <v>1</v>
      </c>
      <c r="D125" s="97">
        <v>267291.44381137833</v>
      </c>
      <c r="E125" s="95"/>
      <c r="F125" s="95"/>
      <c r="G125" s="95"/>
      <c r="H125" s="95"/>
    </row>
    <row r="126" spans="1:8" s="75" customFormat="1" ht="21" customHeight="1" x14ac:dyDescent="0.25">
      <c r="A126" s="77" t="s">
        <v>659</v>
      </c>
      <c r="B126" s="81" t="s">
        <v>498</v>
      </c>
      <c r="C126" s="96"/>
      <c r="D126" s="97"/>
      <c r="E126" s="96"/>
      <c r="F126" s="96"/>
      <c r="G126" s="95"/>
      <c r="H126" s="95"/>
    </row>
    <row r="127" spans="1:8" s="75" customFormat="1" ht="21" customHeight="1" x14ac:dyDescent="0.25">
      <c r="A127" s="78">
        <v>1</v>
      </c>
      <c r="B127" s="89" t="s">
        <v>499</v>
      </c>
      <c r="C127" s="94">
        <v>1</v>
      </c>
      <c r="D127" s="97">
        <v>1278564.0505222923</v>
      </c>
      <c r="E127" s="95"/>
      <c r="F127" s="95"/>
      <c r="G127" s="95"/>
      <c r="H127" s="95"/>
    </row>
    <row r="128" spans="1:8" s="75" customFormat="1" ht="21" customHeight="1" x14ac:dyDescent="0.25">
      <c r="A128" s="78">
        <v>2</v>
      </c>
      <c r="B128" s="89" t="s">
        <v>500</v>
      </c>
      <c r="C128" s="94">
        <v>1</v>
      </c>
      <c r="D128" s="97">
        <v>471699.62483674812</v>
      </c>
      <c r="E128" s="95"/>
      <c r="F128" s="95"/>
      <c r="G128" s="95"/>
      <c r="H128" s="95"/>
    </row>
    <row r="129" spans="1:8" s="75" customFormat="1" ht="21" customHeight="1" x14ac:dyDescent="0.25">
      <c r="A129" s="78">
        <v>3</v>
      </c>
      <c r="B129" s="89" t="s">
        <v>501</v>
      </c>
      <c r="C129" s="94">
        <v>1</v>
      </c>
      <c r="D129" s="97">
        <v>601583.41242715123</v>
      </c>
      <c r="E129" s="95"/>
      <c r="F129" s="95"/>
      <c r="G129" s="95"/>
      <c r="H129" s="95"/>
    </row>
    <row r="130" spans="1:8" s="75" customFormat="1" ht="21" customHeight="1" x14ac:dyDescent="0.25">
      <c r="A130" s="78">
        <v>4</v>
      </c>
      <c r="B130" s="89" t="s">
        <v>502</v>
      </c>
      <c r="C130" s="94">
        <v>1</v>
      </c>
      <c r="D130" s="97">
        <v>2107351.5850365064</v>
      </c>
      <c r="E130" s="95"/>
      <c r="F130" s="95"/>
      <c r="G130" s="95"/>
      <c r="H130" s="95"/>
    </row>
    <row r="131" spans="1:8" s="75" customFormat="1" ht="21" customHeight="1" x14ac:dyDescent="0.25">
      <c r="A131" s="78">
        <v>5</v>
      </c>
      <c r="B131" s="89" t="s">
        <v>503</v>
      </c>
      <c r="C131" s="94">
        <v>1</v>
      </c>
      <c r="D131" s="97">
        <v>247038.79500397883</v>
      </c>
      <c r="E131" s="95"/>
      <c r="F131" s="95"/>
      <c r="G131" s="95"/>
      <c r="H131" s="95"/>
    </row>
    <row r="132" spans="1:8" s="75" customFormat="1" ht="21" customHeight="1" x14ac:dyDescent="0.25">
      <c r="A132" s="78">
        <v>6</v>
      </c>
      <c r="B132" s="89" t="s">
        <v>1111</v>
      </c>
      <c r="C132" s="94">
        <v>1</v>
      </c>
      <c r="D132" s="97">
        <v>1009422.7958979631</v>
      </c>
      <c r="E132" s="95"/>
      <c r="F132" s="95"/>
      <c r="G132" s="95"/>
      <c r="H132" s="95"/>
    </row>
    <row r="133" spans="1:8" s="75" customFormat="1" ht="21" customHeight="1" x14ac:dyDescent="0.25">
      <c r="A133" s="78">
        <v>7</v>
      </c>
      <c r="B133" s="89" t="s">
        <v>969</v>
      </c>
      <c r="C133" s="94">
        <v>1</v>
      </c>
      <c r="D133" s="97">
        <v>188910.04777330265</v>
      </c>
      <c r="E133" s="95"/>
      <c r="F133" s="95"/>
      <c r="G133" s="95"/>
      <c r="H133" s="95"/>
    </row>
    <row r="134" spans="1:8" s="75" customFormat="1" ht="21" customHeight="1" x14ac:dyDescent="0.25">
      <c r="A134" s="78">
        <v>8</v>
      </c>
      <c r="B134" s="89" t="s">
        <v>970</v>
      </c>
      <c r="C134" s="94">
        <v>1</v>
      </c>
      <c r="D134" s="97">
        <v>878128.19119614735</v>
      </c>
      <c r="E134" s="95"/>
      <c r="F134" s="95"/>
      <c r="G134" s="95"/>
      <c r="H134" s="95"/>
    </row>
    <row r="135" spans="1:8" s="75" customFormat="1" ht="21" customHeight="1" x14ac:dyDescent="0.25">
      <c r="A135" s="78">
        <v>9</v>
      </c>
      <c r="B135" s="89" t="s">
        <v>1113</v>
      </c>
      <c r="C135" s="94">
        <v>1</v>
      </c>
      <c r="D135" s="97">
        <v>332346.50420991483</v>
      </c>
      <c r="E135" s="95"/>
      <c r="F135" s="95"/>
      <c r="G135" s="95"/>
      <c r="H135" s="95"/>
    </row>
    <row r="136" spans="1:8" s="75" customFormat="1" ht="21" customHeight="1" x14ac:dyDescent="0.25">
      <c r="A136" s="78">
        <v>9</v>
      </c>
      <c r="B136" s="89" t="s">
        <v>504</v>
      </c>
      <c r="C136" s="94">
        <v>1</v>
      </c>
      <c r="D136" s="97">
        <v>495497.1469458309</v>
      </c>
      <c r="E136" s="95"/>
      <c r="F136" s="95"/>
      <c r="G136" s="95"/>
      <c r="H136" s="95"/>
    </row>
    <row r="137" spans="1:8" s="75" customFormat="1" ht="21" customHeight="1" x14ac:dyDescent="0.25">
      <c r="A137" s="78">
        <v>11</v>
      </c>
      <c r="B137" s="89" t="s">
        <v>506</v>
      </c>
      <c r="C137" s="94">
        <v>1</v>
      </c>
      <c r="D137" s="97">
        <v>548242.8293250812</v>
      </c>
      <c r="E137" s="95"/>
      <c r="F137" s="95"/>
      <c r="G137" s="95"/>
      <c r="H137" s="95"/>
    </row>
    <row r="138" spans="1:8" s="75" customFormat="1" ht="21" customHeight="1" x14ac:dyDescent="0.25">
      <c r="A138" s="78">
        <v>12</v>
      </c>
      <c r="B138" s="89" t="s">
        <v>507</v>
      </c>
      <c r="C138" s="94">
        <v>1</v>
      </c>
      <c r="D138" s="97">
        <v>531835.81725580036</v>
      </c>
      <c r="E138" s="95"/>
      <c r="F138" s="95"/>
      <c r="G138" s="95"/>
      <c r="H138" s="95"/>
    </row>
    <row r="139" spans="1:8" s="75" customFormat="1" ht="21" customHeight="1" x14ac:dyDescent="0.25">
      <c r="A139" s="78">
        <v>13</v>
      </c>
      <c r="B139" s="89" t="s">
        <v>508</v>
      </c>
      <c r="C139" s="94">
        <v>1</v>
      </c>
      <c r="D139" s="97">
        <v>3873353.7752633663</v>
      </c>
      <c r="E139" s="95"/>
      <c r="F139" s="95"/>
      <c r="G139" s="95"/>
      <c r="H139" s="95"/>
    </row>
    <row r="140" spans="1:8" s="75" customFormat="1" ht="21" customHeight="1" x14ac:dyDescent="0.25">
      <c r="A140" s="78">
        <v>14</v>
      </c>
      <c r="B140" s="89" t="s">
        <v>509</v>
      </c>
      <c r="C140" s="94">
        <v>1</v>
      </c>
      <c r="D140" s="97">
        <v>237061.90187970514</v>
      </c>
      <c r="E140" s="95"/>
      <c r="F140" s="95"/>
      <c r="G140" s="95"/>
      <c r="H140" s="95"/>
    </row>
    <row r="141" spans="1:8" s="75" customFormat="1" ht="21" customHeight="1" x14ac:dyDescent="0.25">
      <c r="A141" s="78">
        <v>15</v>
      </c>
      <c r="B141" s="89" t="s">
        <v>510</v>
      </c>
      <c r="C141" s="94">
        <v>1</v>
      </c>
      <c r="D141" s="97">
        <v>184558.93435372238</v>
      </c>
      <c r="E141" s="95"/>
      <c r="F141" s="95"/>
      <c r="G141" s="95"/>
      <c r="H141" s="95"/>
    </row>
    <row r="142" spans="1:8" s="75" customFormat="1" ht="21" customHeight="1" x14ac:dyDescent="0.25">
      <c r="A142" s="78">
        <v>16</v>
      </c>
      <c r="B142" s="89" t="s">
        <v>918</v>
      </c>
      <c r="C142" s="94">
        <v>1</v>
      </c>
      <c r="D142" s="97">
        <v>264978.87428681488</v>
      </c>
      <c r="E142" s="95"/>
      <c r="F142" s="95"/>
      <c r="G142" s="95"/>
      <c r="H142" s="95"/>
    </row>
    <row r="143" spans="1:8" s="75" customFormat="1" ht="21" customHeight="1" x14ac:dyDescent="0.25">
      <c r="A143" s="78">
        <v>17</v>
      </c>
      <c r="B143" s="89" t="s">
        <v>919</v>
      </c>
      <c r="C143" s="94">
        <v>1</v>
      </c>
      <c r="D143" s="97">
        <v>250915.2176937242</v>
      </c>
      <c r="E143" s="95"/>
      <c r="F143" s="95"/>
      <c r="G143" s="95"/>
      <c r="H143" s="95"/>
    </row>
    <row r="144" spans="1:8" s="75" customFormat="1" ht="21" customHeight="1" x14ac:dyDescent="0.25">
      <c r="A144" s="78">
        <v>17</v>
      </c>
      <c r="B144" s="89" t="s">
        <v>1004</v>
      </c>
      <c r="C144" s="94">
        <v>1</v>
      </c>
      <c r="D144" s="97">
        <v>208614.48788477213</v>
      </c>
      <c r="E144" s="95"/>
      <c r="F144" s="95"/>
      <c r="G144" s="95"/>
      <c r="H144" s="95"/>
    </row>
    <row r="145" spans="1:8" s="75" customFormat="1" ht="21" customHeight="1" x14ac:dyDescent="0.25">
      <c r="A145" s="77" t="s">
        <v>660</v>
      </c>
      <c r="B145" s="81" t="s">
        <v>511</v>
      </c>
      <c r="C145" s="96"/>
      <c r="D145" s="97"/>
      <c r="E145" s="96"/>
      <c r="F145" s="96"/>
      <c r="G145" s="95"/>
      <c r="H145" s="95"/>
    </row>
    <row r="146" spans="1:8" s="75" customFormat="1" ht="21" customHeight="1" x14ac:dyDescent="0.25">
      <c r="A146" s="78">
        <v>1</v>
      </c>
      <c r="B146" s="89" t="s">
        <v>971</v>
      </c>
      <c r="C146" s="94">
        <v>1</v>
      </c>
      <c r="D146" s="97">
        <v>452580.56809474115</v>
      </c>
      <c r="E146" s="95"/>
      <c r="F146" s="95"/>
      <c r="G146" s="95"/>
      <c r="H146" s="95"/>
    </row>
    <row r="147" spans="1:8" s="75" customFormat="1" ht="21" customHeight="1" x14ac:dyDescent="0.25">
      <c r="A147" s="78">
        <v>2</v>
      </c>
      <c r="B147" s="89" t="s">
        <v>512</v>
      </c>
      <c r="C147" s="94">
        <v>1</v>
      </c>
      <c r="D147" s="97">
        <v>170505.2270134108</v>
      </c>
      <c r="E147" s="95"/>
      <c r="F147" s="95"/>
      <c r="G147" s="95"/>
      <c r="H147" s="95"/>
    </row>
    <row r="148" spans="1:8" s="75" customFormat="1" ht="21" customHeight="1" x14ac:dyDescent="0.25">
      <c r="A148" s="78">
        <v>3</v>
      </c>
      <c r="B148" s="89" t="s">
        <v>513</v>
      </c>
      <c r="C148" s="94">
        <v>1</v>
      </c>
      <c r="D148" s="97">
        <v>821874.4807200185</v>
      </c>
      <c r="E148" s="95"/>
      <c r="F148" s="95"/>
      <c r="G148" s="95"/>
      <c r="H148" s="95"/>
    </row>
    <row r="149" spans="1:8" s="75" customFormat="1" ht="21" customHeight="1" x14ac:dyDescent="0.25">
      <c r="A149" s="78">
        <v>4</v>
      </c>
      <c r="B149" s="89" t="s">
        <v>514</v>
      </c>
      <c r="C149" s="94">
        <v>1</v>
      </c>
      <c r="D149" s="97">
        <v>553923.7242516937</v>
      </c>
      <c r="E149" s="95"/>
      <c r="F149" s="95"/>
      <c r="G149" s="95"/>
      <c r="H149" s="95"/>
    </row>
    <row r="150" spans="1:8" s="75" customFormat="1" ht="21" customHeight="1" x14ac:dyDescent="0.25">
      <c r="A150" s="78">
        <v>5</v>
      </c>
      <c r="B150" s="89" t="s">
        <v>515</v>
      </c>
      <c r="C150" s="94">
        <v>1</v>
      </c>
      <c r="D150" s="97">
        <v>202382.36725350469</v>
      </c>
      <c r="E150" s="95"/>
      <c r="F150" s="95"/>
      <c r="G150" s="95"/>
      <c r="H150" s="95"/>
    </row>
    <row r="151" spans="1:8" s="75" customFormat="1" ht="21" customHeight="1" x14ac:dyDescent="0.25">
      <c r="A151" s="78">
        <v>6</v>
      </c>
      <c r="B151" s="89" t="s">
        <v>1129</v>
      </c>
      <c r="C151" s="94">
        <v>1</v>
      </c>
      <c r="D151" s="97">
        <v>108894.0686045725</v>
      </c>
      <c r="E151" s="95"/>
      <c r="F151" s="95"/>
      <c r="G151" s="95"/>
      <c r="H151" s="95"/>
    </row>
    <row r="152" spans="1:8" s="75" customFormat="1" ht="21" customHeight="1" x14ac:dyDescent="0.25">
      <c r="A152" s="78">
        <v>7</v>
      </c>
      <c r="B152" s="89" t="s">
        <v>517</v>
      </c>
      <c r="C152" s="94">
        <v>1</v>
      </c>
      <c r="D152" s="97">
        <v>94275.559787432256</v>
      </c>
      <c r="E152" s="95"/>
      <c r="F152" s="95"/>
      <c r="G152" s="95"/>
      <c r="H152" s="95"/>
    </row>
    <row r="153" spans="1:8" s="75" customFormat="1" ht="21" customHeight="1" x14ac:dyDescent="0.25">
      <c r="A153" s="78">
        <v>8</v>
      </c>
      <c r="B153" s="89" t="s">
        <v>518</v>
      </c>
      <c r="C153" s="94">
        <v>1</v>
      </c>
      <c r="D153" s="97">
        <v>130840.74986201088</v>
      </c>
      <c r="E153" s="95"/>
      <c r="F153" s="95"/>
      <c r="G153" s="95"/>
      <c r="H153" s="95"/>
    </row>
    <row r="154" spans="1:8" s="75" customFormat="1" ht="21" customHeight="1" x14ac:dyDescent="0.25">
      <c r="A154" s="78">
        <v>9</v>
      </c>
      <c r="B154" s="89" t="s">
        <v>519</v>
      </c>
      <c r="C154" s="94">
        <v>1</v>
      </c>
      <c r="D154" s="97">
        <v>89587.756408129266</v>
      </c>
      <c r="E154" s="95"/>
      <c r="F154" s="95"/>
      <c r="G154" s="95"/>
      <c r="H154" s="95"/>
    </row>
    <row r="155" spans="1:8" s="75" customFormat="1" ht="21" customHeight="1" x14ac:dyDescent="0.25">
      <c r="A155" s="78">
        <v>10</v>
      </c>
      <c r="B155" s="89" t="s">
        <v>520</v>
      </c>
      <c r="C155" s="94">
        <v>1</v>
      </c>
      <c r="D155" s="97">
        <v>91931.781325371689</v>
      </c>
      <c r="E155" s="95"/>
      <c r="F155" s="95"/>
      <c r="G155" s="95"/>
      <c r="H155" s="95"/>
    </row>
    <row r="156" spans="1:8" s="75" customFormat="1" ht="21" customHeight="1" x14ac:dyDescent="0.25">
      <c r="A156" s="77" t="s">
        <v>661</v>
      </c>
      <c r="B156" s="81" t="s">
        <v>521</v>
      </c>
      <c r="C156" s="96"/>
      <c r="D156" s="97"/>
      <c r="E156" s="96"/>
      <c r="F156" s="96"/>
      <c r="G156" s="95"/>
      <c r="H156" s="95"/>
    </row>
    <row r="157" spans="1:8" s="75" customFormat="1" ht="21" customHeight="1" x14ac:dyDescent="0.25">
      <c r="A157" s="78">
        <v>1</v>
      </c>
      <c r="B157" s="89" t="s">
        <v>1130</v>
      </c>
      <c r="C157" s="94">
        <v>1</v>
      </c>
      <c r="D157" s="97">
        <v>163140.90956969507</v>
      </c>
      <c r="E157" s="95"/>
      <c r="F157" s="95"/>
      <c r="G157" s="95"/>
      <c r="H157" s="95"/>
    </row>
    <row r="158" spans="1:8" s="75" customFormat="1" ht="21" customHeight="1" x14ac:dyDescent="0.25">
      <c r="A158" s="78">
        <v>1</v>
      </c>
      <c r="B158" s="89" t="s">
        <v>1132</v>
      </c>
      <c r="C158" s="94">
        <v>1</v>
      </c>
      <c r="D158" s="97">
        <v>196148.68422217842</v>
      </c>
      <c r="E158" s="95"/>
      <c r="F158" s="95"/>
      <c r="G158" s="95"/>
      <c r="H158" s="95"/>
    </row>
    <row r="159" spans="1:8" s="75" customFormat="1" ht="21" customHeight="1" x14ac:dyDescent="0.25">
      <c r="A159" s="78">
        <v>2</v>
      </c>
      <c r="B159" s="89" t="s">
        <v>523</v>
      </c>
      <c r="C159" s="94">
        <v>1</v>
      </c>
      <c r="D159" s="97">
        <v>571047.93322265055</v>
      </c>
      <c r="E159" s="95"/>
      <c r="F159" s="95"/>
      <c r="G159" s="95"/>
      <c r="H159" s="95"/>
    </row>
    <row r="160" spans="1:8" s="75" customFormat="1" ht="21" customHeight="1" x14ac:dyDescent="0.25">
      <c r="A160" s="78">
        <v>3</v>
      </c>
      <c r="B160" s="89" t="s">
        <v>524</v>
      </c>
      <c r="C160" s="94">
        <v>1</v>
      </c>
      <c r="D160" s="97">
        <v>347846.83520256972</v>
      </c>
      <c r="E160" s="95"/>
      <c r="F160" s="95"/>
      <c r="G160" s="95"/>
      <c r="H160" s="95"/>
    </row>
    <row r="161" spans="1:8" s="75" customFormat="1" ht="21" customHeight="1" x14ac:dyDescent="0.25">
      <c r="A161" s="78">
        <v>4</v>
      </c>
      <c r="B161" s="89" t="s">
        <v>525</v>
      </c>
      <c r="C161" s="94">
        <v>1</v>
      </c>
      <c r="D161" s="97">
        <v>460048.33042960294</v>
      </c>
      <c r="E161" s="95"/>
      <c r="F161" s="95"/>
      <c r="G161" s="95"/>
      <c r="H161" s="95"/>
    </row>
    <row r="162" spans="1:8" s="75" customFormat="1" ht="21" customHeight="1" x14ac:dyDescent="0.25">
      <c r="A162" s="78">
        <v>5</v>
      </c>
      <c r="B162" s="89" t="s">
        <v>1131</v>
      </c>
      <c r="C162" s="94">
        <v>1</v>
      </c>
      <c r="D162" s="97">
        <v>486479.24256766611</v>
      </c>
      <c r="E162" s="95"/>
      <c r="F162" s="95"/>
      <c r="G162" s="95"/>
      <c r="H162" s="95"/>
    </row>
    <row r="163" spans="1:8" s="75" customFormat="1" ht="21" customHeight="1" x14ac:dyDescent="0.25">
      <c r="A163" s="78">
        <v>5</v>
      </c>
      <c r="B163" s="89" t="s">
        <v>1133</v>
      </c>
      <c r="C163" s="94">
        <v>1</v>
      </c>
      <c r="D163" s="97">
        <v>73025.34169315602</v>
      </c>
      <c r="E163" s="95"/>
      <c r="F163" s="95"/>
      <c r="G163" s="95"/>
      <c r="H163" s="95"/>
    </row>
    <row r="164" spans="1:8" s="75" customFormat="1" ht="21" customHeight="1" x14ac:dyDescent="0.25">
      <c r="A164" s="78">
        <v>7</v>
      </c>
      <c r="B164" s="89" t="s">
        <v>972</v>
      </c>
      <c r="C164" s="94">
        <v>1</v>
      </c>
      <c r="D164" s="97">
        <v>100372.64124351254</v>
      </c>
      <c r="E164" s="95"/>
      <c r="F164" s="95"/>
      <c r="G164" s="95"/>
      <c r="H164" s="95"/>
    </row>
    <row r="165" spans="1:8" s="75" customFormat="1" ht="21" customHeight="1" x14ac:dyDescent="0.25">
      <c r="A165" s="78">
        <v>7</v>
      </c>
      <c r="B165" s="89" t="s">
        <v>974</v>
      </c>
      <c r="C165" s="94">
        <v>1</v>
      </c>
      <c r="D165" s="97">
        <v>641741.59377192904</v>
      </c>
      <c r="E165" s="95"/>
      <c r="F165" s="95"/>
      <c r="G165" s="95"/>
      <c r="H165" s="95"/>
    </row>
    <row r="166" spans="1:8" s="75" customFormat="1" ht="21" customHeight="1" x14ac:dyDescent="0.25">
      <c r="A166" s="78">
        <v>9</v>
      </c>
      <c r="B166" s="89" t="s">
        <v>976</v>
      </c>
      <c r="C166" s="94">
        <v>1</v>
      </c>
      <c r="D166" s="97">
        <v>267389.59213137289</v>
      </c>
      <c r="E166" s="95"/>
      <c r="F166" s="95"/>
      <c r="G166" s="95"/>
      <c r="H166" s="95"/>
    </row>
    <row r="167" spans="1:8" s="75" customFormat="1" ht="21" customHeight="1" x14ac:dyDescent="0.25">
      <c r="A167" s="78">
        <v>9</v>
      </c>
      <c r="B167" s="89" t="s">
        <v>528</v>
      </c>
      <c r="C167" s="94">
        <v>1</v>
      </c>
      <c r="D167" s="97">
        <v>291077.17706960026</v>
      </c>
      <c r="E167" s="95"/>
      <c r="F167" s="95"/>
      <c r="G167" s="95"/>
      <c r="H167" s="95"/>
    </row>
    <row r="168" spans="1:8" s="75" customFormat="1" ht="21" customHeight="1" x14ac:dyDescent="0.25">
      <c r="A168" s="78">
        <v>11</v>
      </c>
      <c r="B168" s="89" t="s">
        <v>530</v>
      </c>
      <c r="C168" s="94">
        <v>1</v>
      </c>
      <c r="D168" s="97">
        <v>178990.44722385658</v>
      </c>
      <c r="E168" s="95"/>
      <c r="F168" s="95"/>
      <c r="G168" s="95"/>
      <c r="H168" s="95"/>
    </row>
    <row r="169" spans="1:8" s="75" customFormat="1" ht="21" customHeight="1" x14ac:dyDescent="0.25">
      <c r="A169" s="78">
        <v>12</v>
      </c>
      <c r="B169" s="89" t="s">
        <v>679</v>
      </c>
      <c r="C169" s="94">
        <v>1</v>
      </c>
      <c r="D169" s="97">
        <v>304591.76143052697</v>
      </c>
      <c r="E169" s="95"/>
      <c r="F169" s="95"/>
      <c r="G169" s="95"/>
      <c r="H169" s="95"/>
    </row>
    <row r="170" spans="1:8" s="75" customFormat="1" ht="21" customHeight="1" x14ac:dyDescent="0.25">
      <c r="A170" s="77" t="s">
        <v>662</v>
      </c>
      <c r="B170" s="81" t="s">
        <v>531</v>
      </c>
      <c r="C170" s="96"/>
      <c r="D170" s="97"/>
      <c r="E170" s="96"/>
      <c r="F170" s="96"/>
      <c r="G170" s="95"/>
      <c r="H170" s="95"/>
    </row>
    <row r="171" spans="1:8" s="75" customFormat="1" ht="21" customHeight="1" x14ac:dyDescent="0.25">
      <c r="A171" s="78">
        <v>1</v>
      </c>
      <c r="B171" s="89" t="s">
        <v>1114</v>
      </c>
      <c r="C171" s="94">
        <v>1</v>
      </c>
      <c r="D171" s="97">
        <v>792660.03238180885</v>
      </c>
      <c r="E171" s="95"/>
      <c r="F171" s="95"/>
      <c r="G171" s="95"/>
      <c r="H171" s="95"/>
    </row>
    <row r="172" spans="1:8" s="75" customFormat="1" ht="21" customHeight="1" x14ac:dyDescent="0.25">
      <c r="A172" s="78">
        <v>2</v>
      </c>
      <c r="B172" s="89" t="s">
        <v>977</v>
      </c>
      <c r="C172" s="94">
        <v>1</v>
      </c>
      <c r="D172" s="97">
        <v>319378.18275848118</v>
      </c>
      <c r="E172" s="95"/>
      <c r="F172" s="95"/>
      <c r="G172" s="95"/>
      <c r="H172" s="95"/>
    </row>
    <row r="173" spans="1:8" s="75" customFormat="1" ht="21" customHeight="1" x14ac:dyDescent="0.25">
      <c r="A173" s="78">
        <v>3</v>
      </c>
      <c r="B173" s="89" t="s">
        <v>978</v>
      </c>
      <c r="C173" s="94">
        <v>1</v>
      </c>
      <c r="D173" s="97">
        <v>703452.4048589759</v>
      </c>
      <c r="E173" s="95"/>
      <c r="F173" s="95"/>
      <c r="G173" s="95"/>
      <c r="H173" s="95"/>
    </row>
    <row r="174" spans="1:8" s="75" customFormat="1" ht="21" customHeight="1" x14ac:dyDescent="0.25">
      <c r="A174" s="78">
        <v>4</v>
      </c>
      <c r="B174" s="89" t="s">
        <v>979</v>
      </c>
      <c r="C174" s="94">
        <v>1</v>
      </c>
      <c r="D174" s="97">
        <v>563144.48463539092</v>
      </c>
      <c r="E174" s="95"/>
      <c r="F174" s="95"/>
      <c r="G174" s="95"/>
      <c r="H174" s="95"/>
    </row>
    <row r="175" spans="1:8" s="75" customFormat="1" ht="21" customHeight="1" x14ac:dyDescent="0.25">
      <c r="A175" s="78">
        <v>5</v>
      </c>
      <c r="B175" s="89" t="s">
        <v>676</v>
      </c>
      <c r="C175" s="94">
        <v>1</v>
      </c>
      <c r="D175" s="97">
        <v>55885.134343700556</v>
      </c>
      <c r="E175" s="95"/>
      <c r="F175" s="95"/>
      <c r="G175" s="95"/>
      <c r="H175" s="95"/>
    </row>
    <row r="176" spans="1:8" s="75" customFormat="1" ht="21" customHeight="1" x14ac:dyDescent="0.25">
      <c r="A176" s="78">
        <v>6</v>
      </c>
      <c r="B176" s="89" t="s">
        <v>677</v>
      </c>
      <c r="C176" s="94">
        <v>1</v>
      </c>
      <c r="D176" s="97">
        <v>257232.48760851903</v>
      </c>
      <c r="E176" s="95"/>
      <c r="F176" s="95"/>
      <c r="G176" s="95"/>
      <c r="H176" s="95"/>
    </row>
    <row r="177" spans="1:8" s="75" customFormat="1" ht="21" customHeight="1" x14ac:dyDescent="0.25">
      <c r="A177" s="78">
        <v>7</v>
      </c>
      <c r="B177" s="89" t="s">
        <v>532</v>
      </c>
      <c r="C177" s="94">
        <v>1</v>
      </c>
      <c r="D177" s="97">
        <v>134272.78153170427</v>
      </c>
      <c r="E177" s="95"/>
      <c r="F177" s="95"/>
      <c r="G177" s="95"/>
      <c r="H177" s="95"/>
    </row>
    <row r="178" spans="1:8" s="75" customFormat="1" ht="21" customHeight="1" x14ac:dyDescent="0.25">
      <c r="A178" s="78">
        <v>8</v>
      </c>
      <c r="B178" s="89" t="s">
        <v>533</v>
      </c>
      <c r="C178" s="94">
        <v>1</v>
      </c>
      <c r="D178" s="97">
        <v>187246.46237609454</v>
      </c>
      <c r="E178" s="95"/>
      <c r="F178" s="95"/>
      <c r="G178" s="95"/>
      <c r="H178" s="95"/>
    </row>
    <row r="179" spans="1:8" s="75" customFormat="1" ht="21" customHeight="1" x14ac:dyDescent="0.25">
      <c r="A179" s="78">
        <v>9</v>
      </c>
      <c r="B179" s="89" t="s">
        <v>534</v>
      </c>
      <c r="C179" s="94">
        <v>1</v>
      </c>
      <c r="D179" s="97">
        <v>221247.64742334338</v>
      </c>
      <c r="E179" s="95"/>
      <c r="F179" s="95"/>
      <c r="G179" s="95"/>
      <c r="H179" s="95"/>
    </row>
    <row r="180" spans="1:8" s="75" customFormat="1" ht="21" customHeight="1" x14ac:dyDescent="0.25">
      <c r="A180" s="78">
        <v>10</v>
      </c>
      <c r="B180" s="89" t="s">
        <v>535</v>
      </c>
      <c r="C180" s="94">
        <v>1</v>
      </c>
      <c r="D180" s="97">
        <v>68603.980286617472</v>
      </c>
      <c r="E180" s="95"/>
      <c r="F180" s="95"/>
      <c r="G180" s="95"/>
      <c r="H180" s="95"/>
    </row>
    <row r="181" spans="1:8" s="75" customFormat="1" ht="21" customHeight="1" x14ac:dyDescent="0.25">
      <c r="A181" s="78">
        <v>11</v>
      </c>
      <c r="B181" s="89" t="s">
        <v>536</v>
      </c>
      <c r="C181" s="94">
        <v>1</v>
      </c>
      <c r="D181" s="97">
        <v>41414.643425826551</v>
      </c>
      <c r="E181" s="95"/>
      <c r="F181" s="95"/>
      <c r="G181" s="95"/>
      <c r="H181" s="95"/>
    </row>
    <row r="182" spans="1:8" s="75" customFormat="1" ht="21" customHeight="1" x14ac:dyDescent="0.25">
      <c r="A182" s="78">
        <v>12</v>
      </c>
      <c r="B182" s="89" t="s">
        <v>537</v>
      </c>
      <c r="C182" s="94">
        <v>1</v>
      </c>
      <c r="D182" s="97">
        <v>126461.8268405702</v>
      </c>
      <c r="E182" s="95"/>
      <c r="F182" s="95"/>
      <c r="G182" s="95"/>
      <c r="H182" s="95"/>
    </row>
    <row r="183" spans="1:8" s="75" customFormat="1" ht="21" customHeight="1" x14ac:dyDescent="0.25">
      <c r="A183" s="78">
        <v>13</v>
      </c>
      <c r="B183" s="89" t="s">
        <v>980</v>
      </c>
      <c r="C183" s="94">
        <v>1</v>
      </c>
      <c r="D183" s="97">
        <v>546426.86705253494</v>
      </c>
      <c r="E183" s="95"/>
      <c r="F183" s="95"/>
      <c r="G183" s="95"/>
      <c r="H183" s="95"/>
    </row>
    <row r="184" spans="1:8" s="75" customFormat="1" ht="21" customHeight="1" x14ac:dyDescent="0.25">
      <c r="A184" s="78">
        <v>14</v>
      </c>
      <c r="B184" s="89" t="s">
        <v>1115</v>
      </c>
      <c r="C184" s="94">
        <v>1</v>
      </c>
      <c r="D184" s="97">
        <v>790612.35570674588</v>
      </c>
      <c r="E184" s="95"/>
      <c r="F184" s="95"/>
      <c r="G184" s="95"/>
      <c r="H184" s="95"/>
    </row>
    <row r="185" spans="1:8" s="75" customFormat="1" ht="21" customHeight="1" x14ac:dyDescent="0.25">
      <c r="A185" s="78">
        <v>15</v>
      </c>
      <c r="B185" s="89" t="s">
        <v>538</v>
      </c>
      <c r="C185" s="94">
        <v>1</v>
      </c>
      <c r="D185" s="97">
        <v>373957.99046235974</v>
      </c>
      <c r="E185" s="95"/>
      <c r="F185" s="95"/>
      <c r="G185" s="95"/>
      <c r="H185" s="95"/>
    </row>
    <row r="186" spans="1:8" s="75" customFormat="1" ht="21" customHeight="1" x14ac:dyDescent="0.25">
      <c r="A186" s="78">
        <v>16</v>
      </c>
      <c r="B186" s="89" t="s">
        <v>539</v>
      </c>
      <c r="C186" s="94">
        <v>1</v>
      </c>
      <c r="D186" s="97">
        <v>413267.54610369133</v>
      </c>
      <c r="E186" s="95"/>
      <c r="F186" s="95"/>
      <c r="G186" s="95"/>
      <c r="H186" s="95"/>
    </row>
    <row r="187" spans="1:8" s="75" customFormat="1" ht="21" customHeight="1" x14ac:dyDescent="0.25">
      <c r="A187" s="78">
        <v>17</v>
      </c>
      <c r="B187" s="89" t="s">
        <v>540</v>
      </c>
      <c r="C187" s="94">
        <v>1</v>
      </c>
      <c r="D187" s="97">
        <v>711385.81626269547</v>
      </c>
      <c r="E187" s="95"/>
      <c r="F187" s="95"/>
      <c r="G187" s="95"/>
      <c r="H187" s="95"/>
    </row>
    <row r="188" spans="1:8" s="75" customFormat="1" ht="21" customHeight="1" x14ac:dyDescent="0.25">
      <c r="A188" s="78">
        <v>18</v>
      </c>
      <c r="B188" s="89" t="s">
        <v>541</v>
      </c>
      <c r="C188" s="94">
        <v>1</v>
      </c>
      <c r="D188" s="97">
        <v>129173.44852742576</v>
      </c>
      <c r="E188" s="95"/>
      <c r="F188" s="95"/>
      <c r="G188" s="95"/>
      <c r="H188" s="95"/>
    </row>
    <row r="189" spans="1:8" s="75" customFormat="1" ht="21" customHeight="1" x14ac:dyDescent="0.25">
      <c r="A189" s="78">
        <v>19</v>
      </c>
      <c r="B189" s="89" t="s">
        <v>678</v>
      </c>
      <c r="C189" s="94">
        <v>1</v>
      </c>
      <c r="D189" s="97">
        <v>31666.7445974152</v>
      </c>
      <c r="E189" s="95"/>
      <c r="F189" s="95"/>
      <c r="G189" s="95"/>
      <c r="H189" s="95"/>
    </row>
    <row r="190" spans="1:8" s="75" customFormat="1" ht="21" customHeight="1" x14ac:dyDescent="0.25">
      <c r="A190" s="78">
        <v>20</v>
      </c>
      <c r="B190" s="89" t="s">
        <v>1116</v>
      </c>
      <c r="C190" s="94">
        <v>1</v>
      </c>
      <c r="D190" s="97">
        <v>119579.54251863383</v>
      </c>
      <c r="E190" s="95"/>
      <c r="F190" s="95"/>
      <c r="G190" s="95"/>
      <c r="H190" s="95"/>
    </row>
    <row r="191" spans="1:8" s="75" customFormat="1" ht="21" customHeight="1" x14ac:dyDescent="0.25">
      <c r="A191" s="78">
        <v>21</v>
      </c>
      <c r="B191" s="89" t="s">
        <v>983</v>
      </c>
      <c r="C191" s="94">
        <v>1</v>
      </c>
      <c r="D191" s="97">
        <v>125326.43247025991</v>
      </c>
      <c r="E191" s="95"/>
      <c r="F191" s="95"/>
      <c r="G191" s="95"/>
      <c r="H191" s="95"/>
    </row>
    <row r="192" spans="1:8" s="75" customFormat="1" ht="21" customHeight="1" x14ac:dyDescent="0.25">
      <c r="A192" s="78">
        <v>22</v>
      </c>
      <c r="B192" s="89" t="s">
        <v>984</v>
      </c>
      <c r="C192" s="94">
        <v>1</v>
      </c>
      <c r="D192" s="97">
        <v>171650.69230358157</v>
      </c>
      <c r="E192" s="95"/>
      <c r="F192" s="95"/>
      <c r="G192" s="95"/>
      <c r="H192" s="95"/>
    </row>
    <row r="193" spans="1:8" s="75" customFormat="1" ht="21" customHeight="1" x14ac:dyDescent="0.25">
      <c r="A193" s="78">
        <v>23</v>
      </c>
      <c r="B193" s="89" t="s">
        <v>985</v>
      </c>
      <c r="C193" s="94">
        <v>1</v>
      </c>
      <c r="D193" s="97">
        <v>210523.40631479429</v>
      </c>
      <c r="E193" s="95"/>
      <c r="F193" s="95"/>
      <c r="G193" s="95"/>
      <c r="H193" s="95"/>
    </row>
    <row r="194" spans="1:8" s="75" customFormat="1" ht="21" customHeight="1" x14ac:dyDescent="0.25">
      <c r="A194" s="78">
        <v>23</v>
      </c>
      <c r="B194" s="89" t="s">
        <v>986</v>
      </c>
      <c r="C194" s="94">
        <v>1</v>
      </c>
      <c r="D194" s="97">
        <v>103159.47649974862</v>
      </c>
      <c r="E194" s="95"/>
      <c r="F194" s="95"/>
      <c r="G194" s="95"/>
      <c r="H194" s="95"/>
    </row>
    <row r="195" spans="1:8" s="75" customFormat="1" ht="21" customHeight="1" x14ac:dyDescent="0.25">
      <c r="A195" s="78">
        <v>24</v>
      </c>
      <c r="B195" s="89" t="s">
        <v>545</v>
      </c>
      <c r="C195" s="94">
        <v>1</v>
      </c>
      <c r="D195" s="97">
        <v>334580.03376302542</v>
      </c>
      <c r="E195" s="95"/>
      <c r="F195" s="95"/>
      <c r="G195" s="95"/>
      <c r="H195" s="95"/>
    </row>
    <row r="196" spans="1:8" s="75" customFormat="1" ht="21" customHeight="1" x14ac:dyDescent="0.25">
      <c r="A196" s="78">
        <v>25</v>
      </c>
      <c r="B196" s="89" t="s">
        <v>546</v>
      </c>
      <c r="C196" s="94">
        <v>1</v>
      </c>
      <c r="D196" s="97">
        <v>547018.6937503519</v>
      </c>
      <c r="E196" s="95"/>
      <c r="F196" s="95"/>
      <c r="G196" s="95"/>
      <c r="H196" s="95"/>
    </row>
    <row r="197" spans="1:8" s="75" customFormat="1" ht="21" customHeight="1" x14ac:dyDescent="0.25">
      <c r="A197" s="78">
        <v>25</v>
      </c>
      <c r="B197" s="89" t="s">
        <v>987</v>
      </c>
      <c r="C197" s="94">
        <v>1</v>
      </c>
      <c r="D197" s="97">
        <v>248143.92586098495</v>
      </c>
      <c r="E197" s="95"/>
      <c r="F197" s="95"/>
      <c r="G197" s="95"/>
      <c r="H197" s="95"/>
    </row>
    <row r="198" spans="1:8" s="75" customFormat="1" ht="21" customHeight="1" x14ac:dyDescent="0.25">
      <c r="A198" s="78">
        <v>26</v>
      </c>
      <c r="B198" s="89" t="s">
        <v>547</v>
      </c>
      <c r="C198" s="94">
        <v>1</v>
      </c>
      <c r="D198" s="97">
        <v>275442.06481200166</v>
      </c>
      <c r="E198" s="95"/>
      <c r="F198" s="95"/>
      <c r="G198" s="95"/>
      <c r="H198" s="95"/>
    </row>
    <row r="199" spans="1:8" s="75" customFormat="1" ht="21" customHeight="1" x14ac:dyDescent="0.25">
      <c r="A199" s="78">
        <v>27</v>
      </c>
      <c r="B199" s="89" t="s">
        <v>548</v>
      </c>
      <c r="C199" s="94">
        <v>1</v>
      </c>
      <c r="D199" s="97">
        <v>125203.59706761487</v>
      </c>
      <c r="E199" s="95"/>
      <c r="F199" s="95"/>
      <c r="G199" s="95"/>
      <c r="H199" s="95"/>
    </row>
    <row r="200" spans="1:8" s="75" customFormat="1" ht="21" customHeight="1" x14ac:dyDescent="0.25">
      <c r="A200" s="78">
        <v>28</v>
      </c>
      <c r="B200" s="89" t="s">
        <v>549</v>
      </c>
      <c r="C200" s="94">
        <v>1</v>
      </c>
      <c r="D200" s="97">
        <v>166406.78913610245</v>
      </c>
      <c r="E200" s="95"/>
      <c r="F200" s="95"/>
      <c r="G200" s="95"/>
      <c r="H200" s="95"/>
    </row>
    <row r="201" spans="1:8" s="75" customFormat="1" ht="21" customHeight="1" x14ac:dyDescent="0.25">
      <c r="A201" s="78">
        <v>29</v>
      </c>
      <c r="B201" s="89" t="s">
        <v>550</v>
      </c>
      <c r="C201" s="94">
        <v>1</v>
      </c>
      <c r="D201" s="97">
        <v>86245.496586633497</v>
      </c>
      <c r="E201" s="95"/>
      <c r="F201" s="95"/>
      <c r="G201" s="95"/>
      <c r="H201" s="95"/>
    </row>
    <row r="202" spans="1:8" s="75" customFormat="1" ht="21" customHeight="1" x14ac:dyDescent="0.25">
      <c r="A202" s="78">
        <v>30</v>
      </c>
      <c r="B202" s="89" t="s">
        <v>551</v>
      </c>
      <c r="C202" s="94">
        <v>1</v>
      </c>
      <c r="D202" s="97">
        <v>448131.97722692497</v>
      </c>
      <c r="E202" s="95"/>
      <c r="F202" s="95"/>
      <c r="G202" s="95"/>
      <c r="H202" s="95"/>
    </row>
    <row r="203" spans="1:8" s="75" customFormat="1" ht="21" customHeight="1" x14ac:dyDescent="0.25">
      <c r="A203" s="78">
        <v>31</v>
      </c>
      <c r="B203" s="89" t="s">
        <v>552</v>
      </c>
      <c r="C203" s="94">
        <v>1</v>
      </c>
      <c r="D203" s="97">
        <v>209089.97970992647</v>
      </c>
      <c r="E203" s="95"/>
      <c r="F203" s="95"/>
      <c r="G203" s="95"/>
      <c r="H203" s="95"/>
    </row>
    <row r="204" spans="1:8" s="75" customFormat="1" ht="21" customHeight="1" x14ac:dyDescent="0.25">
      <c r="A204" s="78">
        <v>32</v>
      </c>
      <c r="B204" s="89" t="s">
        <v>553</v>
      </c>
      <c r="C204" s="94">
        <v>1</v>
      </c>
      <c r="D204" s="97">
        <v>297930.1901263115</v>
      </c>
      <c r="E204" s="95"/>
      <c r="F204" s="95"/>
      <c r="G204" s="95"/>
      <c r="H204" s="95"/>
    </row>
    <row r="205" spans="1:8" s="75" customFormat="1" ht="21" customHeight="1" x14ac:dyDescent="0.25">
      <c r="A205" s="78">
        <v>33</v>
      </c>
      <c r="B205" s="89" t="s">
        <v>554</v>
      </c>
      <c r="C205" s="94">
        <v>1</v>
      </c>
      <c r="D205" s="97">
        <v>532337.80718979938</v>
      </c>
      <c r="E205" s="95"/>
      <c r="F205" s="95"/>
      <c r="G205" s="95"/>
      <c r="H205" s="95"/>
    </row>
    <row r="206" spans="1:8" s="75" customFormat="1" ht="21" customHeight="1" x14ac:dyDescent="0.25">
      <c r="A206" s="78">
        <v>34</v>
      </c>
      <c r="B206" s="89" t="s">
        <v>555</v>
      </c>
      <c r="C206" s="94">
        <v>1</v>
      </c>
      <c r="D206" s="97">
        <v>310082.41674663906</v>
      </c>
      <c r="E206" s="95"/>
      <c r="F206" s="95"/>
      <c r="G206" s="95"/>
      <c r="H206" s="95"/>
    </row>
    <row r="207" spans="1:8" s="75" customFormat="1" ht="21" customHeight="1" x14ac:dyDescent="0.25">
      <c r="A207" s="78">
        <v>35</v>
      </c>
      <c r="B207" s="89" t="s">
        <v>556</v>
      </c>
      <c r="C207" s="94">
        <v>1</v>
      </c>
      <c r="D207" s="97">
        <v>495886.63633955986</v>
      </c>
      <c r="E207" s="95"/>
      <c r="F207" s="95"/>
      <c r="G207" s="95"/>
      <c r="H207" s="95"/>
    </row>
    <row r="208" spans="1:8" s="75" customFormat="1" ht="21" customHeight="1" x14ac:dyDescent="0.25">
      <c r="A208" s="78">
        <v>36</v>
      </c>
      <c r="B208" s="89" t="s">
        <v>988</v>
      </c>
      <c r="C208" s="94">
        <v>1</v>
      </c>
      <c r="D208" s="97">
        <v>344426.66376180213</v>
      </c>
      <c r="E208" s="95"/>
      <c r="F208" s="95"/>
      <c r="G208" s="95"/>
      <c r="H208" s="95"/>
    </row>
    <row r="209" spans="1:8" s="75" customFormat="1" ht="21" customHeight="1" x14ac:dyDescent="0.25">
      <c r="A209" s="78">
        <v>36</v>
      </c>
      <c r="B209" s="89" t="s">
        <v>990</v>
      </c>
      <c r="C209" s="94">
        <v>1</v>
      </c>
      <c r="D209" s="97">
        <v>111524.59788211112</v>
      </c>
      <c r="E209" s="95"/>
      <c r="F209" s="95"/>
      <c r="G209" s="95"/>
      <c r="H209" s="95"/>
    </row>
    <row r="210" spans="1:8" s="75" customFormat="1" ht="21" customHeight="1" x14ac:dyDescent="0.25">
      <c r="A210" s="78">
        <v>37</v>
      </c>
      <c r="B210" s="89" t="s">
        <v>989</v>
      </c>
      <c r="C210" s="94">
        <v>1</v>
      </c>
      <c r="D210" s="97">
        <v>253889.88074560667</v>
      </c>
      <c r="E210" s="95"/>
      <c r="F210" s="95"/>
      <c r="G210" s="95"/>
      <c r="H210" s="95"/>
    </row>
    <row r="211" spans="1:8" s="75" customFormat="1" ht="21" customHeight="1" x14ac:dyDescent="0.25">
      <c r="A211" s="78">
        <v>38</v>
      </c>
      <c r="B211" s="89" t="s">
        <v>557</v>
      </c>
      <c r="C211" s="94">
        <v>1</v>
      </c>
      <c r="D211" s="97">
        <v>65322.225499166438</v>
      </c>
      <c r="E211" s="95"/>
      <c r="F211" s="95"/>
      <c r="G211" s="95"/>
      <c r="H211" s="95"/>
    </row>
    <row r="212" spans="1:8" s="75" customFormat="1" ht="21" customHeight="1" x14ac:dyDescent="0.25">
      <c r="A212" s="78">
        <v>39</v>
      </c>
      <c r="B212" s="89" t="s">
        <v>558</v>
      </c>
      <c r="C212" s="94">
        <v>1</v>
      </c>
      <c r="D212" s="97">
        <v>65322.225499166438</v>
      </c>
      <c r="E212" s="95"/>
      <c r="F212" s="95"/>
      <c r="G212" s="95"/>
      <c r="H212" s="95"/>
    </row>
    <row r="213" spans="1:8" s="75" customFormat="1" ht="21" customHeight="1" x14ac:dyDescent="0.25">
      <c r="A213" s="78">
        <v>40</v>
      </c>
      <c r="B213" s="89" t="s">
        <v>559</v>
      </c>
      <c r="C213" s="94">
        <v>1</v>
      </c>
      <c r="D213" s="97">
        <v>65322.225499166438</v>
      </c>
      <c r="E213" s="95"/>
      <c r="F213" s="95"/>
      <c r="G213" s="95"/>
      <c r="H213" s="95"/>
    </row>
    <row r="214" spans="1:8" s="75" customFormat="1" ht="21" customHeight="1" x14ac:dyDescent="0.25">
      <c r="A214" s="78">
        <v>40</v>
      </c>
      <c r="B214" s="89" t="s">
        <v>1031</v>
      </c>
      <c r="C214" s="94">
        <v>1</v>
      </c>
      <c r="D214" s="97">
        <v>2899192.9090652149</v>
      </c>
      <c r="E214" s="95"/>
      <c r="F214" s="95"/>
      <c r="G214" s="95"/>
      <c r="H214" s="95"/>
    </row>
    <row r="215" spans="1:8" s="75" customFormat="1" ht="21" customHeight="1" x14ac:dyDescent="0.25">
      <c r="A215" s="78">
        <v>40</v>
      </c>
      <c r="B215" s="89" t="s">
        <v>1034</v>
      </c>
      <c r="C215" s="94">
        <v>1</v>
      </c>
      <c r="D215" s="97">
        <v>491448.55409764004</v>
      </c>
      <c r="E215" s="95"/>
      <c r="F215" s="95"/>
      <c r="G215" s="95"/>
      <c r="H215" s="95"/>
    </row>
    <row r="216" spans="1:8" s="75" customFormat="1" ht="21" customHeight="1" x14ac:dyDescent="0.25">
      <c r="A216" s="78">
        <v>40</v>
      </c>
      <c r="B216" s="89" t="s">
        <v>1035</v>
      </c>
      <c r="C216" s="94">
        <v>1</v>
      </c>
      <c r="D216" s="97">
        <v>491448.55409764004</v>
      </c>
      <c r="E216" s="95"/>
      <c r="F216" s="95"/>
      <c r="G216" s="95"/>
      <c r="H216" s="95"/>
    </row>
    <row r="217" spans="1:8" s="75" customFormat="1" ht="21" customHeight="1" x14ac:dyDescent="0.25">
      <c r="A217" s="78">
        <v>40</v>
      </c>
      <c r="B217" s="89" t="s">
        <v>1095</v>
      </c>
      <c r="C217" s="94">
        <v>1</v>
      </c>
      <c r="D217" s="97">
        <v>890264.35914953798</v>
      </c>
      <c r="E217" s="95"/>
      <c r="F217" s="95"/>
      <c r="G217" s="95"/>
      <c r="H217" s="95"/>
    </row>
    <row r="218" spans="1:8" s="75" customFormat="1" ht="21" customHeight="1" x14ac:dyDescent="0.25">
      <c r="A218" s="78">
        <v>40</v>
      </c>
      <c r="B218" s="89" t="s">
        <v>1241</v>
      </c>
      <c r="C218" s="94">
        <v>1</v>
      </c>
      <c r="D218" s="97">
        <v>31820.409977545038</v>
      </c>
      <c r="E218" s="95"/>
      <c r="F218" s="95"/>
      <c r="G218" s="95"/>
      <c r="H218" s="95"/>
    </row>
    <row r="219" spans="1:8" s="75" customFormat="1" ht="21" customHeight="1" x14ac:dyDescent="0.25">
      <c r="A219" s="77" t="s">
        <v>663</v>
      </c>
      <c r="B219" s="81" t="s">
        <v>560</v>
      </c>
      <c r="C219" s="96"/>
      <c r="D219" s="97"/>
      <c r="E219" s="96"/>
      <c r="F219" s="96"/>
      <c r="G219" s="95"/>
      <c r="H219" s="95"/>
    </row>
    <row r="220" spans="1:8" s="75" customFormat="1" ht="21" customHeight="1" x14ac:dyDescent="0.25">
      <c r="A220" s="78">
        <v>1</v>
      </c>
      <c r="B220" s="89" t="s">
        <v>561</v>
      </c>
      <c r="C220" s="94">
        <v>1</v>
      </c>
      <c r="D220" s="97">
        <v>73747.996390227723</v>
      </c>
      <c r="E220" s="95"/>
      <c r="F220" s="95"/>
      <c r="G220" s="95"/>
      <c r="H220" s="95"/>
    </row>
    <row r="221" spans="1:8" s="75" customFormat="1" ht="21" customHeight="1" x14ac:dyDescent="0.25">
      <c r="A221" s="78">
        <v>2</v>
      </c>
      <c r="B221" s="89" t="s">
        <v>562</v>
      </c>
      <c r="C221" s="94">
        <v>1</v>
      </c>
      <c r="D221" s="97">
        <v>1030306.82943026</v>
      </c>
      <c r="E221" s="95"/>
      <c r="F221" s="95"/>
      <c r="G221" s="95"/>
      <c r="H221" s="95"/>
    </row>
    <row r="222" spans="1:8" s="75" customFormat="1" ht="21" customHeight="1" x14ac:dyDescent="0.25">
      <c r="A222" s="78">
        <v>3</v>
      </c>
      <c r="B222" s="89" t="s">
        <v>563</v>
      </c>
      <c r="C222" s="94">
        <v>1</v>
      </c>
      <c r="D222" s="97">
        <v>1623314.77938461</v>
      </c>
      <c r="E222" s="95"/>
      <c r="F222" s="95"/>
      <c r="G222" s="95"/>
      <c r="H222" s="95"/>
    </row>
    <row r="223" spans="1:8" s="75" customFormat="1" ht="21" customHeight="1" x14ac:dyDescent="0.25">
      <c r="A223" s="78">
        <v>4</v>
      </c>
      <c r="B223" s="89" t="s">
        <v>564</v>
      </c>
      <c r="C223" s="94">
        <v>1</v>
      </c>
      <c r="D223" s="97">
        <v>118777.42348945806</v>
      </c>
      <c r="E223" s="95"/>
      <c r="F223" s="95"/>
      <c r="G223" s="95"/>
      <c r="H223" s="95"/>
    </row>
    <row r="224" spans="1:8" s="75" customFormat="1" ht="21" customHeight="1" x14ac:dyDescent="0.25">
      <c r="A224" s="78">
        <v>5</v>
      </c>
      <c r="B224" s="89" t="s">
        <v>565</v>
      </c>
      <c r="C224" s="94">
        <v>1</v>
      </c>
      <c r="D224" s="97">
        <v>325779.96135336574</v>
      </c>
      <c r="E224" s="95"/>
      <c r="F224" s="95"/>
      <c r="G224" s="95"/>
      <c r="H224" s="95"/>
    </row>
    <row r="225" spans="1:8" s="75" customFormat="1" ht="21" customHeight="1" x14ac:dyDescent="0.25">
      <c r="A225" s="78">
        <v>6</v>
      </c>
      <c r="B225" s="89" t="s">
        <v>566</v>
      </c>
      <c r="C225" s="94">
        <v>1</v>
      </c>
      <c r="D225" s="97">
        <v>328592.72797812143</v>
      </c>
      <c r="E225" s="95"/>
      <c r="F225" s="95"/>
      <c r="G225" s="95"/>
      <c r="H225" s="95"/>
    </row>
    <row r="226" spans="1:8" s="75" customFormat="1" ht="21" customHeight="1" x14ac:dyDescent="0.25">
      <c r="A226" s="78">
        <v>7</v>
      </c>
      <c r="B226" s="89" t="s">
        <v>567</v>
      </c>
      <c r="C226" s="94">
        <v>1</v>
      </c>
      <c r="D226" s="97">
        <v>2723311.5811639512</v>
      </c>
      <c r="E226" s="95"/>
      <c r="F226" s="95"/>
      <c r="G226" s="95"/>
      <c r="H226" s="95"/>
    </row>
    <row r="227" spans="1:8" s="75" customFormat="1" ht="21" customHeight="1" x14ac:dyDescent="0.25">
      <c r="A227" s="78">
        <v>7</v>
      </c>
      <c r="B227" s="89" t="s">
        <v>991</v>
      </c>
      <c r="C227" s="94">
        <v>1</v>
      </c>
      <c r="D227" s="97">
        <v>72491.491772984737</v>
      </c>
      <c r="E227" s="95"/>
      <c r="F227" s="95"/>
      <c r="G227" s="95"/>
      <c r="H227" s="95"/>
    </row>
    <row r="228" spans="1:8" s="75" customFormat="1" ht="21" customHeight="1" x14ac:dyDescent="0.25">
      <c r="A228" s="77" t="s">
        <v>664</v>
      </c>
      <c r="B228" s="81" t="s">
        <v>568</v>
      </c>
      <c r="C228" s="96"/>
      <c r="D228" s="97"/>
      <c r="E228" s="96"/>
      <c r="F228" s="96"/>
      <c r="G228" s="95"/>
      <c r="H228" s="95"/>
    </row>
    <row r="229" spans="1:8" s="75" customFormat="1" ht="21" customHeight="1" x14ac:dyDescent="0.25">
      <c r="A229" s="78">
        <v>1</v>
      </c>
      <c r="B229" s="89" t="s">
        <v>992</v>
      </c>
      <c r="C229" s="94">
        <v>1</v>
      </c>
      <c r="D229" s="97">
        <v>74513.512458267418</v>
      </c>
      <c r="E229" s="95"/>
      <c r="F229" s="95"/>
      <c r="G229" s="95"/>
      <c r="H229" s="95"/>
    </row>
    <row r="230" spans="1:8" s="75" customFormat="1" ht="21" customHeight="1" x14ac:dyDescent="0.25">
      <c r="A230" s="78">
        <v>2</v>
      </c>
      <c r="B230" s="89" t="s">
        <v>569</v>
      </c>
      <c r="C230" s="94">
        <v>1</v>
      </c>
      <c r="D230" s="97">
        <v>37256.756229133709</v>
      </c>
      <c r="E230" s="95"/>
      <c r="F230" s="95"/>
      <c r="G230" s="95"/>
      <c r="H230" s="95"/>
    </row>
    <row r="231" spans="1:8" s="75" customFormat="1" ht="21" customHeight="1" x14ac:dyDescent="0.25">
      <c r="A231" s="77" t="s">
        <v>665</v>
      </c>
      <c r="B231" s="81" t="s">
        <v>570</v>
      </c>
      <c r="C231" s="96"/>
      <c r="D231" s="97"/>
      <c r="E231" s="96"/>
      <c r="F231" s="96"/>
      <c r="G231" s="95"/>
      <c r="H231" s="95"/>
    </row>
    <row r="232" spans="1:8" s="75" customFormat="1" ht="21" customHeight="1" x14ac:dyDescent="0.25">
      <c r="A232" s="78">
        <v>1</v>
      </c>
      <c r="B232" s="89" t="s">
        <v>571</v>
      </c>
      <c r="C232" s="94">
        <v>1</v>
      </c>
      <c r="D232" s="97">
        <v>540224.50041671202</v>
      </c>
      <c r="E232" s="95"/>
      <c r="F232" s="95"/>
      <c r="G232" s="95"/>
      <c r="H232" s="95"/>
    </row>
    <row r="233" spans="1:8" s="75" customFormat="1" ht="21" customHeight="1" x14ac:dyDescent="0.25">
      <c r="A233" s="78">
        <v>2</v>
      </c>
      <c r="B233" s="89" t="s">
        <v>572</v>
      </c>
      <c r="C233" s="94">
        <v>1</v>
      </c>
      <c r="D233" s="97">
        <v>484338.38671019615</v>
      </c>
      <c r="E233" s="95"/>
      <c r="F233" s="95"/>
      <c r="G233" s="95"/>
      <c r="H233" s="95"/>
    </row>
    <row r="234" spans="1:8" s="75" customFormat="1" ht="21" customHeight="1" x14ac:dyDescent="0.25">
      <c r="A234" s="78">
        <v>3</v>
      </c>
      <c r="B234" s="89" t="s">
        <v>573</v>
      </c>
      <c r="C234" s="94">
        <v>1</v>
      </c>
      <c r="D234" s="97">
        <v>204911.45776314917</v>
      </c>
      <c r="E234" s="95"/>
      <c r="F234" s="95"/>
      <c r="G234" s="95"/>
      <c r="H234" s="95"/>
    </row>
    <row r="235" spans="1:8" s="75" customFormat="1" ht="21" customHeight="1" x14ac:dyDescent="0.25">
      <c r="A235" s="78">
        <v>4</v>
      </c>
      <c r="B235" s="89" t="s">
        <v>574</v>
      </c>
      <c r="C235" s="94">
        <v>1</v>
      </c>
      <c r="D235" s="97">
        <v>121083.26656619072</v>
      </c>
      <c r="E235" s="95"/>
      <c r="F235" s="95"/>
      <c r="G235" s="95"/>
      <c r="H235" s="95"/>
    </row>
    <row r="236" spans="1:8" s="75" customFormat="1" ht="21" customHeight="1" x14ac:dyDescent="0.25">
      <c r="A236" s="78">
        <v>5</v>
      </c>
      <c r="B236" s="89" t="s">
        <v>993</v>
      </c>
      <c r="C236" s="94">
        <v>1</v>
      </c>
      <c r="D236" s="97">
        <v>1136332.4543172223</v>
      </c>
      <c r="E236" s="95"/>
      <c r="F236" s="95"/>
      <c r="G236" s="95"/>
      <c r="H236" s="95"/>
    </row>
    <row r="237" spans="1:8" s="75" customFormat="1" ht="21" customHeight="1" x14ac:dyDescent="0.25">
      <c r="A237" s="78">
        <v>5</v>
      </c>
      <c r="B237" s="89" t="s">
        <v>994</v>
      </c>
      <c r="C237" s="94">
        <v>1</v>
      </c>
      <c r="D237" s="97">
        <v>529743.72163776553</v>
      </c>
      <c r="E237" s="95"/>
      <c r="F237" s="95"/>
      <c r="G237" s="95"/>
      <c r="H237" s="95"/>
    </row>
    <row r="238" spans="1:8" s="75" customFormat="1" ht="21" customHeight="1" x14ac:dyDescent="0.25">
      <c r="A238" s="78">
        <v>6</v>
      </c>
      <c r="B238" s="89" t="s">
        <v>575</v>
      </c>
      <c r="C238" s="94">
        <v>1</v>
      </c>
      <c r="D238" s="97">
        <v>312117.98429188936</v>
      </c>
      <c r="E238" s="95"/>
      <c r="F238" s="95"/>
      <c r="G238" s="95"/>
      <c r="H238" s="95"/>
    </row>
    <row r="239" spans="1:8" s="75" customFormat="1" ht="21" customHeight="1" x14ac:dyDescent="0.25">
      <c r="A239" s="78">
        <v>7</v>
      </c>
      <c r="B239" s="89" t="s">
        <v>576</v>
      </c>
      <c r="C239" s="94">
        <v>1</v>
      </c>
      <c r="D239" s="97">
        <v>144708.53057729371</v>
      </c>
      <c r="E239" s="95"/>
      <c r="F239" s="95"/>
      <c r="G239" s="95"/>
      <c r="H239" s="95"/>
    </row>
    <row r="240" spans="1:8" s="75" customFormat="1" ht="21" customHeight="1" x14ac:dyDescent="0.25">
      <c r="A240" s="78">
        <v>8</v>
      </c>
      <c r="B240" s="89" t="s">
        <v>577</v>
      </c>
      <c r="C240" s="94">
        <v>1</v>
      </c>
      <c r="D240" s="97">
        <v>93142.869935649462</v>
      </c>
      <c r="E240" s="95"/>
      <c r="F240" s="95"/>
      <c r="G240" s="95"/>
      <c r="H240" s="95"/>
    </row>
    <row r="241" spans="1:9" s="75" customFormat="1" ht="21" customHeight="1" x14ac:dyDescent="0.25">
      <c r="A241" s="78">
        <v>9</v>
      </c>
      <c r="B241" s="89" t="s">
        <v>578</v>
      </c>
      <c r="C241" s="94">
        <v>1</v>
      </c>
      <c r="D241" s="97">
        <v>93142.869935649462</v>
      </c>
      <c r="E241" s="95"/>
      <c r="F241" s="95"/>
      <c r="G241" s="95"/>
      <c r="H241" s="95"/>
    </row>
    <row r="242" spans="1:9" s="75" customFormat="1" ht="21" customHeight="1" x14ac:dyDescent="0.25">
      <c r="A242" s="78">
        <v>10</v>
      </c>
      <c r="B242" s="89" t="s">
        <v>1117</v>
      </c>
      <c r="C242" s="94">
        <v>1</v>
      </c>
      <c r="D242" s="97">
        <v>93142.869935649462</v>
      </c>
      <c r="E242" s="95"/>
      <c r="F242" s="95"/>
      <c r="G242" s="95"/>
      <c r="H242" s="95"/>
    </row>
    <row r="243" spans="1:9" s="75" customFormat="1" ht="21" customHeight="1" x14ac:dyDescent="0.25">
      <c r="A243" s="78">
        <v>11</v>
      </c>
      <c r="B243" s="89" t="s">
        <v>580</v>
      </c>
      <c r="C243" s="94">
        <v>1</v>
      </c>
      <c r="D243" s="97">
        <v>93142.869935649462</v>
      </c>
      <c r="E243" s="95"/>
      <c r="F243" s="95"/>
      <c r="G243" s="95"/>
      <c r="H243" s="95"/>
    </row>
    <row r="244" spans="1:9" s="75" customFormat="1" ht="21" customHeight="1" x14ac:dyDescent="0.25">
      <c r="A244" s="78">
        <v>12</v>
      </c>
      <c r="B244" s="89" t="s">
        <v>995</v>
      </c>
      <c r="C244" s="94">
        <v>1</v>
      </c>
      <c r="D244" s="97">
        <v>93142.869935649462</v>
      </c>
      <c r="E244" s="95"/>
      <c r="F244" s="95"/>
      <c r="G244" s="95"/>
      <c r="H244" s="95"/>
    </row>
    <row r="245" spans="1:9" s="75" customFormat="1" ht="21" customHeight="1" x14ac:dyDescent="0.25">
      <c r="A245" s="77" t="s">
        <v>666</v>
      </c>
      <c r="B245" s="81" t="s">
        <v>582</v>
      </c>
      <c r="C245" s="96"/>
      <c r="D245" s="97"/>
      <c r="E245" s="96"/>
      <c r="F245" s="96"/>
      <c r="G245" s="95"/>
      <c r="H245" s="95"/>
    </row>
    <row r="246" spans="1:9" s="75" customFormat="1" ht="21" customHeight="1" x14ac:dyDescent="0.25">
      <c r="A246" s="78">
        <v>1</v>
      </c>
      <c r="B246" s="89" t="s">
        <v>583</v>
      </c>
      <c r="C246" s="94">
        <v>1</v>
      </c>
      <c r="D246" s="97">
        <v>141092.9120157288</v>
      </c>
      <c r="E246" s="95"/>
      <c r="F246" s="95"/>
      <c r="G246" s="95"/>
      <c r="H246" s="95"/>
    </row>
    <row r="247" spans="1:9" s="75" customFormat="1" ht="21" customHeight="1" x14ac:dyDescent="0.25">
      <c r="A247" s="78">
        <v>2</v>
      </c>
      <c r="B247" s="89" t="s">
        <v>1005</v>
      </c>
      <c r="C247" s="94">
        <v>1</v>
      </c>
      <c r="D247" s="97">
        <v>159746.74082822833</v>
      </c>
      <c r="E247" s="95"/>
      <c r="F247" s="95"/>
      <c r="G247" s="95"/>
      <c r="H247" s="95"/>
    </row>
    <row r="248" spans="1:9" s="75" customFormat="1" ht="21" customHeight="1" x14ac:dyDescent="0.25">
      <c r="A248" s="78">
        <v>3</v>
      </c>
      <c r="B248" s="89" t="s">
        <v>584</v>
      </c>
      <c r="C248" s="94">
        <v>1</v>
      </c>
      <c r="D248" s="97">
        <v>256968.77639504863</v>
      </c>
      <c r="E248" s="95"/>
      <c r="F248" s="95"/>
      <c r="G248" s="95"/>
      <c r="H248" s="95"/>
    </row>
    <row r="249" spans="1:9" s="75" customFormat="1" ht="21" customHeight="1" x14ac:dyDescent="0.25">
      <c r="A249" s="78">
        <v>4</v>
      </c>
      <c r="B249" s="89" t="s">
        <v>700</v>
      </c>
      <c r="C249" s="94">
        <v>1</v>
      </c>
      <c r="D249" s="97">
        <v>766034.81816235092</v>
      </c>
      <c r="E249" s="95"/>
      <c r="F249" s="95"/>
      <c r="G249" s="95"/>
      <c r="H249" s="95"/>
    </row>
    <row r="250" spans="1:9" s="75" customFormat="1" ht="21" customHeight="1" x14ac:dyDescent="0.25">
      <c r="A250" s="78">
        <v>5</v>
      </c>
      <c r="B250" s="89" t="s">
        <v>1006</v>
      </c>
      <c r="C250" s="94">
        <v>1</v>
      </c>
      <c r="D250" s="97">
        <v>222850.05834545466</v>
      </c>
      <c r="E250" s="95"/>
      <c r="F250" s="95"/>
      <c r="G250" s="95"/>
      <c r="H250" s="95"/>
    </row>
    <row r="251" spans="1:9" s="75" customFormat="1" ht="21" customHeight="1" x14ac:dyDescent="0.25">
      <c r="A251" s="78">
        <v>6</v>
      </c>
      <c r="B251" s="89" t="s">
        <v>1118</v>
      </c>
      <c r="C251" s="94">
        <v>1</v>
      </c>
      <c r="D251" s="97">
        <v>131273.76779236028</v>
      </c>
      <c r="E251" s="95"/>
      <c r="F251" s="95"/>
      <c r="G251" s="95"/>
      <c r="H251" s="95"/>
    </row>
    <row r="252" spans="1:9" s="75" customFormat="1" ht="21" customHeight="1" x14ac:dyDescent="0.25">
      <c r="A252" s="78">
        <v>5</v>
      </c>
      <c r="B252" s="89" t="s">
        <v>1008</v>
      </c>
      <c r="C252" s="94">
        <v>1</v>
      </c>
      <c r="D252" s="97">
        <v>41820.991298158267</v>
      </c>
      <c r="E252" s="95"/>
      <c r="F252" s="95"/>
      <c r="G252" s="95"/>
      <c r="H252" s="95"/>
    </row>
    <row r="253" spans="1:9" s="75" customFormat="1" ht="21" customHeight="1" x14ac:dyDescent="0.25">
      <c r="A253" s="78">
        <v>6</v>
      </c>
      <c r="B253" s="89" t="s">
        <v>1009</v>
      </c>
      <c r="C253" s="94">
        <v>1</v>
      </c>
      <c r="D253" s="97">
        <v>267658.48813388345</v>
      </c>
      <c r="E253" s="95"/>
      <c r="F253" s="95"/>
      <c r="G253" s="95"/>
      <c r="H253" s="95"/>
    </row>
    <row r="254" spans="1:9" s="75" customFormat="1" ht="21" customHeight="1" x14ac:dyDescent="0.25">
      <c r="A254" s="77" t="s">
        <v>667</v>
      </c>
      <c r="B254" s="81" t="s">
        <v>586</v>
      </c>
      <c r="C254" s="96"/>
      <c r="D254" s="97"/>
      <c r="E254" s="96"/>
      <c r="F254" s="96"/>
      <c r="G254" s="95"/>
      <c r="H254" s="95"/>
    </row>
    <row r="255" spans="1:9" s="75" customFormat="1" ht="21" customHeight="1" x14ac:dyDescent="0.25">
      <c r="A255" s="78">
        <v>1</v>
      </c>
      <c r="B255" s="89" t="s">
        <v>587</v>
      </c>
      <c r="C255" s="94">
        <v>1</v>
      </c>
      <c r="D255" s="97">
        <v>152752.67138632253</v>
      </c>
      <c r="E255" s="95"/>
      <c r="F255" s="95"/>
      <c r="G255" s="95"/>
      <c r="H255" s="95"/>
    </row>
    <row r="256" spans="1:9" s="75" customFormat="1" ht="21" customHeight="1" x14ac:dyDescent="0.25">
      <c r="A256" s="78">
        <v>2</v>
      </c>
      <c r="B256" s="89" t="s">
        <v>588</v>
      </c>
      <c r="C256" s="94">
        <v>1</v>
      </c>
      <c r="D256" s="97">
        <v>152752.67138632253</v>
      </c>
      <c r="E256" s="95"/>
      <c r="F256" s="95"/>
      <c r="G256" s="95"/>
      <c r="H256" s="95"/>
      <c r="I256" s="75" t="s">
        <v>1010</v>
      </c>
    </row>
    <row r="257" spans="1:8" s="75" customFormat="1" ht="21" customHeight="1" x14ac:dyDescent="0.25">
      <c r="A257" s="78">
        <v>3</v>
      </c>
      <c r="B257" s="89" t="s">
        <v>589</v>
      </c>
      <c r="C257" s="94">
        <v>1</v>
      </c>
      <c r="D257" s="97">
        <v>668108.76391357894</v>
      </c>
      <c r="E257" s="95"/>
      <c r="F257" s="95"/>
      <c r="G257" s="95"/>
      <c r="H257" s="95"/>
    </row>
    <row r="258" spans="1:8" s="75" customFormat="1" ht="21" customHeight="1" x14ac:dyDescent="0.25">
      <c r="A258" s="77" t="s">
        <v>668</v>
      </c>
      <c r="B258" s="81" t="s">
        <v>1119</v>
      </c>
      <c r="C258" s="96"/>
      <c r="D258" s="97"/>
      <c r="E258" s="96"/>
      <c r="F258" s="96"/>
      <c r="G258" s="95"/>
      <c r="H258" s="95"/>
    </row>
    <row r="259" spans="1:8" s="75" customFormat="1" ht="21" customHeight="1" x14ac:dyDescent="0.25">
      <c r="A259" s="78">
        <v>1</v>
      </c>
      <c r="B259" s="89" t="s">
        <v>1012</v>
      </c>
      <c r="C259" s="94">
        <v>1</v>
      </c>
      <c r="D259" s="97">
        <v>1422200.9624115799</v>
      </c>
      <c r="E259" s="95"/>
      <c r="F259" s="95"/>
      <c r="G259" s="95"/>
      <c r="H259" s="95"/>
    </row>
    <row r="260" spans="1:8" s="75" customFormat="1" ht="21" customHeight="1" x14ac:dyDescent="0.25">
      <c r="A260" s="78">
        <v>1</v>
      </c>
      <c r="B260" s="89" t="s">
        <v>1011</v>
      </c>
      <c r="C260" s="94">
        <v>1</v>
      </c>
      <c r="D260" s="97">
        <v>267658.48813388345</v>
      </c>
      <c r="E260" s="95"/>
      <c r="F260" s="95"/>
      <c r="G260" s="95"/>
      <c r="H260" s="95"/>
    </row>
    <row r="261" spans="1:8" s="75" customFormat="1" ht="21" customHeight="1" x14ac:dyDescent="0.25">
      <c r="A261" s="78">
        <v>2</v>
      </c>
      <c r="B261" s="89" t="s">
        <v>1013</v>
      </c>
      <c r="C261" s="94">
        <v>1</v>
      </c>
      <c r="D261" s="97">
        <v>287177.03197011136</v>
      </c>
      <c r="E261" s="95"/>
      <c r="F261" s="95"/>
      <c r="G261" s="95"/>
      <c r="H261" s="95"/>
    </row>
    <row r="262" spans="1:8" s="75" customFormat="1" ht="21" customHeight="1" x14ac:dyDescent="0.25">
      <c r="A262" s="78">
        <v>2</v>
      </c>
      <c r="B262" s="89" t="s">
        <v>592</v>
      </c>
      <c r="C262" s="94">
        <v>1</v>
      </c>
      <c r="D262" s="97">
        <v>141696.35512595336</v>
      </c>
      <c r="E262" s="95"/>
      <c r="F262" s="95"/>
      <c r="G262" s="95"/>
      <c r="H262" s="95"/>
    </row>
    <row r="263" spans="1:8" s="75" customFormat="1" ht="21" customHeight="1" x14ac:dyDescent="0.25">
      <c r="A263" s="78">
        <v>3</v>
      </c>
      <c r="B263" s="89" t="s">
        <v>1014</v>
      </c>
      <c r="C263" s="94">
        <v>1</v>
      </c>
      <c r="D263" s="97">
        <v>151923.94576571061</v>
      </c>
      <c r="E263" s="95"/>
      <c r="F263" s="95"/>
      <c r="G263" s="95"/>
      <c r="H263" s="95"/>
    </row>
    <row r="264" spans="1:8" s="75" customFormat="1" ht="21" customHeight="1" x14ac:dyDescent="0.25">
      <c r="A264" s="78">
        <v>4</v>
      </c>
      <c r="B264" s="89" t="s">
        <v>1015</v>
      </c>
      <c r="C264" s="94">
        <v>1</v>
      </c>
      <c r="D264" s="97">
        <v>953071.23030296399</v>
      </c>
      <c r="E264" s="95"/>
      <c r="F264" s="95"/>
      <c r="G264" s="95"/>
      <c r="H264" s="95"/>
    </row>
    <row r="265" spans="1:8" s="75" customFormat="1" ht="21" customHeight="1" x14ac:dyDescent="0.25">
      <c r="A265" s="78">
        <v>5</v>
      </c>
      <c r="B265" s="89" t="s">
        <v>1016</v>
      </c>
      <c r="C265" s="94">
        <v>1</v>
      </c>
      <c r="D265" s="97">
        <v>1781027.4051487092</v>
      </c>
      <c r="E265" s="95"/>
      <c r="F265" s="95"/>
      <c r="G265" s="95"/>
      <c r="H265" s="95"/>
    </row>
    <row r="266" spans="1:8" s="75" customFormat="1" ht="21" customHeight="1" x14ac:dyDescent="0.25">
      <c r="A266" s="78">
        <v>5</v>
      </c>
      <c r="B266" s="89" t="s">
        <v>1017</v>
      </c>
      <c r="C266" s="94">
        <v>1</v>
      </c>
      <c r="D266" s="97">
        <v>211896.18919282779</v>
      </c>
      <c r="E266" s="95"/>
      <c r="F266" s="95"/>
      <c r="G266" s="95"/>
      <c r="H266" s="95"/>
    </row>
    <row r="267" spans="1:8" s="75" customFormat="1" ht="21" customHeight="1" x14ac:dyDescent="0.25">
      <c r="A267" s="78">
        <v>5</v>
      </c>
      <c r="B267" s="89" t="s">
        <v>1028</v>
      </c>
      <c r="C267" s="94">
        <v>1</v>
      </c>
      <c r="D267" s="97">
        <v>186802.92491133208</v>
      </c>
      <c r="E267" s="95"/>
      <c r="F267" s="95"/>
      <c r="G267" s="95"/>
      <c r="H267" s="95"/>
    </row>
    <row r="268" spans="1:8" s="75" customFormat="1" ht="21" customHeight="1" x14ac:dyDescent="0.25">
      <c r="A268" s="78">
        <v>5</v>
      </c>
      <c r="B268" s="89" t="s">
        <v>1018</v>
      </c>
      <c r="C268" s="94">
        <v>1</v>
      </c>
      <c r="D268" s="97">
        <v>69703.606583952846</v>
      </c>
      <c r="E268" s="95"/>
      <c r="F268" s="95"/>
      <c r="G268" s="95"/>
      <c r="H268" s="95"/>
    </row>
    <row r="269" spans="1:8" s="75" customFormat="1" ht="21" customHeight="1" x14ac:dyDescent="0.25">
      <c r="A269" s="78">
        <v>5</v>
      </c>
      <c r="B269" s="89" t="s">
        <v>1020</v>
      </c>
      <c r="C269" s="94">
        <v>1</v>
      </c>
      <c r="D269" s="97">
        <v>186802.92491133208</v>
      </c>
      <c r="E269" s="95"/>
      <c r="F269" s="95"/>
      <c r="G269" s="95"/>
      <c r="H269" s="95"/>
    </row>
    <row r="270" spans="1:8" s="75" customFormat="1" ht="21" customHeight="1" x14ac:dyDescent="0.25">
      <c r="A270" s="78">
        <v>5</v>
      </c>
      <c r="B270" s="89" t="s">
        <v>1019</v>
      </c>
      <c r="C270" s="94">
        <v>1</v>
      </c>
      <c r="D270" s="97">
        <v>186802.92491133208</v>
      </c>
      <c r="E270" s="95"/>
      <c r="F270" s="95"/>
      <c r="G270" s="95"/>
      <c r="H270" s="95"/>
    </row>
    <row r="271" spans="1:8" s="75" customFormat="1" ht="21" customHeight="1" x14ac:dyDescent="0.25">
      <c r="A271" s="78">
        <v>5</v>
      </c>
      <c r="B271" s="89" t="s">
        <v>1021</v>
      </c>
      <c r="C271" s="94">
        <v>1</v>
      </c>
      <c r="D271" s="97">
        <v>223048.14583142646</v>
      </c>
      <c r="E271" s="95"/>
      <c r="F271" s="95"/>
      <c r="G271" s="95"/>
      <c r="H271" s="95"/>
    </row>
    <row r="272" spans="1:8" s="75" customFormat="1" ht="21" customHeight="1" x14ac:dyDescent="0.25">
      <c r="A272" s="78">
        <v>6</v>
      </c>
      <c r="B272" s="89" t="s">
        <v>593</v>
      </c>
      <c r="C272" s="94">
        <v>1</v>
      </c>
      <c r="D272" s="97">
        <v>205418.20478048397</v>
      </c>
      <c r="E272" s="95"/>
      <c r="F272" s="95"/>
      <c r="G272" s="95"/>
      <c r="H272" s="95"/>
    </row>
    <row r="273" spans="1:8" s="75" customFormat="1" ht="21" customHeight="1" x14ac:dyDescent="0.25">
      <c r="A273" s="78">
        <v>7</v>
      </c>
      <c r="B273" s="89" t="s">
        <v>1025</v>
      </c>
      <c r="C273" s="94">
        <v>1</v>
      </c>
      <c r="D273" s="97">
        <v>232708.686579175</v>
      </c>
      <c r="E273" s="95"/>
      <c r="F273" s="95"/>
      <c r="G273" s="95"/>
      <c r="H273" s="95"/>
    </row>
    <row r="274" spans="1:8" s="75" customFormat="1" ht="21" customHeight="1" x14ac:dyDescent="0.25">
      <c r="A274" s="78">
        <v>8</v>
      </c>
      <c r="B274" s="89" t="s">
        <v>1022</v>
      </c>
      <c r="C274" s="94">
        <v>1</v>
      </c>
      <c r="D274" s="97">
        <v>217529.58175403607</v>
      </c>
      <c r="E274" s="95"/>
      <c r="F274" s="95"/>
      <c r="G274" s="95"/>
      <c r="H274" s="95"/>
    </row>
    <row r="275" spans="1:8" s="75" customFormat="1" ht="21" customHeight="1" x14ac:dyDescent="0.25">
      <c r="A275" s="78">
        <v>9</v>
      </c>
      <c r="B275" s="89" t="s">
        <v>1036</v>
      </c>
      <c r="C275" s="94">
        <v>1</v>
      </c>
      <c r="D275" s="97">
        <v>592493.59008050058</v>
      </c>
      <c r="E275" s="95"/>
      <c r="F275" s="95"/>
      <c r="G275" s="95"/>
      <c r="H275" s="95"/>
    </row>
    <row r="276" spans="1:8" s="75" customFormat="1" ht="21" customHeight="1" x14ac:dyDescent="0.25">
      <c r="A276" s="78">
        <v>10</v>
      </c>
      <c r="B276" s="89" t="s">
        <v>1023</v>
      </c>
      <c r="C276" s="94">
        <v>1</v>
      </c>
      <c r="D276" s="97">
        <v>390117.78310132702</v>
      </c>
      <c r="E276" s="95"/>
      <c r="F276" s="95"/>
      <c r="G276" s="95"/>
      <c r="H276" s="95"/>
    </row>
    <row r="277" spans="1:8" s="75" customFormat="1" ht="21" customHeight="1" x14ac:dyDescent="0.25">
      <c r="A277" s="78">
        <v>10</v>
      </c>
      <c r="B277" s="89" t="s">
        <v>1024</v>
      </c>
      <c r="C277" s="94">
        <v>1</v>
      </c>
      <c r="D277" s="97">
        <v>381973.90283555997</v>
      </c>
      <c r="E277" s="95"/>
      <c r="F277" s="95"/>
      <c r="G277" s="95"/>
      <c r="H277" s="95"/>
    </row>
    <row r="278" spans="1:8" s="75" customFormat="1" ht="21" customHeight="1" x14ac:dyDescent="0.25">
      <c r="A278" s="78">
        <v>10</v>
      </c>
      <c r="B278" s="89" t="s">
        <v>1026</v>
      </c>
      <c r="C278" s="94">
        <v>1</v>
      </c>
      <c r="D278" s="97">
        <v>209106.83818852919</v>
      </c>
      <c r="E278" s="95"/>
      <c r="F278" s="95"/>
      <c r="G278" s="95"/>
      <c r="H278" s="95"/>
    </row>
    <row r="279" spans="1:8" s="75" customFormat="1" ht="21" customHeight="1" x14ac:dyDescent="0.25">
      <c r="A279" s="78">
        <v>11</v>
      </c>
      <c r="B279" s="89" t="s">
        <v>1027</v>
      </c>
      <c r="C279" s="94">
        <v>1</v>
      </c>
      <c r="D279" s="97">
        <v>308182.17574934097</v>
      </c>
      <c r="E279" s="95"/>
      <c r="F279" s="95"/>
      <c r="G279" s="95"/>
      <c r="H279" s="95"/>
    </row>
    <row r="280" spans="1:8" s="75" customFormat="1" ht="21" customHeight="1" x14ac:dyDescent="0.25">
      <c r="A280" s="77" t="s">
        <v>669</v>
      </c>
      <c r="B280" s="81" t="s">
        <v>594</v>
      </c>
      <c r="C280" s="96"/>
      <c r="D280" s="97"/>
      <c r="E280" s="96"/>
      <c r="F280" s="96"/>
      <c r="G280" s="95"/>
      <c r="H280" s="95"/>
    </row>
    <row r="281" spans="1:8" s="75" customFormat="1" ht="21" customHeight="1" x14ac:dyDescent="0.25">
      <c r="A281" s="78">
        <v>1</v>
      </c>
      <c r="B281" s="89" t="s">
        <v>1029</v>
      </c>
      <c r="C281" s="94">
        <v>1</v>
      </c>
      <c r="D281" s="97">
        <v>454006.76498422609</v>
      </c>
      <c r="E281" s="95"/>
      <c r="F281" s="95"/>
      <c r="G281" s="95"/>
      <c r="H281" s="95"/>
    </row>
    <row r="282" spans="1:8" s="75" customFormat="1" ht="21" customHeight="1" x14ac:dyDescent="0.25">
      <c r="A282" s="78">
        <v>1</v>
      </c>
      <c r="B282" s="89" t="s">
        <v>1030</v>
      </c>
      <c r="C282" s="94">
        <v>1</v>
      </c>
      <c r="D282" s="97">
        <v>975840.01330061839</v>
      </c>
      <c r="E282" s="95"/>
      <c r="F282" s="95"/>
      <c r="G282" s="95"/>
      <c r="H282" s="95"/>
    </row>
    <row r="283" spans="1:8" s="75" customFormat="1" ht="21" customHeight="1" x14ac:dyDescent="0.25">
      <c r="A283" s="78">
        <v>2</v>
      </c>
      <c r="B283" s="89" t="s">
        <v>596</v>
      </c>
      <c r="C283" s="94">
        <v>1</v>
      </c>
      <c r="D283" s="97">
        <v>98470.895917001413</v>
      </c>
      <c r="E283" s="95"/>
      <c r="F283" s="95"/>
      <c r="G283" s="95"/>
      <c r="H283" s="95"/>
    </row>
    <row r="284" spans="1:8" s="75" customFormat="1" ht="21" customHeight="1" x14ac:dyDescent="0.25">
      <c r="A284" s="78">
        <v>3</v>
      </c>
      <c r="B284" s="89" t="s">
        <v>597</v>
      </c>
      <c r="C284" s="94">
        <v>1</v>
      </c>
      <c r="D284" s="97">
        <v>63385.281361889196</v>
      </c>
      <c r="E284" s="95"/>
      <c r="F284" s="95"/>
      <c r="G284" s="95"/>
      <c r="H284" s="95"/>
    </row>
    <row r="285" spans="1:8" s="75" customFormat="1" ht="21" customHeight="1" x14ac:dyDescent="0.25">
      <c r="A285" s="78">
        <v>4</v>
      </c>
      <c r="B285" s="89" t="s">
        <v>598</v>
      </c>
      <c r="C285" s="94">
        <v>1</v>
      </c>
      <c r="D285" s="97">
        <v>67858.13952821627</v>
      </c>
      <c r="E285" s="95"/>
      <c r="F285" s="95"/>
      <c r="G285" s="95"/>
      <c r="H285" s="95"/>
    </row>
    <row r="286" spans="1:8" s="75" customFormat="1" ht="21" customHeight="1" x14ac:dyDescent="0.25">
      <c r="A286" s="78">
        <v>5</v>
      </c>
      <c r="B286" s="89" t="s">
        <v>599</v>
      </c>
      <c r="C286" s="94">
        <v>1</v>
      </c>
      <c r="D286" s="97">
        <v>95189.141129550408</v>
      </c>
      <c r="E286" s="95"/>
      <c r="F286" s="95"/>
      <c r="G286" s="95"/>
      <c r="H286" s="95"/>
    </row>
    <row r="287" spans="1:8" s="75" customFormat="1" ht="21" customHeight="1" x14ac:dyDescent="0.25">
      <c r="A287" s="78">
        <v>6</v>
      </c>
      <c r="B287" s="89" t="s">
        <v>600</v>
      </c>
      <c r="C287" s="94">
        <v>1</v>
      </c>
      <c r="D287" s="97">
        <v>63385.281361889196</v>
      </c>
      <c r="E287" s="95"/>
      <c r="F287" s="95"/>
      <c r="G287" s="95"/>
      <c r="H287" s="95"/>
    </row>
    <row r="288" spans="1:8" s="75" customFormat="1" ht="21" customHeight="1" x14ac:dyDescent="0.25">
      <c r="A288" s="78">
        <v>7</v>
      </c>
      <c r="B288" s="89" t="s">
        <v>601</v>
      </c>
      <c r="C288" s="94">
        <v>1</v>
      </c>
      <c r="D288" s="97">
        <v>60826.311231670916</v>
      </c>
      <c r="E288" s="95"/>
      <c r="F288" s="95"/>
      <c r="G288" s="95"/>
      <c r="H288" s="95"/>
    </row>
    <row r="289" spans="1:8" s="75" customFormat="1" ht="21" customHeight="1" x14ac:dyDescent="0.25">
      <c r="A289" s="77" t="s">
        <v>670</v>
      </c>
      <c r="B289" s="81" t="s">
        <v>602</v>
      </c>
      <c r="C289" s="96"/>
      <c r="D289" s="97"/>
      <c r="E289" s="96"/>
      <c r="F289" s="96"/>
      <c r="G289" s="95"/>
      <c r="H289" s="95"/>
    </row>
    <row r="290" spans="1:8" s="75" customFormat="1" ht="21" customHeight="1" x14ac:dyDescent="0.25">
      <c r="A290" s="78">
        <v>1</v>
      </c>
      <c r="B290" s="89" t="s">
        <v>603</v>
      </c>
      <c r="C290" s="94">
        <v>1</v>
      </c>
      <c r="D290" s="97">
        <v>3655417.4405260128</v>
      </c>
      <c r="E290" s="95"/>
      <c r="F290" s="95"/>
      <c r="G290" s="95"/>
      <c r="H290" s="95"/>
    </row>
    <row r="291" spans="1:8" s="75" customFormat="1" ht="21" customHeight="1" x14ac:dyDescent="0.25">
      <c r="A291" s="78">
        <v>2</v>
      </c>
      <c r="B291" s="89" t="s">
        <v>604</v>
      </c>
      <c r="C291" s="94">
        <v>1</v>
      </c>
      <c r="D291" s="97">
        <v>535089.39933945844</v>
      </c>
      <c r="E291" s="95"/>
      <c r="F291" s="95"/>
      <c r="G291" s="95"/>
      <c r="H291" s="95"/>
    </row>
    <row r="292" spans="1:8" s="75" customFormat="1" ht="21" customHeight="1" x14ac:dyDescent="0.25">
      <c r="A292" s="78">
        <v>3</v>
      </c>
      <c r="B292" s="89" t="s">
        <v>605</v>
      </c>
      <c r="C292" s="94">
        <v>1</v>
      </c>
      <c r="D292" s="97">
        <v>226425.07371542594</v>
      </c>
      <c r="E292" s="95"/>
      <c r="F292" s="95"/>
      <c r="G292" s="95"/>
      <c r="H292" s="95"/>
    </row>
    <row r="293" spans="1:8" s="75" customFormat="1" ht="21" customHeight="1" x14ac:dyDescent="0.25">
      <c r="A293" s="78">
        <v>4</v>
      </c>
      <c r="B293" s="89" t="s">
        <v>606</v>
      </c>
      <c r="C293" s="94">
        <v>1</v>
      </c>
      <c r="D293" s="97">
        <v>339538.98427423369</v>
      </c>
      <c r="E293" s="95"/>
      <c r="F293" s="95"/>
      <c r="G293" s="95"/>
      <c r="H293" s="95"/>
    </row>
    <row r="294" spans="1:8" s="75" customFormat="1" ht="21" customHeight="1" x14ac:dyDescent="0.25">
      <c r="A294" s="78">
        <v>5</v>
      </c>
      <c r="B294" s="89" t="s">
        <v>996</v>
      </c>
      <c r="C294" s="94">
        <v>1</v>
      </c>
      <c r="D294" s="97">
        <v>268753.29848337057</v>
      </c>
      <c r="E294" s="95"/>
      <c r="F294" s="95"/>
      <c r="G294" s="95"/>
      <c r="H294" s="95"/>
    </row>
    <row r="295" spans="1:8" s="75" customFormat="1" ht="21" customHeight="1" x14ac:dyDescent="0.25">
      <c r="A295" s="78">
        <v>5</v>
      </c>
      <c r="B295" s="89" t="s">
        <v>1073</v>
      </c>
      <c r="C295" s="94">
        <v>1</v>
      </c>
      <c r="D295" s="97">
        <v>287177.03197011136</v>
      </c>
      <c r="E295" s="95"/>
      <c r="F295" s="95"/>
      <c r="G295" s="95"/>
      <c r="H295" s="95"/>
    </row>
    <row r="296" spans="1:8" s="75" customFormat="1" ht="21" customHeight="1" x14ac:dyDescent="0.25">
      <c r="A296" s="78">
        <v>6</v>
      </c>
      <c r="B296" s="89" t="s">
        <v>607</v>
      </c>
      <c r="C296" s="94">
        <v>1</v>
      </c>
      <c r="D296" s="97">
        <v>269320.7713612495</v>
      </c>
      <c r="E296" s="95"/>
      <c r="F296" s="95"/>
      <c r="G296" s="95"/>
      <c r="H296" s="95"/>
    </row>
    <row r="297" spans="1:8" s="75" customFormat="1" ht="21" customHeight="1" x14ac:dyDescent="0.25">
      <c r="A297" s="78">
        <v>6</v>
      </c>
      <c r="B297" s="89" t="s">
        <v>1032</v>
      </c>
      <c r="C297" s="94">
        <v>1</v>
      </c>
      <c r="D297" s="97">
        <v>697029.56852813659</v>
      </c>
      <c r="E297" s="95"/>
      <c r="F297" s="95"/>
      <c r="G297" s="95"/>
      <c r="H297" s="95"/>
    </row>
    <row r="298" spans="1:8" s="75" customFormat="1" ht="21" customHeight="1" x14ac:dyDescent="0.25">
      <c r="A298" s="78">
        <v>6</v>
      </c>
      <c r="B298" s="89" t="s">
        <v>1033</v>
      </c>
      <c r="C298" s="94">
        <v>1</v>
      </c>
      <c r="D298" s="97">
        <v>287177.03197011136</v>
      </c>
      <c r="E298" s="95"/>
      <c r="F298" s="95"/>
      <c r="G298" s="95"/>
      <c r="H298" s="95"/>
    </row>
    <row r="299" spans="1:8" s="75" customFormat="1" ht="21" customHeight="1" x14ac:dyDescent="0.25">
      <c r="A299" s="78">
        <v>7</v>
      </c>
      <c r="B299" s="89" t="s">
        <v>608</v>
      </c>
      <c r="C299" s="94">
        <v>1</v>
      </c>
      <c r="D299" s="97">
        <v>422113.23667968699</v>
      </c>
      <c r="E299" s="95"/>
      <c r="F299" s="95"/>
      <c r="G299" s="95"/>
      <c r="H299" s="95"/>
    </row>
    <row r="300" spans="1:8" s="75" customFormat="1" ht="21" customHeight="1" x14ac:dyDescent="0.25">
      <c r="A300" s="78">
        <v>8</v>
      </c>
      <c r="B300" s="89" t="s">
        <v>609</v>
      </c>
      <c r="C300" s="94">
        <v>1</v>
      </c>
      <c r="D300" s="97">
        <v>437583.36485049984</v>
      </c>
      <c r="E300" s="95"/>
      <c r="F300" s="95"/>
      <c r="G300" s="95"/>
      <c r="H300" s="95"/>
    </row>
    <row r="301" spans="1:8" s="75" customFormat="1" ht="21" customHeight="1" x14ac:dyDescent="0.25">
      <c r="A301" s="78">
        <v>8</v>
      </c>
      <c r="B301" s="89" t="s">
        <v>1084</v>
      </c>
      <c r="C301" s="94">
        <v>1</v>
      </c>
      <c r="D301" s="97">
        <v>287177.03197011136</v>
      </c>
      <c r="E301" s="95"/>
      <c r="F301" s="95"/>
      <c r="G301" s="95"/>
      <c r="H301" s="95"/>
    </row>
    <row r="302" spans="1:8" s="75" customFormat="1" ht="21" customHeight="1" x14ac:dyDescent="0.25">
      <c r="A302" s="78">
        <v>8</v>
      </c>
      <c r="B302" s="89" t="s">
        <v>1085</v>
      </c>
      <c r="C302" s="94">
        <v>1</v>
      </c>
      <c r="D302" s="97">
        <v>287177.03197011136</v>
      </c>
      <c r="E302" s="95"/>
      <c r="F302" s="95"/>
      <c r="G302" s="95"/>
      <c r="H302" s="95"/>
    </row>
    <row r="303" spans="1:8" s="75" customFormat="1" ht="21" customHeight="1" x14ac:dyDescent="0.25">
      <c r="A303" s="78">
        <v>8</v>
      </c>
      <c r="B303" s="89" t="s">
        <v>1087</v>
      </c>
      <c r="C303" s="94">
        <v>1</v>
      </c>
      <c r="D303" s="97">
        <v>287177.03197011136</v>
      </c>
      <c r="E303" s="95"/>
      <c r="F303" s="95"/>
      <c r="G303" s="95"/>
      <c r="H303" s="95"/>
    </row>
    <row r="304" spans="1:8" s="75" customFormat="1" ht="21" customHeight="1" x14ac:dyDescent="0.25">
      <c r="A304" s="78">
        <v>8</v>
      </c>
      <c r="B304" s="89" t="s">
        <v>1086</v>
      </c>
      <c r="C304" s="94">
        <v>1</v>
      </c>
      <c r="D304" s="97">
        <v>287177.03197011136</v>
      </c>
      <c r="E304" s="95"/>
      <c r="F304" s="95"/>
      <c r="G304" s="95"/>
      <c r="H304" s="95"/>
    </row>
    <row r="305" spans="1:8" s="75" customFormat="1" ht="21" customHeight="1" x14ac:dyDescent="0.25">
      <c r="A305" s="78">
        <v>8</v>
      </c>
      <c r="B305" s="89" t="s">
        <v>1088</v>
      </c>
      <c r="C305" s="94">
        <v>1</v>
      </c>
      <c r="D305" s="97">
        <v>287177.03197011136</v>
      </c>
      <c r="E305" s="95"/>
      <c r="F305" s="95"/>
      <c r="G305" s="95"/>
      <c r="H305" s="95"/>
    </row>
    <row r="306" spans="1:8" s="75" customFormat="1" ht="21" customHeight="1" x14ac:dyDescent="0.25">
      <c r="A306" s="78">
        <v>8</v>
      </c>
      <c r="B306" s="89" t="s">
        <v>1089</v>
      </c>
      <c r="C306" s="94">
        <v>1</v>
      </c>
      <c r="D306" s="97">
        <v>287177.03197011136</v>
      </c>
      <c r="E306" s="95"/>
      <c r="F306" s="95"/>
      <c r="G306" s="95"/>
      <c r="H306" s="95"/>
    </row>
    <row r="307" spans="1:8" s="75" customFormat="1" ht="21" customHeight="1" x14ac:dyDescent="0.25">
      <c r="A307" s="78">
        <v>8</v>
      </c>
      <c r="B307" s="89" t="s">
        <v>1090</v>
      </c>
      <c r="C307" s="94">
        <v>1</v>
      </c>
      <c r="D307" s="97">
        <v>287177.03197011136</v>
      </c>
      <c r="E307" s="95"/>
      <c r="F307" s="95"/>
      <c r="G307" s="95"/>
      <c r="H307" s="95"/>
    </row>
    <row r="308" spans="1:8" s="75" customFormat="1" ht="21" customHeight="1" x14ac:dyDescent="0.25">
      <c r="A308" s="78">
        <v>8</v>
      </c>
      <c r="B308" s="89" t="s">
        <v>1091</v>
      </c>
      <c r="C308" s="94">
        <v>1</v>
      </c>
      <c r="D308" s="97">
        <v>287177.03197011136</v>
      </c>
      <c r="E308" s="95"/>
      <c r="F308" s="95"/>
      <c r="G308" s="95"/>
      <c r="H308" s="95"/>
    </row>
    <row r="309" spans="1:8" s="75" customFormat="1" ht="21" customHeight="1" x14ac:dyDescent="0.25">
      <c r="A309" s="78">
        <v>8</v>
      </c>
      <c r="B309" s="89" t="s">
        <v>1092</v>
      </c>
      <c r="C309" s="94">
        <v>1</v>
      </c>
      <c r="D309" s="97">
        <v>287177.03197011136</v>
      </c>
      <c r="E309" s="95"/>
      <c r="F309" s="95"/>
      <c r="G309" s="95"/>
      <c r="H309" s="95"/>
    </row>
    <row r="310" spans="1:8" s="75" customFormat="1" ht="21" customHeight="1" x14ac:dyDescent="0.25">
      <c r="A310" s="78">
        <v>8</v>
      </c>
      <c r="B310" s="89" t="s">
        <v>1093</v>
      </c>
      <c r="C310" s="94">
        <v>1</v>
      </c>
      <c r="D310" s="97">
        <v>287177.03197011136</v>
      </c>
      <c r="E310" s="95"/>
      <c r="F310" s="95"/>
      <c r="G310" s="95"/>
      <c r="H310" s="95"/>
    </row>
    <row r="311" spans="1:8" s="75" customFormat="1" ht="21" customHeight="1" x14ac:dyDescent="0.25">
      <c r="A311" s="78">
        <v>9</v>
      </c>
      <c r="B311" s="89" t="s">
        <v>997</v>
      </c>
      <c r="C311" s="94">
        <v>1</v>
      </c>
      <c r="D311" s="97">
        <v>224687.53840473318</v>
      </c>
      <c r="E311" s="95"/>
      <c r="F311" s="95"/>
      <c r="G311" s="95"/>
      <c r="H311" s="95"/>
    </row>
    <row r="312" spans="1:8" s="75" customFormat="1" ht="21" customHeight="1" x14ac:dyDescent="0.25">
      <c r="A312" s="78">
        <v>11</v>
      </c>
      <c r="B312" s="89" t="s">
        <v>610</v>
      </c>
      <c r="C312" s="94">
        <v>1</v>
      </c>
      <c r="D312" s="97">
        <v>127043.33303086816</v>
      </c>
      <c r="E312" s="95"/>
      <c r="F312" s="95"/>
      <c r="G312" s="95"/>
      <c r="H312" s="95"/>
    </row>
    <row r="313" spans="1:8" s="75" customFormat="1" ht="21" customHeight="1" x14ac:dyDescent="0.25">
      <c r="A313" s="77" t="s">
        <v>671</v>
      </c>
      <c r="B313" s="81" t="s">
        <v>611</v>
      </c>
      <c r="C313" s="96"/>
      <c r="D313" s="97"/>
      <c r="E313" s="96"/>
      <c r="F313" s="96"/>
      <c r="G313" s="95"/>
      <c r="H313" s="95"/>
    </row>
    <row r="314" spans="1:8" s="75" customFormat="1" ht="21" customHeight="1" x14ac:dyDescent="0.25">
      <c r="A314" s="78">
        <v>1</v>
      </c>
      <c r="B314" s="89" t="s">
        <v>612</v>
      </c>
      <c r="C314" s="94">
        <v>1</v>
      </c>
      <c r="D314" s="97">
        <v>344131.61455698812</v>
      </c>
      <c r="E314" s="95"/>
      <c r="F314" s="95"/>
      <c r="G314" s="95"/>
      <c r="H314" s="95"/>
    </row>
    <row r="315" spans="1:8" s="75" customFormat="1" ht="21" customHeight="1" x14ac:dyDescent="0.25">
      <c r="A315" s="78">
        <v>2</v>
      </c>
      <c r="B315" s="89" t="s">
        <v>1038</v>
      </c>
      <c r="C315" s="94">
        <v>1</v>
      </c>
      <c r="D315" s="97">
        <v>533192.67212016671</v>
      </c>
      <c r="E315" s="95"/>
      <c r="F315" s="95"/>
      <c r="G315" s="95"/>
      <c r="H315" s="95"/>
    </row>
    <row r="316" spans="1:8" s="75" customFormat="1" ht="21" customHeight="1" x14ac:dyDescent="0.25">
      <c r="A316" s="78">
        <v>3</v>
      </c>
      <c r="B316" s="89" t="s">
        <v>1039</v>
      </c>
      <c r="C316" s="94">
        <v>1</v>
      </c>
      <c r="D316" s="97">
        <v>128534.70462590734</v>
      </c>
      <c r="E316" s="95"/>
      <c r="F316" s="95"/>
      <c r="G316" s="95"/>
      <c r="H316" s="95"/>
    </row>
    <row r="317" spans="1:8" s="75" customFormat="1" ht="21" customHeight="1" x14ac:dyDescent="0.25">
      <c r="A317" s="78">
        <v>4</v>
      </c>
      <c r="B317" s="89" t="s">
        <v>1040</v>
      </c>
      <c r="C317" s="94">
        <v>1</v>
      </c>
      <c r="D317" s="97">
        <v>64260.092430518242</v>
      </c>
      <c r="E317" s="95"/>
      <c r="F317" s="95"/>
      <c r="G317" s="95"/>
      <c r="H317" s="95"/>
    </row>
    <row r="318" spans="1:8" s="75" customFormat="1" ht="21" customHeight="1" x14ac:dyDescent="0.25">
      <c r="A318" s="78">
        <v>5</v>
      </c>
      <c r="B318" s="89" t="s">
        <v>1041</v>
      </c>
      <c r="C318" s="94">
        <v>1</v>
      </c>
      <c r="D318" s="97">
        <v>72193.459538427211</v>
      </c>
      <c r="E318" s="95"/>
      <c r="F318" s="95"/>
      <c r="G318" s="95"/>
      <c r="H318" s="95"/>
    </row>
    <row r="319" spans="1:8" s="75" customFormat="1" ht="21" customHeight="1" x14ac:dyDescent="0.25">
      <c r="A319" s="78">
        <v>6</v>
      </c>
      <c r="B319" s="89" t="s">
        <v>1042</v>
      </c>
      <c r="C319" s="94">
        <v>1</v>
      </c>
      <c r="D319" s="97">
        <v>72193.459538427211</v>
      </c>
      <c r="E319" s="95"/>
      <c r="F319" s="95"/>
      <c r="G319" s="95"/>
      <c r="H319" s="95"/>
    </row>
    <row r="320" spans="1:8" s="75" customFormat="1" ht="21" customHeight="1" x14ac:dyDescent="0.25">
      <c r="A320" s="78">
        <v>7</v>
      </c>
      <c r="B320" s="89" t="s">
        <v>613</v>
      </c>
      <c r="C320" s="94">
        <v>1</v>
      </c>
      <c r="D320" s="97">
        <v>139453.05216074103</v>
      </c>
      <c r="E320" s="95"/>
      <c r="F320" s="95"/>
      <c r="G320" s="95"/>
      <c r="H320" s="95"/>
    </row>
    <row r="321" spans="1:8" s="75" customFormat="1" ht="21" customHeight="1" x14ac:dyDescent="0.25">
      <c r="A321" s="78">
        <v>8</v>
      </c>
      <c r="B321" s="89" t="s">
        <v>614</v>
      </c>
      <c r="C321" s="94">
        <v>1</v>
      </c>
      <c r="D321" s="97">
        <v>151876.11599121056</v>
      </c>
      <c r="E321" s="95"/>
      <c r="F321" s="95"/>
      <c r="G321" s="95"/>
      <c r="H321" s="95"/>
    </row>
    <row r="322" spans="1:8" s="75" customFormat="1" ht="21" customHeight="1" x14ac:dyDescent="0.25">
      <c r="A322" s="78">
        <v>9</v>
      </c>
      <c r="B322" s="89" t="s">
        <v>1043</v>
      </c>
      <c r="C322" s="94">
        <v>1</v>
      </c>
      <c r="D322" s="97">
        <v>107403.34457553501</v>
      </c>
      <c r="E322" s="95"/>
      <c r="F322" s="95"/>
      <c r="G322" s="95"/>
      <c r="H322" s="95"/>
    </row>
    <row r="323" spans="1:8" s="75" customFormat="1" ht="21" customHeight="1" x14ac:dyDescent="0.25">
      <c r="A323" s="78">
        <v>10</v>
      </c>
      <c r="B323" s="89" t="s">
        <v>615</v>
      </c>
      <c r="C323" s="94">
        <v>1</v>
      </c>
      <c r="D323" s="97">
        <v>1020654.0079828231</v>
      </c>
      <c r="E323" s="95"/>
      <c r="F323" s="95"/>
      <c r="G323" s="95"/>
      <c r="H323" s="95"/>
    </row>
    <row r="324" spans="1:8" s="75" customFormat="1" ht="21" customHeight="1" x14ac:dyDescent="0.25">
      <c r="A324" s="78">
        <v>11</v>
      </c>
      <c r="B324" s="89" t="s">
        <v>616</v>
      </c>
      <c r="C324" s="94">
        <v>1</v>
      </c>
      <c r="D324" s="97">
        <v>1300365.6687596417</v>
      </c>
      <c r="E324" s="95"/>
      <c r="F324" s="95"/>
      <c r="G324" s="95"/>
      <c r="H324" s="95"/>
    </row>
    <row r="325" spans="1:8" s="75" customFormat="1" ht="21" customHeight="1" x14ac:dyDescent="0.25">
      <c r="A325" s="78">
        <v>12</v>
      </c>
      <c r="B325" s="89" t="s">
        <v>617</v>
      </c>
      <c r="C325" s="94">
        <v>1</v>
      </c>
      <c r="D325" s="97">
        <v>298074.96244888304</v>
      </c>
      <c r="E325" s="95"/>
      <c r="F325" s="95"/>
      <c r="G325" s="95"/>
      <c r="H325" s="95"/>
    </row>
    <row r="326" spans="1:8" s="75" customFormat="1" ht="21" customHeight="1" x14ac:dyDescent="0.25">
      <c r="A326" s="78">
        <v>13</v>
      </c>
      <c r="B326" s="89" t="s">
        <v>618</v>
      </c>
      <c r="C326" s="94">
        <v>1</v>
      </c>
      <c r="D326" s="97">
        <v>364155.77906254947</v>
      </c>
      <c r="E326" s="95"/>
      <c r="F326" s="95"/>
      <c r="G326" s="95"/>
      <c r="H326" s="95"/>
    </row>
    <row r="327" spans="1:8" s="75" customFormat="1" ht="21" customHeight="1" x14ac:dyDescent="0.25">
      <c r="A327" s="78">
        <v>14</v>
      </c>
      <c r="B327" s="89" t="s">
        <v>619</v>
      </c>
      <c r="C327" s="94">
        <v>1</v>
      </c>
      <c r="D327" s="97">
        <v>165782.39996981836</v>
      </c>
      <c r="E327" s="95"/>
      <c r="F327" s="95"/>
      <c r="G327" s="95"/>
      <c r="H327" s="95"/>
    </row>
    <row r="328" spans="1:8" s="75" customFormat="1" ht="21" customHeight="1" x14ac:dyDescent="0.25">
      <c r="A328" s="78">
        <v>15</v>
      </c>
      <c r="B328" s="89" t="s">
        <v>620</v>
      </c>
      <c r="C328" s="94">
        <v>1</v>
      </c>
      <c r="D328" s="97">
        <v>118739.91109000026</v>
      </c>
      <c r="E328" s="95"/>
      <c r="F328" s="95"/>
      <c r="G328" s="95"/>
      <c r="H328" s="95"/>
    </row>
    <row r="329" spans="1:8" s="75" customFormat="1" ht="21" customHeight="1" x14ac:dyDescent="0.25">
      <c r="A329" s="78">
        <v>16</v>
      </c>
      <c r="B329" s="89" t="s">
        <v>621</v>
      </c>
      <c r="C329" s="94">
        <v>1</v>
      </c>
      <c r="D329" s="97">
        <v>251541.28633569786</v>
      </c>
      <c r="E329" s="95"/>
      <c r="F329" s="95"/>
      <c r="G329" s="95"/>
      <c r="H329" s="95"/>
    </row>
    <row r="330" spans="1:8" s="75" customFormat="1" ht="21" customHeight="1" x14ac:dyDescent="0.25">
      <c r="A330" s="78">
        <v>17</v>
      </c>
      <c r="B330" s="89" t="s">
        <v>622</v>
      </c>
      <c r="C330" s="94">
        <v>1</v>
      </c>
      <c r="D330" s="97">
        <v>1300365.6687596417</v>
      </c>
      <c r="E330" s="95"/>
      <c r="F330" s="95"/>
      <c r="G330" s="95"/>
      <c r="H330" s="95"/>
    </row>
    <row r="331" spans="1:8" s="75" customFormat="1" ht="21" customHeight="1" x14ac:dyDescent="0.25">
      <c r="A331" s="78">
        <v>18</v>
      </c>
      <c r="B331" s="89" t="s">
        <v>623</v>
      </c>
      <c r="C331" s="94">
        <v>1</v>
      </c>
      <c r="D331" s="97">
        <v>215445.08442381449</v>
      </c>
      <c r="E331" s="95"/>
      <c r="F331" s="95"/>
      <c r="G331" s="95"/>
      <c r="H331" s="95"/>
    </row>
    <row r="332" spans="1:8" s="75" customFormat="1" ht="21" customHeight="1" x14ac:dyDescent="0.25">
      <c r="A332" s="77" t="s">
        <v>672</v>
      </c>
      <c r="B332" s="81" t="s">
        <v>1051</v>
      </c>
      <c r="C332" s="96"/>
      <c r="D332" s="97"/>
      <c r="E332" s="96"/>
      <c r="F332" s="96"/>
      <c r="G332" s="95"/>
      <c r="H332" s="95"/>
    </row>
    <row r="333" spans="1:8" s="75" customFormat="1" ht="21" customHeight="1" x14ac:dyDescent="0.25">
      <c r="A333" s="78">
        <v>1</v>
      </c>
      <c r="B333" s="89" t="s">
        <v>1046</v>
      </c>
      <c r="C333" s="94">
        <v>1</v>
      </c>
      <c r="D333" s="97">
        <v>330067.9579638975</v>
      </c>
      <c r="E333" s="95"/>
      <c r="F333" s="95"/>
      <c r="G333" s="95"/>
      <c r="H333" s="95"/>
    </row>
    <row r="334" spans="1:8" s="75" customFormat="1" ht="21" customHeight="1" x14ac:dyDescent="0.25">
      <c r="A334" s="78">
        <v>2</v>
      </c>
      <c r="B334" s="89" t="s">
        <v>624</v>
      </c>
      <c r="C334" s="94">
        <v>1</v>
      </c>
      <c r="D334" s="97">
        <v>221022.36491295593</v>
      </c>
      <c r="E334" s="95"/>
      <c r="F334" s="95"/>
      <c r="G334" s="95"/>
      <c r="H334" s="95"/>
    </row>
    <row r="335" spans="1:8" s="75" customFormat="1" ht="21" customHeight="1" x14ac:dyDescent="0.25">
      <c r="A335" s="78">
        <v>3</v>
      </c>
      <c r="B335" s="89" t="s">
        <v>1044</v>
      </c>
      <c r="C335" s="94">
        <v>1</v>
      </c>
      <c r="D335" s="97">
        <v>576226.11453254963</v>
      </c>
      <c r="E335" s="95"/>
      <c r="F335" s="95"/>
      <c r="G335" s="95"/>
      <c r="H335" s="95"/>
    </row>
    <row r="336" spans="1:8" s="75" customFormat="1" ht="21" customHeight="1" x14ac:dyDescent="0.25">
      <c r="A336" s="78">
        <v>3</v>
      </c>
      <c r="B336" s="89" t="s">
        <v>1135</v>
      </c>
      <c r="C336" s="94">
        <v>1</v>
      </c>
      <c r="D336" s="97">
        <v>451652.42269194138</v>
      </c>
      <c r="E336" s="95"/>
      <c r="F336" s="95"/>
      <c r="G336" s="95"/>
      <c r="H336" s="95"/>
    </row>
    <row r="337" spans="1:8" s="75" customFormat="1" ht="21" customHeight="1" x14ac:dyDescent="0.25">
      <c r="A337" s="78">
        <v>4</v>
      </c>
      <c r="B337" s="89" t="s">
        <v>625</v>
      </c>
      <c r="C337" s="94">
        <v>1</v>
      </c>
      <c r="D337" s="97">
        <v>381389.10369375534</v>
      </c>
      <c r="E337" s="95"/>
      <c r="F337" s="95"/>
      <c r="G337" s="95"/>
      <c r="H337" s="95"/>
    </row>
    <row r="338" spans="1:8" s="75" customFormat="1" ht="21" customHeight="1" x14ac:dyDescent="0.25">
      <c r="A338" s="78">
        <v>5</v>
      </c>
      <c r="B338" s="89" t="s">
        <v>1045</v>
      </c>
      <c r="C338" s="94">
        <v>1</v>
      </c>
      <c r="D338" s="97">
        <v>67666.250416408817</v>
      </c>
      <c r="E338" s="95"/>
      <c r="F338" s="95"/>
      <c r="G338" s="95"/>
      <c r="H338" s="95"/>
    </row>
    <row r="339" spans="1:8" s="75" customFormat="1" ht="21" customHeight="1" x14ac:dyDescent="0.25">
      <c r="A339" s="78">
        <v>6</v>
      </c>
      <c r="B339" s="89" t="s">
        <v>626</v>
      </c>
      <c r="C339" s="94">
        <v>1</v>
      </c>
      <c r="D339" s="97">
        <v>185100.58841140545</v>
      </c>
      <c r="E339" s="95"/>
      <c r="F339" s="95"/>
      <c r="G339" s="95"/>
      <c r="H339" s="95"/>
    </row>
    <row r="340" spans="1:8" s="75" customFormat="1" ht="21" customHeight="1" x14ac:dyDescent="0.25">
      <c r="A340" s="78">
        <v>7</v>
      </c>
      <c r="B340" s="89" t="s">
        <v>627</v>
      </c>
      <c r="C340" s="94">
        <v>1</v>
      </c>
      <c r="D340" s="97">
        <v>178440.3192770321</v>
      </c>
      <c r="E340" s="95"/>
      <c r="F340" s="95"/>
      <c r="G340" s="95"/>
      <c r="H340" s="95"/>
    </row>
    <row r="341" spans="1:8" s="75" customFormat="1" ht="21" customHeight="1" x14ac:dyDescent="0.25">
      <c r="A341" s="78">
        <v>1</v>
      </c>
      <c r="B341" s="89" t="s">
        <v>1120</v>
      </c>
      <c r="C341" s="94"/>
      <c r="D341" s="97">
        <v>261347.69941648931</v>
      </c>
      <c r="E341" s="95"/>
      <c r="F341" s="95"/>
      <c r="G341" s="95"/>
      <c r="H341" s="95"/>
    </row>
    <row r="342" spans="1:8" s="75" customFormat="1" ht="21" customHeight="1" x14ac:dyDescent="0.25">
      <c r="A342" s="78">
        <v>8</v>
      </c>
      <c r="B342" s="89" t="s">
        <v>1047</v>
      </c>
      <c r="C342" s="94">
        <v>1</v>
      </c>
      <c r="D342" s="97">
        <v>183767.08738435275</v>
      </c>
      <c r="E342" s="95"/>
      <c r="F342" s="95"/>
      <c r="G342" s="95"/>
      <c r="H342" s="95"/>
    </row>
    <row r="343" spans="1:8" s="75" customFormat="1" ht="21" customHeight="1" x14ac:dyDescent="0.25">
      <c r="A343" s="78">
        <v>9</v>
      </c>
      <c r="B343" s="89" t="s">
        <v>928</v>
      </c>
      <c r="C343" s="94">
        <v>1</v>
      </c>
      <c r="D343" s="97">
        <v>182914.63622152049</v>
      </c>
      <c r="E343" s="95"/>
      <c r="F343" s="95"/>
      <c r="G343" s="95"/>
      <c r="H343" s="95"/>
    </row>
    <row r="344" spans="1:8" s="75" customFormat="1" ht="21" customHeight="1" x14ac:dyDescent="0.25">
      <c r="A344" s="78">
        <v>10</v>
      </c>
      <c r="B344" s="89" t="s">
        <v>1048</v>
      </c>
      <c r="C344" s="94">
        <v>1</v>
      </c>
      <c r="D344" s="97">
        <v>161711.12644510291</v>
      </c>
      <c r="E344" s="95"/>
      <c r="F344" s="95"/>
      <c r="G344" s="95"/>
      <c r="H344" s="95"/>
    </row>
    <row r="345" spans="1:8" s="75" customFormat="1" ht="21" customHeight="1" x14ac:dyDescent="0.25">
      <c r="A345" s="78">
        <v>11</v>
      </c>
      <c r="B345" s="89" t="s">
        <v>1049</v>
      </c>
      <c r="C345" s="94">
        <v>1</v>
      </c>
      <c r="D345" s="97">
        <v>103159.47649974862</v>
      </c>
      <c r="E345" s="95"/>
      <c r="F345" s="95"/>
      <c r="G345" s="95"/>
      <c r="H345" s="95"/>
    </row>
    <row r="346" spans="1:8" s="75" customFormat="1" ht="21" customHeight="1" x14ac:dyDescent="0.25">
      <c r="A346" s="78">
        <v>11</v>
      </c>
      <c r="B346" s="89" t="s">
        <v>630</v>
      </c>
      <c r="C346" s="94">
        <v>1</v>
      </c>
      <c r="D346" s="97">
        <v>195017.73089750585</v>
      </c>
      <c r="E346" s="95"/>
      <c r="F346" s="95"/>
      <c r="G346" s="95"/>
      <c r="H346" s="95"/>
    </row>
    <row r="347" spans="1:8" s="75" customFormat="1" ht="21" customHeight="1" x14ac:dyDescent="0.25">
      <c r="A347" s="78">
        <v>12</v>
      </c>
      <c r="B347" s="89" t="s">
        <v>631</v>
      </c>
      <c r="C347" s="94">
        <v>1</v>
      </c>
      <c r="D347" s="97">
        <v>127598.23262972994</v>
      </c>
      <c r="E347" s="95"/>
      <c r="F347" s="95"/>
      <c r="G347" s="95"/>
      <c r="H347" s="95"/>
    </row>
    <row r="348" spans="1:8" s="75" customFormat="1" ht="21" customHeight="1" x14ac:dyDescent="0.25">
      <c r="A348" s="78">
        <v>13</v>
      </c>
      <c r="B348" s="89" t="s">
        <v>632</v>
      </c>
      <c r="C348" s="94">
        <v>1</v>
      </c>
      <c r="D348" s="97">
        <v>93512.255327556486</v>
      </c>
      <c r="E348" s="95"/>
      <c r="F348" s="95"/>
      <c r="G348" s="95"/>
      <c r="H348" s="95"/>
    </row>
    <row r="349" spans="1:8" s="75" customFormat="1" ht="21" customHeight="1" x14ac:dyDescent="0.25">
      <c r="A349" s="78">
        <v>14</v>
      </c>
      <c r="B349" s="89" t="s">
        <v>633</v>
      </c>
      <c r="C349" s="94">
        <v>1</v>
      </c>
      <c r="D349" s="97">
        <v>64236.43035487934</v>
      </c>
      <c r="E349" s="95"/>
      <c r="F349" s="95"/>
      <c r="G349" s="95"/>
      <c r="H349" s="95"/>
    </row>
    <row r="350" spans="1:8" s="75" customFormat="1" ht="21" customHeight="1" x14ac:dyDescent="0.25">
      <c r="A350" s="78">
        <v>15</v>
      </c>
      <c r="B350" s="89" t="s">
        <v>1136</v>
      </c>
      <c r="C350" s="94">
        <v>1</v>
      </c>
      <c r="D350" s="97">
        <v>382666.76802748058</v>
      </c>
      <c r="E350" s="95"/>
      <c r="F350" s="95"/>
      <c r="G350" s="95"/>
      <c r="H350" s="95"/>
    </row>
    <row r="351" spans="1:8" s="75" customFormat="1" ht="21" customHeight="1" x14ac:dyDescent="0.25">
      <c r="A351" s="77" t="s">
        <v>673</v>
      </c>
      <c r="B351" s="81" t="s">
        <v>634</v>
      </c>
      <c r="C351" s="96"/>
      <c r="D351" s="97"/>
      <c r="E351" s="96"/>
      <c r="F351" s="96"/>
      <c r="G351" s="95"/>
      <c r="H351" s="95"/>
    </row>
    <row r="352" spans="1:8" s="75" customFormat="1" ht="21" customHeight="1" x14ac:dyDescent="0.25">
      <c r="A352" s="78">
        <v>1</v>
      </c>
      <c r="B352" s="89" t="s">
        <v>635</v>
      </c>
      <c r="C352" s="94">
        <v>1</v>
      </c>
      <c r="D352" s="97">
        <v>316683.68517618068</v>
      </c>
      <c r="E352" s="95"/>
      <c r="F352" s="95"/>
      <c r="G352" s="95"/>
      <c r="H352" s="95"/>
    </row>
    <row r="353" spans="1:8" s="75" customFormat="1" ht="21" customHeight="1" x14ac:dyDescent="0.25">
      <c r="A353" s="78">
        <v>2</v>
      </c>
      <c r="B353" s="89" t="s">
        <v>998</v>
      </c>
      <c r="C353" s="94">
        <v>1</v>
      </c>
      <c r="D353" s="97">
        <v>559834.23578615859</v>
      </c>
      <c r="E353" s="95"/>
      <c r="F353" s="95"/>
      <c r="G353" s="95"/>
      <c r="H353" s="95"/>
    </row>
    <row r="354" spans="1:8" s="75" customFormat="1" ht="21" customHeight="1" x14ac:dyDescent="0.25">
      <c r="A354" s="78">
        <v>3</v>
      </c>
      <c r="B354" s="89" t="s">
        <v>999</v>
      </c>
      <c r="C354" s="94">
        <v>1</v>
      </c>
      <c r="D354" s="97">
        <v>559834.23578615859</v>
      </c>
      <c r="E354" s="95"/>
      <c r="F354" s="95"/>
      <c r="G354" s="95"/>
      <c r="H354" s="95"/>
    </row>
    <row r="355" spans="1:8" s="75" customFormat="1" ht="21" customHeight="1" x14ac:dyDescent="0.25">
      <c r="A355" s="78">
        <v>4</v>
      </c>
      <c r="B355" s="89" t="s">
        <v>638</v>
      </c>
      <c r="C355" s="94">
        <v>1</v>
      </c>
      <c r="D355" s="97">
        <v>671403.92686820822</v>
      </c>
      <c r="E355" s="95"/>
      <c r="F355" s="95"/>
      <c r="G355" s="95"/>
      <c r="H355" s="95"/>
    </row>
    <row r="356" spans="1:8" s="75" customFormat="1" ht="21" customHeight="1" x14ac:dyDescent="0.25">
      <c r="A356" s="78">
        <v>5</v>
      </c>
      <c r="B356" s="89" t="s">
        <v>639</v>
      </c>
      <c r="C356" s="94">
        <v>1</v>
      </c>
      <c r="D356" s="97">
        <v>447203.73297607398</v>
      </c>
      <c r="E356" s="95"/>
      <c r="F356" s="95"/>
      <c r="G356" s="95"/>
      <c r="H356" s="95"/>
    </row>
    <row r="357" spans="1:8" s="75" customFormat="1" ht="21" customHeight="1" x14ac:dyDescent="0.25">
      <c r="A357" s="78">
        <v>6</v>
      </c>
      <c r="B357" s="89" t="s">
        <v>640</v>
      </c>
      <c r="C357" s="94">
        <v>1</v>
      </c>
      <c r="D357" s="97">
        <v>246896.23428957106</v>
      </c>
      <c r="E357" s="95"/>
      <c r="F357" s="95"/>
      <c r="G357" s="95"/>
      <c r="H357" s="95"/>
    </row>
    <row r="358" spans="1:8" s="75" customFormat="1" ht="21" customHeight="1" x14ac:dyDescent="0.25">
      <c r="A358" s="78">
        <v>7</v>
      </c>
      <c r="B358" s="89" t="s">
        <v>641</v>
      </c>
      <c r="C358" s="94">
        <v>1</v>
      </c>
      <c r="D358" s="97">
        <v>126399.91945784012</v>
      </c>
      <c r="E358" s="95"/>
      <c r="F358" s="95"/>
      <c r="G358" s="95"/>
      <c r="H358" s="95"/>
    </row>
    <row r="359" spans="1:8" s="75" customFormat="1" ht="21" customHeight="1" x14ac:dyDescent="0.25">
      <c r="A359" s="78">
        <v>8</v>
      </c>
      <c r="B359" s="89" t="s">
        <v>1000</v>
      </c>
      <c r="C359" s="94">
        <v>1</v>
      </c>
      <c r="D359" s="97">
        <v>121959.82196130266</v>
      </c>
      <c r="E359" s="95"/>
      <c r="F359" s="95"/>
      <c r="G359" s="95"/>
      <c r="H359" s="95"/>
    </row>
    <row r="360" spans="1:8" s="75" customFormat="1" ht="21" customHeight="1" x14ac:dyDescent="0.25">
      <c r="A360" s="78">
        <v>9</v>
      </c>
      <c r="B360" s="89" t="s">
        <v>1001</v>
      </c>
      <c r="C360" s="94">
        <v>1</v>
      </c>
      <c r="D360" s="97">
        <v>50432.237882228059</v>
      </c>
      <c r="E360" s="95"/>
      <c r="F360" s="95"/>
      <c r="G360" s="95"/>
      <c r="H360" s="95"/>
    </row>
    <row r="361" spans="1:8" s="75" customFormat="1" ht="21" customHeight="1" x14ac:dyDescent="0.25">
      <c r="A361" s="78">
        <v>10</v>
      </c>
      <c r="B361" s="89" t="s">
        <v>1052</v>
      </c>
      <c r="C361" s="94">
        <v>1</v>
      </c>
      <c r="D361" s="97">
        <v>379353.47268192342</v>
      </c>
      <c r="E361" s="95"/>
      <c r="F361" s="95"/>
      <c r="G361" s="95"/>
      <c r="H361" s="95"/>
    </row>
    <row r="362" spans="1:8" s="75" customFormat="1" ht="21" customHeight="1" x14ac:dyDescent="0.25">
      <c r="A362" s="78">
        <v>10</v>
      </c>
      <c r="B362" s="89" t="s">
        <v>1002</v>
      </c>
      <c r="C362" s="94">
        <v>1</v>
      </c>
      <c r="D362" s="97">
        <v>103159.47649974862</v>
      </c>
      <c r="E362" s="95"/>
      <c r="F362" s="95"/>
      <c r="G362" s="95"/>
      <c r="H362" s="95"/>
    </row>
    <row r="363" spans="1:8" s="75" customFormat="1" ht="21" customHeight="1" x14ac:dyDescent="0.25">
      <c r="A363" s="78">
        <v>10</v>
      </c>
      <c r="B363" s="89" t="s">
        <v>1003</v>
      </c>
      <c r="C363" s="94">
        <v>1</v>
      </c>
      <c r="D363" s="97">
        <v>103159.47649974862</v>
      </c>
      <c r="E363" s="95"/>
      <c r="F363" s="95"/>
      <c r="G363" s="95"/>
      <c r="H363" s="95"/>
    </row>
    <row r="364" spans="1:8" s="75" customFormat="1" ht="21" customHeight="1" x14ac:dyDescent="0.25">
      <c r="A364" s="78">
        <v>11</v>
      </c>
      <c r="B364" s="89" t="s">
        <v>1053</v>
      </c>
      <c r="C364" s="94">
        <v>1</v>
      </c>
      <c r="D364" s="97">
        <v>68455.915012539001</v>
      </c>
      <c r="E364" s="95"/>
      <c r="F364" s="95"/>
      <c r="G364" s="95"/>
      <c r="H364" s="95"/>
    </row>
    <row r="365" spans="1:8" s="75" customFormat="1" ht="21" customHeight="1" x14ac:dyDescent="0.25">
      <c r="A365" s="78">
        <v>12</v>
      </c>
      <c r="B365" s="89" t="s">
        <v>1054</v>
      </c>
      <c r="C365" s="94">
        <v>1</v>
      </c>
      <c r="D365" s="97">
        <v>101739.35029966661</v>
      </c>
      <c r="E365" s="95"/>
      <c r="F365" s="95"/>
      <c r="G365" s="95"/>
      <c r="H365" s="95"/>
    </row>
    <row r="366" spans="1:8" s="75" customFormat="1" ht="21" customHeight="1" x14ac:dyDescent="0.25">
      <c r="A366" s="78">
        <v>12</v>
      </c>
      <c r="B366" s="89" t="s">
        <v>1055</v>
      </c>
      <c r="C366" s="94">
        <v>1</v>
      </c>
      <c r="D366" s="97">
        <v>103159.47649974862</v>
      </c>
      <c r="E366" s="95"/>
      <c r="F366" s="95"/>
      <c r="G366" s="95"/>
      <c r="H366" s="95"/>
    </row>
    <row r="367" spans="1:8" s="75" customFormat="1" ht="21" customHeight="1" x14ac:dyDescent="0.25">
      <c r="A367" s="78">
        <v>13</v>
      </c>
      <c r="B367" s="89" t="s">
        <v>1056</v>
      </c>
      <c r="C367" s="94">
        <v>1</v>
      </c>
      <c r="D367" s="97">
        <v>295649.37476164126</v>
      </c>
      <c r="E367" s="95"/>
      <c r="F367" s="95"/>
      <c r="G367" s="95"/>
      <c r="H367" s="95"/>
    </row>
    <row r="368" spans="1:8" s="75" customFormat="1" ht="21" customHeight="1" x14ac:dyDescent="0.25">
      <c r="A368" s="77" t="s">
        <v>674</v>
      </c>
      <c r="B368" s="81" t="s">
        <v>645</v>
      </c>
      <c r="C368" s="96"/>
      <c r="D368" s="97"/>
      <c r="E368" s="96"/>
      <c r="F368" s="96"/>
      <c r="G368" s="95"/>
      <c r="H368" s="95"/>
    </row>
    <row r="369" spans="1:8" s="75" customFormat="1" ht="21" customHeight="1" x14ac:dyDescent="0.25">
      <c r="A369" s="78">
        <v>1</v>
      </c>
      <c r="B369" s="89" t="s">
        <v>1057</v>
      </c>
      <c r="C369" s="94">
        <v>1</v>
      </c>
      <c r="D369" s="97">
        <v>98457.595512215601</v>
      </c>
      <c r="E369" s="95"/>
      <c r="F369" s="95"/>
      <c r="G369" s="95"/>
      <c r="H369" s="95"/>
    </row>
    <row r="370" spans="1:8" s="75" customFormat="1" ht="21" customHeight="1" x14ac:dyDescent="0.25">
      <c r="A370" s="78">
        <v>2</v>
      </c>
      <c r="B370" s="89" t="s">
        <v>646</v>
      </c>
      <c r="C370" s="94">
        <v>1</v>
      </c>
      <c r="D370" s="97">
        <v>338751.75211276649</v>
      </c>
      <c r="E370" s="95"/>
      <c r="F370" s="95"/>
      <c r="G370" s="95"/>
      <c r="H370" s="95"/>
    </row>
    <row r="371" spans="1:8" s="75" customFormat="1" ht="21" customHeight="1" x14ac:dyDescent="0.25">
      <c r="A371" s="78">
        <v>3</v>
      </c>
      <c r="B371" s="89" t="s">
        <v>647</v>
      </c>
      <c r="C371" s="94">
        <v>1</v>
      </c>
      <c r="D371" s="97">
        <v>200220.14060584013</v>
      </c>
      <c r="E371" s="95"/>
      <c r="F371" s="95"/>
      <c r="G371" s="95"/>
      <c r="H371" s="95"/>
    </row>
    <row r="372" spans="1:8" s="75" customFormat="1" ht="21" customHeight="1" x14ac:dyDescent="0.25">
      <c r="A372" s="78">
        <v>4</v>
      </c>
      <c r="B372" s="89" t="s">
        <v>648</v>
      </c>
      <c r="C372" s="94">
        <v>1</v>
      </c>
      <c r="D372" s="97">
        <v>129313.40803462593</v>
      </c>
      <c r="E372" s="95"/>
      <c r="F372" s="95"/>
      <c r="G372" s="95"/>
      <c r="H372" s="95"/>
    </row>
    <row r="373" spans="1:8" s="75" customFormat="1" ht="21" customHeight="1" x14ac:dyDescent="0.25">
      <c r="A373" s="78">
        <v>5</v>
      </c>
      <c r="B373" s="89" t="s">
        <v>1058</v>
      </c>
      <c r="C373" s="94">
        <v>1</v>
      </c>
      <c r="D373" s="97">
        <v>116717.64394953582</v>
      </c>
      <c r="E373" s="95"/>
      <c r="F373" s="95"/>
      <c r="G373" s="95"/>
      <c r="H373" s="95"/>
    </row>
    <row r="374" spans="1:8" s="75" customFormat="1" ht="21" customHeight="1" x14ac:dyDescent="0.25">
      <c r="A374" s="77" t="s">
        <v>675</v>
      </c>
      <c r="B374" s="81" t="s">
        <v>649</v>
      </c>
      <c r="C374" s="96"/>
      <c r="D374" s="97"/>
      <c r="E374" s="96"/>
      <c r="F374" s="96"/>
      <c r="G374" s="95"/>
      <c r="H374" s="95"/>
    </row>
    <row r="375" spans="1:8" s="75" customFormat="1" ht="21" customHeight="1" x14ac:dyDescent="0.25">
      <c r="A375" s="78">
        <v>1</v>
      </c>
      <c r="B375" s="89" t="s">
        <v>1059</v>
      </c>
      <c r="C375" s="94">
        <v>1</v>
      </c>
      <c r="D375" s="97">
        <v>82723.964321798208</v>
      </c>
      <c r="E375" s="95"/>
      <c r="F375" s="95"/>
      <c r="G375" s="95"/>
      <c r="H375" s="95"/>
    </row>
    <row r="376" spans="1:8" s="75" customFormat="1" ht="21" customHeight="1" x14ac:dyDescent="0.25">
      <c r="A376" s="78">
        <v>2</v>
      </c>
      <c r="B376" s="89" t="s">
        <v>1060</v>
      </c>
      <c r="C376" s="94">
        <v>1</v>
      </c>
      <c r="D376" s="97">
        <v>126673.27819790924</v>
      </c>
      <c r="E376" s="95"/>
      <c r="F376" s="95"/>
      <c r="G376" s="95"/>
      <c r="H376" s="95"/>
    </row>
    <row r="377" spans="1:8" s="75" customFormat="1" ht="21" customHeight="1" x14ac:dyDescent="0.25">
      <c r="A377" s="78">
        <v>3</v>
      </c>
      <c r="B377" s="89" t="s">
        <v>650</v>
      </c>
      <c r="C377" s="94">
        <v>1</v>
      </c>
      <c r="D377" s="97">
        <v>89453.301460599949</v>
      </c>
      <c r="E377" s="95"/>
      <c r="F377" s="95"/>
      <c r="G377" s="95"/>
      <c r="H377" s="95"/>
    </row>
    <row r="378" spans="1:8" s="75" customFormat="1" ht="21" customHeight="1" x14ac:dyDescent="0.25">
      <c r="A378" s="78">
        <v>4</v>
      </c>
      <c r="B378" s="89" t="s">
        <v>651</v>
      </c>
      <c r="C378" s="94">
        <v>1</v>
      </c>
      <c r="D378" s="97">
        <v>46570.765526772804</v>
      </c>
      <c r="E378" s="95"/>
      <c r="F378" s="95"/>
      <c r="G378" s="95"/>
      <c r="H378" s="95"/>
    </row>
    <row r="379" spans="1:8" s="75" customFormat="1" ht="21" customHeight="1" x14ac:dyDescent="0.25">
      <c r="A379" s="78">
        <v>5</v>
      </c>
      <c r="B379" s="89" t="s">
        <v>652</v>
      </c>
      <c r="C379" s="94">
        <v>1</v>
      </c>
      <c r="D379" s="97">
        <v>134279.59548127372</v>
      </c>
      <c r="E379" s="95"/>
      <c r="F379" s="95"/>
      <c r="G379" s="95"/>
      <c r="H379" s="95"/>
    </row>
    <row r="380" spans="1:8" s="75" customFormat="1" ht="21" customHeight="1" x14ac:dyDescent="0.25">
      <c r="A380" s="78">
        <v>6</v>
      </c>
      <c r="B380" s="89" t="s">
        <v>1061</v>
      </c>
      <c r="C380" s="94">
        <v>1</v>
      </c>
      <c r="D380" s="97">
        <v>19799.366208250249</v>
      </c>
      <c r="E380" s="95"/>
      <c r="F380" s="95"/>
      <c r="G380" s="95"/>
      <c r="H380" s="95"/>
    </row>
    <row r="381" spans="1:8" s="75" customFormat="1" ht="21" customHeight="1" x14ac:dyDescent="0.25">
      <c r="A381" s="78">
        <v>6</v>
      </c>
      <c r="B381" s="89" t="s">
        <v>1063</v>
      </c>
      <c r="C381" s="94">
        <v>1</v>
      </c>
      <c r="D381" s="97">
        <v>11438.308535533779</v>
      </c>
      <c r="E381" s="95"/>
      <c r="F381" s="95"/>
      <c r="G381" s="95"/>
      <c r="H381" s="95"/>
    </row>
    <row r="382" spans="1:8" s="75" customFormat="1" ht="21" customHeight="1" x14ac:dyDescent="0.25">
      <c r="A382" s="78">
        <v>7</v>
      </c>
      <c r="B382" s="89" t="s">
        <v>1062</v>
      </c>
      <c r="C382" s="94">
        <v>1</v>
      </c>
      <c r="D382" s="97">
        <v>73588.13504057657</v>
      </c>
      <c r="E382" s="95"/>
      <c r="F382" s="95"/>
      <c r="G382" s="95"/>
      <c r="H382" s="95"/>
    </row>
    <row r="383" spans="1:8" s="75" customFormat="1" ht="21" customHeight="1" x14ac:dyDescent="0.25">
      <c r="A383" s="78">
        <v>8</v>
      </c>
      <c r="B383" s="89" t="s">
        <v>654</v>
      </c>
      <c r="C383" s="94">
        <v>1</v>
      </c>
      <c r="D383" s="97">
        <v>113547.3514750272</v>
      </c>
      <c r="E383" s="95"/>
      <c r="F383" s="95"/>
      <c r="G383" s="95"/>
      <c r="H383" s="95"/>
    </row>
    <row r="384" spans="1:8" s="75" customFormat="1" ht="21" customHeight="1" x14ac:dyDescent="0.25">
      <c r="A384" s="78">
        <v>9</v>
      </c>
      <c r="B384" s="89" t="s">
        <v>655</v>
      </c>
      <c r="C384" s="94">
        <v>1</v>
      </c>
      <c r="D384" s="97">
        <v>53134.275101674852</v>
      </c>
      <c r="E384" s="95"/>
      <c r="F384" s="95"/>
      <c r="G384" s="95"/>
      <c r="H384" s="95"/>
    </row>
  </sheetData>
  <autoFilter ref="A4:F384" xr:uid="{00000000-0009-0000-0000-00000B000000}"/>
  <mergeCells count="8">
    <mergeCell ref="G1:G3"/>
    <mergeCell ref="H1:H3"/>
    <mergeCell ref="E1:E3"/>
    <mergeCell ref="F1:F3"/>
    <mergeCell ref="A1:A3"/>
    <mergeCell ref="B1:B3"/>
    <mergeCell ref="C1:C3"/>
    <mergeCell ref="D1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Analisis (SECTOR SALUD)</vt:lpstr>
      <vt:lpstr>Analisis  PEDIDO INDIVIDUA  (2)</vt:lpstr>
      <vt:lpstr>1. CB 190R 2,0</vt:lpstr>
      <vt:lpstr>2. HONDA XRE190</vt:lpstr>
      <vt:lpstr>3 HONDA300</vt:lpstr>
      <vt:lpstr>4 HONDA300 ABS</vt:lpstr>
      <vt:lpstr>5. XRE300 SAHARA</vt:lpstr>
      <vt:lpstr>6. SUZUKI DL650 XT</vt:lpstr>
      <vt:lpstr>7. SUZUKI DR200</vt:lpstr>
      <vt:lpstr>8. SUZUKI DR650</vt:lpstr>
      <vt:lpstr>9. DR-X 200</vt:lpstr>
      <vt:lpstr>10. GIXXER</vt:lpstr>
      <vt:lpstr>11. GIXXER 250</vt:lpstr>
      <vt:lpstr>12. SUZUKI GS150</vt:lpstr>
      <vt:lpstr>13. SUZUKI GS 150 R </vt:lpstr>
      <vt:lpstr>14. YAMAHA FZ150</vt:lpstr>
      <vt:lpstr>15. YAMAHA SZ16R 150</vt:lpstr>
      <vt:lpstr>16. YAMAHA XTZ125</vt:lpstr>
      <vt:lpstr>17. YAMAHA XTZ250</vt:lpstr>
      <vt:lpstr>18. YAMAHA XTZ150-2(XTZ150)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2026-09-10T17:02:45Z</dcterms:modified>
</cp:coreProperties>
</file>