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/>
  <mc:AlternateContent xmlns:mc="http://schemas.openxmlformats.org/markup-compatibility/2006">
    <mc:Choice Requires="x15">
      <x15ac:absPath xmlns:x15ac="http://schemas.microsoft.com/office/spreadsheetml/2010/11/ac" url="https://d.docs.live.net/38d47acca1736e17/Desktop/"/>
    </mc:Choice>
  </mc:AlternateContent>
  <xr:revisionPtr revIDLastSave="87" documentId="8_{CA8CA66C-85B1-4EB8-8315-372EC7029E6B}" xr6:coauthVersionLast="47" xr6:coauthVersionMax="47" xr10:uidLastSave="{02BDB684-88E9-4DC1-A493-7552C5432A63}"/>
  <bookViews>
    <workbookView xWindow="-108" yWindow="-108" windowWidth="23256" windowHeight="12456" firstSheet="1" activeTab="1" xr2:uid="{00000000-000D-0000-FFFF-FFFF00000000}"/>
  </bookViews>
  <sheets>
    <sheet name="SOFTWARE - AJUSTE DE CANTIDADES" sheetId="1" state="hidden" r:id="rId1"/>
    <sheet name="OFERTA LOTE 3" sheetId="2" r:id="rId2"/>
  </sheets>
  <definedNames>
    <definedName name="_xlnm.Print_Area" localSheetId="1">'OFERTA LOTE 3'!$A$1:$I$92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0" i="2" l="1"/>
  <c r="I90" i="2"/>
  <c r="M34" i="1" l="1"/>
  <c r="L34" i="1"/>
  <c r="H34" i="1"/>
  <c r="N33" i="1"/>
  <c r="O33" i="1" s="1"/>
  <c r="M33" i="1"/>
  <c r="J33" i="1"/>
  <c r="K33" i="1" s="1"/>
  <c r="Q33" i="1" s="1"/>
  <c r="I33" i="1"/>
  <c r="N32" i="1"/>
  <c r="O32" i="1" s="1"/>
  <c r="M32" i="1"/>
  <c r="J32" i="1"/>
  <c r="K32" i="1" s="1"/>
  <c r="Q32" i="1" s="1"/>
  <c r="I32" i="1"/>
  <c r="N31" i="1"/>
  <c r="O31" i="1" s="1"/>
  <c r="M31" i="1"/>
  <c r="J31" i="1"/>
  <c r="K31" i="1" s="1"/>
  <c r="Q31" i="1" s="1"/>
  <c r="I31" i="1"/>
  <c r="N30" i="1"/>
  <c r="O30" i="1" s="1"/>
  <c r="M30" i="1"/>
  <c r="J30" i="1"/>
  <c r="K30" i="1" s="1"/>
  <c r="Q30" i="1" s="1"/>
  <c r="I30" i="1"/>
  <c r="N29" i="1"/>
  <c r="O29" i="1" s="1"/>
  <c r="M29" i="1"/>
  <c r="J29" i="1"/>
  <c r="K29" i="1" s="1"/>
  <c r="Q29" i="1" s="1"/>
  <c r="I29" i="1"/>
  <c r="N28" i="1"/>
  <c r="O28" i="1" s="1"/>
  <c r="M28" i="1"/>
  <c r="J28" i="1"/>
  <c r="K28" i="1" s="1"/>
  <c r="Q28" i="1" s="1"/>
  <c r="I28" i="1"/>
  <c r="N27" i="1"/>
  <c r="O27" i="1" s="1"/>
  <c r="M27" i="1"/>
  <c r="J27" i="1"/>
  <c r="K27" i="1" s="1"/>
  <c r="Q27" i="1" s="1"/>
  <c r="I27" i="1"/>
  <c r="N26" i="1"/>
  <c r="O26" i="1" s="1"/>
  <c r="M26" i="1"/>
  <c r="J26" i="1"/>
  <c r="K26" i="1" s="1"/>
  <c r="Q26" i="1" s="1"/>
  <c r="I26" i="1"/>
  <c r="N25" i="1"/>
  <c r="O25" i="1" s="1"/>
  <c r="M25" i="1"/>
  <c r="J25" i="1"/>
  <c r="K25" i="1" s="1"/>
  <c r="Q25" i="1" s="1"/>
  <c r="I25" i="1"/>
  <c r="N24" i="1"/>
  <c r="O24" i="1" s="1"/>
  <c r="M24" i="1"/>
  <c r="J24" i="1"/>
  <c r="K24" i="1" s="1"/>
  <c r="Q24" i="1" s="1"/>
  <c r="I24" i="1"/>
  <c r="N23" i="1"/>
  <c r="O23" i="1" s="1"/>
  <c r="M23" i="1"/>
  <c r="J23" i="1"/>
  <c r="K23" i="1" s="1"/>
  <c r="Q23" i="1" s="1"/>
  <c r="I23" i="1"/>
  <c r="N22" i="1"/>
  <c r="O22" i="1" s="1"/>
  <c r="M22" i="1"/>
  <c r="J22" i="1"/>
  <c r="K22" i="1" s="1"/>
  <c r="Q22" i="1" s="1"/>
  <c r="I22" i="1"/>
  <c r="N21" i="1"/>
  <c r="O21" i="1" s="1"/>
  <c r="M21" i="1"/>
  <c r="J21" i="1"/>
  <c r="K21" i="1" s="1"/>
  <c r="Q21" i="1" s="1"/>
  <c r="I21" i="1"/>
  <c r="N20" i="1"/>
  <c r="O20" i="1" s="1"/>
  <c r="M20" i="1"/>
  <c r="J20" i="1"/>
  <c r="K20" i="1" s="1"/>
  <c r="Q20" i="1" s="1"/>
  <c r="I20" i="1"/>
  <c r="N19" i="1"/>
  <c r="O19" i="1" s="1"/>
  <c r="M19" i="1"/>
  <c r="J19" i="1"/>
  <c r="K19" i="1" s="1"/>
  <c r="Q19" i="1" s="1"/>
  <c r="I19" i="1"/>
  <c r="N18" i="1"/>
  <c r="O18" i="1" s="1"/>
  <c r="M18" i="1"/>
  <c r="J18" i="1"/>
  <c r="K18" i="1" s="1"/>
  <c r="Q18" i="1" s="1"/>
  <c r="I18" i="1"/>
  <c r="N17" i="1"/>
  <c r="O17" i="1" s="1"/>
  <c r="M17" i="1"/>
  <c r="J17" i="1"/>
  <c r="K17" i="1" s="1"/>
  <c r="Q17" i="1" s="1"/>
  <c r="I17" i="1"/>
  <c r="N16" i="1"/>
  <c r="O16" i="1" s="1"/>
  <c r="M16" i="1"/>
  <c r="J16" i="1"/>
  <c r="K16" i="1" s="1"/>
  <c r="Q16" i="1" s="1"/>
  <c r="I16" i="1"/>
  <c r="N15" i="1"/>
  <c r="O15" i="1" s="1"/>
  <c r="M15" i="1"/>
  <c r="J15" i="1"/>
  <c r="K15" i="1" s="1"/>
  <c r="Q15" i="1" s="1"/>
  <c r="I15" i="1"/>
  <c r="N14" i="1"/>
  <c r="O14" i="1" s="1"/>
  <c r="M14" i="1"/>
  <c r="J14" i="1"/>
  <c r="K14" i="1" s="1"/>
  <c r="Q14" i="1" s="1"/>
  <c r="I14" i="1"/>
  <c r="N13" i="1"/>
  <c r="O13" i="1" s="1"/>
  <c r="M13" i="1"/>
  <c r="J13" i="1"/>
  <c r="K13" i="1" s="1"/>
  <c r="Q13" i="1" s="1"/>
  <c r="I13" i="1"/>
  <c r="N12" i="1"/>
  <c r="O12" i="1" s="1"/>
  <c r="M12" i="1"/>
  <c r="J12" i="1"/>
  <c r="K12" i="1" s="1"/>
  <c r="Q12" i="1" s="1"/>
  <c r="I12" i="1"/>
  <c r="N11" i="1"/>
  <c r="O11" i="1" s="1"/>
  <c r="M11" i="1"/>
  <c r="J11" i="1"/>
  <c r="K11" i="1" s="1"/>
  <c r="Q11" i="1" s="1"/>
  <c r="I11" i="1"/>
  <c r="N10" i="1"/>
  <c r="O10" i="1" s="1"/>
  <c r="M10" i="1"/>
  <c r="J10" i="1"/>
  <c r="K10" i="1" s="1"/>
  <c r="Q10" i="1" s="1"/>
  <c r="I10" i="1"/>
  <c r="N9" i="1"/>
  <c r="O9" i="1" s="1"/>
  <c r="M9" i="1"/>
  <c r="J9" i="1"/>
  <c r="K9" i="1" s="1"/>
  <c r="I9" i="1"/>
  <c r="N8" i="1"/>
  <c r="O8" i="1" s="1"/>
  <c r="M8" i="1"/>
  <c r="J8" i="1"/>
  <c r="J34" i="1" s="1"/>
  <c r="I8" i="1"/>
  <c r="I34" i="1" s="1"/>
  <c r="Q9" i="1" l="1"/>
  <c r="O34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N34" i="1"/>
  <c r="K8" i="1"/>
  <c r="K34" i="1" l="1"/>
  <c r="Q34" i="1" s="1"/>
  <c r="Q8" i="1"/>
</calcChain>
</file>

<file path=xl/sharedStrings.xml><?xml version="1.0" encoding="utf-8"?>
<sst xmlns="http://schemas.openxmlformats.org/spreadsheetml/2006/main" count="378" uniqueCount="206">
  <si>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</si>
  <si>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</si>
  <si>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</si>
  <si>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rgb="FF000000"/>
        <rFont val="Arial"/>
        <family val="2"/>
      </rPr>
      <t xml:space="preserve">OBJETO: </t>
    </r>
    <r>
      <rPr>
        <sz val="12"/>
        <color rgb="FF000000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</si>
  <si>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</si>
  <si>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</si>
  <si>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</si>
  <si>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</si>
  <si>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</si>
  <si>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</si>
  <si>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</si>
  <si>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</si>
  <si>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</si>
  <si>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</si>
  <si>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</si>
  <si>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</si>
  <si>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</si>
  <si>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</si>
  <si>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</si>
  <si>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</si>
  <si>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</si>
  <si>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</si>
  <si>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</si>
  <si>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</si>
  <si>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</si>
  <si>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</si>
  <si>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</si>
  <si>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</si>
  <si>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</si>
  <si>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</si>
  <si>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</si>
  <si>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</si>
  <si>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</si>
  <si>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</si>
  <si>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</si>
  <si>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</si>
  <si>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</si>
  <si>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</si>
  <si>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</si>
  <si>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</si>
  <si>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</si>
  <si>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</si>
  <si>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</si>
  <si>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</si>
  <si>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</si>
  <si>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</si>
  <si>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</si>
  <si>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</si>
  <si>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</si>
  <si>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</si>
  <si>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</si>
  <si>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</si>
  <si>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</si>
  <si>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</si>
  <si>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</si>
  <si>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</si>
  <si>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</si>
  <si>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</si>
  <si>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</si>
  <si>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</si>
  <si>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</si>
  <si>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</si>
  <si>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</si>
  <si>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</si>
  <si>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</si>
  <si>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</si>
  <si>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</si>
  <si>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</si>
  <si>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</si>
  <si>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</si>
  <si>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</si>
  <si>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</si>
  <si>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</si>
  <si>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</si>
  <si>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</si>
  <si>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</si>
  <si>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rgb="FF000000"/>
        <rFont val="Arial"/>
        <family val="2"/>
      </rPr>
      <t>OBSERVACIONES:</t>
    </r>
    <r>
      <rPr>
        <sz val="12"/>
        <color rgb="FF000000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rgb="FF000000"/>
        <rFont val="Arial"/>
        <family val="2"/>
      </rPr>
      <t>$40.032.829,40</t>
    </r>
    <r>
      <rPr>
        <sz val="12"/>
        <color rgb="FF000000"/>
        <rFont val="Arial"/>
        <family val="2"/>
      </rPr>
      <t xml:space="preserve">. II. El valor promedio de los items a contratar </t>
    </r>
    <r>
      <rPr>
        <b/>
        <sz val="12"/>
        <color rgb="FF000000"/>
        <rFont val="Arial"/>
        <family val="2"/>
      </rPr>
      <t xml:space="preserve">supera </t>
    </r>
    <r>
      <rPr>
        <sz val="12"/>
        <color rgb="FF000000"/>
        <rFont val="Arial"/>
        <family val="2"/>
      </rPr>
      <t xml:space="preserve">el presupuesto de la entidad el cual corresponde a </t>
    </r>
    <r>
      <rPr>
        <b/>
        <sz val="12"/>
        <color rgb="FF000000"/>
        <rFont val="Arial"/>
        <family val="2"/>
      </rPr>
      <t xml:space="preserve">$35,000,000. </t>
    </r>
    <r>
      <rPr>
        <sz val="12"/>
        <color rgb="FF000000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</si>
  <si>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</si>
  <si>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</si>
  <si>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</si>
  <si>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</si>
  <si>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</si>
  <si>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</si>
  <si>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</si>
  <si>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>FORMATO OFERTA ECONOMICA</t>
  </si>
  <si>
    <t>SASI XXXXXX</t>
  </si>
  <si>
    <t>OBJETO: Contratar el mantenimiento preventivo y correctivo de bienes muebles de (Lote I. Automotriz; Lote II. Planta Eléctrica; Lote III. Confección; IV. Lote Equipos de Tecnoacademia; V. Patio de Maniobras VI. Maquinaria Amarilla) del Centro de Industria y la construcción en la vigencia 2026</t>
  </si>
  <si>
    <t>PRECIOS DE LA OFERTA</t>
  </si>
  <si>
    <t>VALOR  UNITARIO PROMEDIO IVA INCLUIDO</t>
  </si>
  <si>
    <t xml:space="preserve">VALOR TOTAL PROMEDIO </t>
  </si>
  <si>
    <t>VALOR UNITARIO IVA INCLUIDO OFERTADO</t>
  </si>
  <si>
    <t>VALOR TOTAL IVA INCLUIDO OFERTADO</t>
  </si>
  <si>
    <t>Máquina pretinadora Marca:siruba.</t>
  </si>
  <si>
    <t>Máquina pretinadora Marca: Siruba. Limpieza y mantenimiento correctivo y preventivo general, incluyendo repuestos para puesta a punto. (Ajuste al gancho, cambio de lámpara, cambio de repuestos internos por desgaste, cambio de mesas deterioradas, cambio de motor ahorrador), Placa SENA: 92269500. Número interno de máquina: 189</t>
  </si>
  <si>
    <t>Máquina plana industrial Marca: Siruba</t>
  </si>
  <si>
    <t>Máquina plana industrial Marca:Siruba. Limpieza y mantenimiento correctivo y preventivo general, incluyendo repuestos para puesta a punto. Placa SENA: 92269574. Número interno de máquina: 48</t>
  </si>
  <si>
    <t>Máquina fileteadora, marca: Siruba</t>
  </si>
  <si>
    <t>Máquina fileteadora, marca: Siruba.  Limpieza y mantenimiento correctivo y preventivo general, incluyendo repuestos para puesta a punto. Placa SENA: 10738183. Número interno de máquina: 112</t>
  </si>
  <si>
    <t>Marca: Siruba plana industrial. Limpieza y mantenimiento correctivo y preventivo general, incluyendo repuestos para puesta a punto. Placa SENA: 92269479. Número interno de máquina: 47</t>
  </si>
  <si>
    <t>Marca: Siruba plana industrial. Limpieza y mantenimiento correctivo y preventivo general, incluyendo repuestos para puesta a punto. Placa SENA: 922616761. Número interno de máquina: 67</t>
  </si>
  <si>
    <t>Máquina fileteadora, marca: Siruba.  Limpieza y mantenimiento correctivo y preventivo general, incluyendo repuestos para puesta a punto. (Ajuste al gancho, cambio de lámpara, cambio de repuestos internos por desgaste, cambio de mesas deterioradas). Placa SENA: 10738179. Número interno de máquina: 100</t>
  </si>
  <si>
    <t>Marca: Siruba plana industrial. Limpieza y mantenimiento correctivo y preventivo general, incluyendo repuestos para puesta a punto. Placa SENA: 92269478. Número interno de máquina: 49</t>
  </si>
  <si>
    <t>Máquina Collarin Siruba</t>
  </si>
  <si>
    <t>Máquina Collarin Marca: Siruba. Limpieza y mantenimiento correctivo y preventivo general, incluyendo repuestos para puesta a punto. (Ajuste al gancho, cambio de lámpara, cambio de repuestos internos por desgaste, cambio de mesas deterioradas). Placa SENA: 10738127. Número interno de máquina: 137</t>
  </si>
  <si>
    <t>Maquina recubridora</t>
  </si>
  <si>
    <t>Marca:kansai;serial:1505241;modelo:fsx6604lm/cs2;observaciones:flatseamer con absorbedor de desperdicio servomotor y alza prensa tela</t>
  </si>
  <si>
    <t>Máquina Collarin Marca: Siruba. Limpieza y mantenimiento correctivo y preventivo general, incluyendo repuestos para puesta a punto. (Ajuste al gancho, cambio de lámpara, cambio de repuestos internos por desgaste, cambio de mesas deterioradas, cambio de motor ahorrador), Placa SENA: 10738205. Número interno de máquina: 138</t>
  </si>
  <si>
    <t>Marca: Siruba plana industrial. Limpieza y mantenimiento correctivo y preventivo general, incluyendo repuestos para puesta a punto. Placa SENA: 922614662. Número interno de máquina: 18</t>
  </si>
  <si>
    <t>Máquina fileteadora, marca: Siruba.  Limpieza y mantenimiento correctivo y preventivo general, incluyendo repuestos para puesta a punto. Placa SENA: 922616753. Número interno de máquina: 85</t>
  </si>
  <si>
    <t>Marca: Siruba plana industrial. Limpieza y mantenimiento correctivo y preventivo general, incluyendo repuestos para puesta a punto. Placa SENA: 92269484. Número interno de máquina: 305</t>
  </si>
  <si>
    <t>Máquina presilladora</t>
  </si>
  <si>
    <t>Marca: Siruba plana industrial. Limpieza y mantenimiento correctivo y preventivo general, incluyendo repuestos para puesta a punto. Placa SENA: 92269568. Número interno de máquina: 198</t>
  </si>
  <si>
    <t>Marca: Siruba plana industrial. Limpieza y mantenimiento correctivo y preventivo general, incluyendo repuestos para puesta a punto. Placa SENA: 10738157. Número interno de máquina: 15</t>
  </si>
  <si>
    <t>Máquina plana industrial Marca: Gemsy</t>
  </si>
  <si>
    <t>Marca: Gemsy plana industrial. Limpieza y mantenimiento correctivo y preventivo general, incluyendo repuestos para puesta a punto. Placa SENA: 922618444. Número interno de máquina: 410</t>
  </si>
  <si>
    <t>Máquina fileteadora, marca: Siruba.  Limpieza y mantenimiento correctivo y preventivo general, incluyendo repuestos para puesta a punto. Placa SENA: 10738173. Número interno de máquina: 107</t>
  </si>
  <si>
    <t>Maquina plana dos agujas ribete</t>
  </si>
  <si>
    <t>Maquina plana dos agujas ribete. Limpieza y mantenimiento correctivo y preventivo general, incluyendo repuestos para puesta a punto. Placa SENA: 92269499. Número interno de máquina: 163</t>
  </si>
  <si>
    <t>Marca: Siruba plana industrial. Limpieza y mantenimiento correctivo y preventivo general, incluyendo repuestos para puesta a punto. Placa SENA: 92264235. Número interno de máquina: 39</t>
  </si>
  <si>
    <t>Maquina plana dos agujas ribete. Limpieza y mantenimiento correctivo y preventivo general, incluyendo repuestos para puesta a punto. Placa SENA: 92269498. Número interno de máquina: 161</t>
  </si>
  <si>
    <t>Máquina fileteadora, marca: Siruba.  Limpieza y mantenimiento correctivo y preventivo general, incluyendo repuestos para puesta a punto. Placa SENA: 10738177. Número interno de máquina: 109</t>
  </si>
  <si>
    <t>Máquina fileteadora, marca: Siruba.  Limpieza y mantenimiento correctivo y preventivo general, incluyendo repuestos para puesta a punto. Placa SENA: 10738176. Número interno de máquina: 101</t>
  </si>
  <si>
    <t>Marca: Siruba plana industrial. Limpieza y mantenimiento correctivo y preventivo general, incluyendo repuestos para puesta a punto. Placa SENA: 10738147. Número interno de máquina: 8</t>
  </si>
  <si>
    <t>Marca: Siruba plana industrial. Limpieza y mantenimiento correctivo y preventivo general, incluyendo repuestos para puesta a punto. Placa SENA: 10738154. Número interno de máquina: 1</t>
  </si>
  <si>
    <t>Marca: Siruba plana industrial. Limpieza y mantenimiento correctivo y preventivo general, incluyendo repuestos para puesta a punto. Placa SENA: 92269491. Número interno de máquina: 57</t>
  </si>
  <si>
    <t>Marca: Siruba plana industrial. Limpieza y mantenimiento correctivo y preventivo general, incluyendo repuestos para puesta a punto. Placa SENA: 92264237. Número interno de máquina: 41</t>
  </si>
  <si>
    <t>Máquina fileteadora, marca: Siruba.  Limpieza y mantenimiento correctivo y preventivo general, incluyendo repuestos para puesta a punto. (Ajuste al gancho, cambio de lámpara, cambio de repuestos internos por desgaste, cambio de mesas deterioradas). Placa SENA: 922622268. Número interno de máquina: 114</t>
  </si>
  <si>
    <t>Máquina plana presilladora industrial</t>
  </si>
  <si>
    <t>Máquina plana presilladora industrial. Limpieza y mantenimiento correctivo y preventivo general, incluyendo repuestos para puesta a punto. Placa SENA: 92269488. Número interno de máquina: 197</t>
  </si>
  <si>
    <t>Maquina bordadora</t>
  </si>
  <si>
    <t>Maquina bordadora de 2 cabezas con cortador de hilo automático y monitor lcd</t>
  </si>
  <si>
    <t>Máquina fileteadora, marca: Siruba. Limpieza y mantenimiento correctivo y preventivo general, incluyendo repuestos para puesta a punto. Placa SENA: 922616755. Número interno de máquina: 80</t>
  </si>
  <si>
    <t>Marca: Siruba plana industrial. Limpieza y mantenimiento correctivo y preventivo general, incluyendo repuestos para puesta a punto. Placa SENA: 92269482. Número interno de máquina: 46</t>
  </si>
  <si>
    <t>Marca: Siruba plana industrial. Limpieza y mantenimiento correctivo y preventivo general, incluyendo repuestos para puesta a punto. Placa SENA: 10738151. Número interno de máquina: 11</t>
  </si>
  <si>
    <t>Marca: Siruba plana industrial. Limpieza y mantenimiento correctivo y preventivo general, incluyendo repuestos para puesta a punto. Placa SENA: 10738168. Número interno de máquina: 96</t>
  </si>
  <si>
    <t>Marca: Siruba plana industrial. Limpieza y mantenimiento correctivo y preventivo general, incluyendo repuestos para puesta a punto. Placa SENA: 92264234. Número interno de máquina: 38</t>
  </si>
  <si>
    <t>Máquina fileteadora, marca: Siruba. Limpieza y mantenimiento correctivo y preventivo general, incluyendo repuestos para puesta a punto. Placa SENA: 10738185. Número interno de máquina: 115</t>
  </si>
  <si>
    <t>unidad</t>
  </si>
  <si>
    <t>Marca: Siruba plana industrial. Limpieza y mantenimiento correctivo y preventivo general, incluyendo repuestos para puesta a punto. Placa SENA: 922616762. Número interno de máquina: 62</t>
  </si>
  <si>
    <t>Marca: Siruba plana industrial. Limpieza y mantenimiento correctivo y preventivo general, incluyendo repuestos para puesta a punto. Placa SENA: 92269485. Número interno de máquina: 61</t>
  </si>
  <si>
    <t>Marca: Siruba plana industrial. Limpieza y mantenimiento correctivo y preventivo general, incluyendo repuestos para puesta a punto. Placa SENA: 92269490. Número interno de máquina: 87</t>
  </si>
  <si>
    <t>Marca: Siruba plana industrial. Limpieza y mantenimiento correctivo y preventivo general, incluyendo repuestos para puesta a punto. Placa SENA: 92269494. Número interno de máquina: 64</t>
  </si>
  <si>
    <t>Máquina fileteadora, marca: Siruba. Limpieza y mantenimiento correctivo y preventivo general, incluyendo repuestos para puesta a punto. Placa SENA: 92269497. Número interno de máquina: 82</t>
  </si>
  <si>
    <t>Marca: Siruba plana industrial. Limpieza y mantenimiento correctivo y preventivo general, incluyendo repuestos para puesta a punto. Placa SENA: 922614665. Número interno de máquina: 54</t>
  </si>
  <si>
    <t>Máquina fileteadora, marca: Siruba. Limpieza y mantenimiento correctivo y preventivo general, incluyendo repuestos para puesta a punto. Placa SENA: 10738164. Número interno de máquina: 98</t>
  </si>
  <si>
    <t>Máquina fileteadora, marca: Siruba. Limpieza y mantenimiento correctivo y preventivo general, incluyendo repuestos para puesta a punto. Placa SENA: 10738186. Número interno de máquina: 116</t>
  </si>
  <si>
    <t>Máquina fileteadora, marca: Siruba. Limpieza y mantenimiento correctivo y preventivo general, incluyendo repuestos para puesta a punto. Placa SENA: 10738175. Número interno de máquina: 102</t>
  </si>
  <si>
    <t>Plana industrial marca: Siruba. Limpieza y mantenimiento correctivo y preventivo general, incluyendo repuestos para puesta a punto. (Ajuste al gancho, cambio de lámpara, cambio de repuestos internos por desgaste). Placa SENA: 92269483. Número interno de máquina: 52</t>
  </si>
  <si>
    <t>Máquina fileteadora, marca: Siruba. Limpieza y mantenimiento correctivo y preventivo general, incluyendo repuestos para puesta a punto. (Ajuste al gancho, cambio de lámpara, cambio de repuestos internos por desgaste). Placa SENA: 10738184. Número interno de máquina: 113</t>
  </si>
  <si>
    <t>Máquina fileteadora, marca: Siruba. Limpieza y mantenimiento correctivo y preventivo general, incluyendo repuestos para puesta a punto. (Ajuste al gancho, cambio de lámpara, cambio de repuestos internos por desgaste). Placa SENA: 92269575. Número interno de máquina: 78</t>
  </si>
  <si>
    <t>Plana industrial marca: Siruba. Limpieza y mantenimiento correctivo y preventivo general, incluyendo repuestos para puesta a punto. (Ajuste al gancho, cambio de lámpara, cambio de repuestos internos por desgaste). Placa SENA: 92269575. Número interno de máquina: 47</t>
  </si>
  <si>
    <t>Plana industrial marca: Siruba. Limpieza y mantenimiento correctivo y preventivo general, incluyendo repuestos para puesta a punto. (Ajuste al gancho, cambio de lámpara, cambio de repuestos internos por desgaste). Placa SENA: 92269481. Número interno de máquina: 304</t>
  </si>
  <si>
    <t>Plana industrial marca: Siruba. Limpieza y mantenimiento correctivo y preventivo general, incluyendo repuestos para puesta a punto. (Ajuste al gancho, cambio de lámpara, cambio de repuestos internos por desgaste). Placa SENA: 92264238.  Número interno de máquina: 59</t>
  </si>
  <si>
    <t>Máquina fileteadora, marca: Siruba. Limpieza y mantenimiento correctivo y preventivo general, incluyendo repuestos para puesta a punto. (Ajuste al gancho, cambio de lámpara, cambio de repuestos internos por desgaste, cambio de motor ahorrador). Placa SENA: 10738188. Número interno de máquina: 124</t>
  </si>
  <si>
    <t>Plana industrial marca: Siruba. Limpieza y mantenimiento correctivo y preventivo general, incluyendo repuestos para puesta a punto. (Ajuste al gancho, cambio de lámpara, cambio de repuestos internos por desgaste). Placa SENA: 92269572. Número interno de máquina: 53</t>
  </si>
  <si>
    <t>Plana industrial marca: Siruba. Limpieza y mantenimiento correctivo y preventivo general, incluyendo repuestos para puesta a punto. (Ajuste al gancho, cambio de lámpara, cambio de repuestos internos por desgaste). Placa SENA: 922616765. Número interno de máquina: 60</t>
  </si>
  <si>
    <t>Máquina fileteadora, marca: Siruba. Limpieza y mantenimiento correctivo y preventivo general, incluyendo repuestos para puesta a punto. (Ajuste al gancho, cambio de lámpara, cambio de repuestos internos por desgaste, cambio de motor ahorrador). Placa SENA: 10738174. Número interno de máquina: 89</t>
  </si>
  <si>
    <t>Máquina fileteadora, marca: Yamato</t>
  </si>
  <si>
    <t>Máquina fileteadora, marca: Yamato. Limpieza y mantenimiento correctivo y preventivo general, incluyendo repuestos para puesta a punto. (Ajuste al gancho, cambio de lámpara, cambio de repuestos internos por desgaste). Placa SENA: 922622267. Número interno de máquina: 133</t>
  </si>
  <si>
    <t>Máquina fileteadora, marca: Typical</t>
  </si>
  <si>
    <t>Máquina fileteadora, marca: Typical. Limpieza y mantenimiento correctivo y preventivo general, incluyendo repuestos para puesta a punto. (Ajuste al gancho, cambio de lámpara, cambio de repuestos internos por desgaste). Placa SENA: 92269493. Número interno de máquina: 400</t>
  </si>
  <si>
    <t>Plana industrial marca: Siruba. Limpieza y mantenimiento correctivo y preventivo general, incluyendo repuestos para puesta a punto. (Ajuste al gancho, cambio de lámpara, cambio de repuestos internos por desgaste). Placa SENA: 92269573. Número interno de máquina: 50</t>
  </si>
  <si>
    <t>Máquina Collarin Marca: Siruba. Limpieza y mantenimiento correctivo y preventivo general, incluyendo repuestos para puesta a punto. (Ajuste al gancho, cambio de lámpara, cambio de repuestos internos por desgaste, cambio de mesas deterioradas, cambio de motor ahorrador). Placa SENA: 10738175. Número interno de máquina: 142</t>
  </si>
  <si>
    <t>Máquina industrial 20U Marca: Jontex</t>
  </si>
  <si>
    <t>Máquina industrial 20U Marca: Jontex. Limpieza y mantenimiento correctivo y preventivo general, incluyendo repuestos para puesta a punto. (Ajuste al gancho, cambio de lámpara, cambio de repuestos internos por desgaste, cambio de motor ahorrador). Placa SENA: 922614661. Número interno de máquina: 35 20U</t>
  </si>
  <si>
    <t>Máquina Ojaladora industrial  Marca: Brother</t>
  </si>
  <si>
    <t>Máquina Ojaladora industrial  Marca: Brother. Limpieza y mantenimiento correctivo y preventivo general, incluyendo repuestos para puesta a punto. (Ajuste al gancho, cambio de lámpara, cambio de repuestos internos por desgaste, cambio de motor ahorrador). Placa SENA: NA. Número interno de máquina: 201</t>
  </si>
  <si>
    <t>Máquina Presilladora industrial Marca: Siruba</t>
  </si>
  <si>
    <t>Máquina Presilladora industrial Marca: Siruba. Limpieza y mantenimiento correctivo y preventivo general, incluyendo repuestos para puesta a punto. (Ajuste al gancho, cambio de lámpara, cambio de repuestos internos por desgaste). Placa SENA: 10738177. Número interno de máquina: 199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</si>
  <si>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10738157. Número interno de máquina: 170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</si>
  <si>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92264236. Número interno de máquina: 57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</si>
  <si>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10738144. Número interno de máquina: 16</t>
  </si>
  <si>
    <t>Plana industrial marca: Siruba. Limpieza y mantenimiento correctivo y preventivo general, incluyendo repuestos para puesta a punto. (Ajuste al gancho, cambio de lámpara, cambio de repuestos internos por desgaste). Placa SENA: 92264237. Número interno de máquina: 159</t>
  </si>
  <si>
    <t>Máquina resortadora industrial Marca: Brother</t>
  </si>
  <si>
    <t>Máquina resortadora industrial Marca: Brother. Limpieza y mantenimiento correctivo y preventivo general, incluyendo repuestos para puesta a punto. (Ajuste al gancho, cambio de lámpara, cambio de repuestos internos por desgaste). Placa SENA: 9226728. Número interno de máquina: 200</t>
  </si>
  <si>
    <t>Máquina fileteadora, marca: Yamato. Limpieza y mantenimiento correctivo y preventivo general, incluyendo repuestos para puesta a punto. (Ajuste al gancho, cambio de lámpara, cambio de repuestos internos por desgaste). Placa SENA: 9226 2270. Número interno de máquina: 135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</si>
  <si>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922614663. Número interno de máquina: 51</t>
  </si>
  <si>
    <t>Máquina resortadora industrial Marca: PFAFF</t>
  </si>
  <si>
    <t>Máquina resortadora industrial Marca: PFAFF. Limpieza y mantenimiento correctivo y preventivo general, incluyendo repuestos para puesta a punto. (Ajuste al gancho, cambio de lámpara, cambio de repuestos internos por desgaste). Placa SENA: 1073208710(000000246). Número interno de máquina: 190</t>
  </si>
  <si>
    <t>Máquina Collarin. Marca MLS</t>
  </si>
  <si>
    <t>Máquina Collarin Marca: Siruba. Limpieza y mantenimiento correctivo y preventivo general, incluyendo repuestos para puesta a punto. (Ajuste al gancho, cambio de lámpara, cambio de repuestos internos por desgaste, cambio de mesas deterioradas, cambio de motor ahorrador). Placa SENA: 92264238. Número interno de máquina: 159</t>
  </si>
  <si>
    <t>Máquina Ojaladora industrial  Marca: Brother. Limpieza y mantenimiento correctivo y preventivo general, incluyendo repuestos para puesta a punto. (Ajuste al gancho, cambio de lámpara, cambio de repuestos internos por desgaste). Placa SENA: 922622306. Número interno de máquina: 204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</si>
  <si>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10738146. Número interno de máquina: 403</t>
  </si>
  <si>
    <t>Máquina fileteadora, marca: Yamato. Limpieza y mantenimiento correctivo y preventivo general, incluyendo repuestos para puesta a punto. (Ajuste al gancho, cambio de lámpara, cambio de repuestos internos por desgaste). Placa SENA: 922622268. Número interno de máquina: 136</t>
  </si>
  <si>
    <t>Máquina plana industrial 2 Agujas. Marca: Brother</t>
  </si>
  <si>
    <t>Máquina plana industrial 2 Agujas. Marca: Brother. Limpieza y mantenimiento correctivo y preventivo general, incluyendo repuestos para puesta a punto. (Ajuste al gancho, cambio de lámpara, cambio de repuestos internos por desgaste). Placa SENA: 922622204. Número interno de máquina: 168</t>
  </si>
  <si>
    <t>Plana industrial marca: Siruba. Limpieza y mantenimiento correctivo y preventivo general, incluyendo repuestos para puesta a punto. (Ajuste al gancho, cambio de lámpara, cambio de repuestos internos por desgaste, cambio de motor ahorrador). Placa SENA: 92269571. Número interno de máquina: 55</t>
  </si>
  <si>
    <t>Mantenimiento correctivo Guantes metálicos de corte y confección</t>
  </si>
  <si>
    <t>Guante de malla de acero inoxidable es ideal para proteger las manos durante el corte de tela, materiales textiles, fabricado con malla de acero de alta calidad</t>
  </si>
  <si>
    <t>Elemento Extensión mesa de corte ( base: estructura metálica altura 0,90 cm y Tablas de 1,84 cm de ancho por 2,45 cm de largo y 3,5 cm de 3.5 cm de ancho</t>
  </si>
  <si>
    <t>Extensión mesa de corte ( base: estructura metálica altura 0,90 cm y Tablas de 1,84 cm de ancho por 2,45 cm de largo y 3,5 cm de 3.5 cm de ancho</t>
  </si>
  <si>
    <t>Elemento Maquina cortadora vertical de 8 pulgadas para cortar diferentes tipos de materiales como seda, licra, algodón, jean, dril, lonas, cuerinas, entre otros.</t>
  </si>
  <si>
    <t>Maquina cortadora vertical de 8 pulgadas para cortar diferentes tipos de materiales como seda, licra, algodón, jean, dril, lonas, cuerinas, entre otros.</t>
  </si>
  <si>
    <t>Elemento plotter para imprimir moldes para proceso de corte</t>
  </si>
  <si>
    <t>plotter para imprimir moldes para proceso de corte. Ancho útil de impresión 1.80mts. Sistema de recarga para tinta.</t>
  </si>
  <si>
    <t xml:space="preserve">Elemento para drapear prendas sobre medidas </t>
  </si>
  <si>
    <t xml:space="preserve">Maniquí de drapeado 
Material del cuerpo: Espuma de poliuretano de alta densidad o material sintético que permita insertar alfileres en toda la superficie.
Revestimiento: Tela de algodón, lino o lona resistente de color neutro (negro).
Talla M Cantidad: 10
</t>
  </si>
  <si>
    <t>Elemento Lamina Alta resistencia a impactos leves, abrasión, humedad moderada y uso continuo.</t>
  </si>
  <si>
    <t>Lámina para superficie de mesa de corte. Tablero de MDF de alta densidad o madera aglomerada de alta resistencia, recubierta con laminado plástico de alta presión (HPL) o fórmica.</t>
  </si>
  <si>
    <t>Plancha industrial de vapor para confección.</t>
  </si>
  <si>
    <t>Depósito o caldera en acero inoxidable con capacidad aproximada entre 3 y 5 litros para producción continua de vapor. Regulación de temperatura
Termostato ajustable para diferentes tipos de tejidos.</t>
  </si>
  <si>
    <t>FIRMA</t>
  </si>
  <si>
    <t>NOMBRE DE LA EMPRESA</t>
  </si>
  <si>
    <t>NIT</t>
  </si>
  <si>
    <t>NOMBRE REPRESENTANTE LEGAL</t>
  </si>
  <si>
    <t>NUMERO DE IDENTIFICACION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</si>
</sst>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\$\ #,##0.00"/>
    <numFmt numFmtId="167" formatCode="_-&quot;$&quot;\ * #,##0_-;\-&quot;$&quot;\ * #,##0_-;_-&quot;$&quot;\ * &quot;-&quot;??_-;_-@_-"/>
    <numFmt numFmtId="168" formatCode="\$\ #,##0"/>
    <numFmt numFmtId="169" formatCode="&quot;$&quot;#,##0"/>
  </numFmts>
  <fonts count="19">
    <font>
      <sz val="11"/>
      <name val="Aptos Narrow"/>
    </font>
    <font>
      <sz val="11"/>
      <color rgb="FF000000"/>
      <name val="Aptos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6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1"/>
      <color rgb="FF000000"/>
      <name val="Arial Narrow"/>
      <family val="2"/>
    </font>
    <font>
      <sz val="11"/>
      <color rgb="FF000000"/>
      <name val="Aptos Narrow"/>
      <family val="2"/>
    </font>
    <font>
      <sz val="12"/>
      <color rgb="FF000000"/>
      <name val="Aptos Narrow"/>
      <scheme val="minor"/>
    </font>
    <font>
      <b/>
      <sz val="12"/>
      <color rgb="FF000000"/>
      <name val="Aptos Narrow"/>
      <scheme val="minor"/>
    </font>
    <font>
      <b/>
      <sz val="12"/>
      <name val="Aptos Narrow"/>
      <scheme val="minor"/>
    </font>
    <font>
      <sz val="11"/>
      <color theme="1"/>
      <name val="Arial"/>
    </font>
    <font>
      <sz val="11"/>
      <color rgb="FF000000"/>
      <name val="Arial"/>
      <family val="2"/>
    </font>
    <font>
      <sz val="11"/>
      <name val="Arial"/>
    </font>
  </fonts>
  <fills count="14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F2D0"/>
        <bgColor indexed="64"/>
      </patternFill>
    </fill>
    <fill>
      <patternFill patternType="solid">
        <fgColor rgb="FFD9F2D0"/>
        <bgColor rgb="FFEAF1DD"/>
      </patternFill>
    </fill>
    <fill>
      <patternFill patternType="solid">
        <fgColor rgb="FFE8E8E8"/>
        <bgColor indexed="64"/>
      </patternFill>
    </fill>
    <fill>
      <patternFill patternType="solid">
        <fgColor rgb="FF156083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64" fontId="12" fillId="0" borderId="0">
      <alignment vertical="top"/>
      <protection locked="0"/>
    </xf>
    <xf numFmtId="165" fontId="12" fillId="0" borderId="0">
      <alignment vertical="top"/>
      <protection locked="0"/>
    </xf>
  </cellStyleXfs>
  <cellXfs count="106">
    <xf numFmtId="0" fontId="0" fillId="0" borderId="0" xfId="0">
      <alignment vertical="center"/>
    </xf>
    <xf numFmtId="1" fontId="1" fillId="0" borderId="0" xfId="0" applyNumberFormat="1" applyFont="1" applyAlignment="1">
      <alignment wrapText="1"/>
    </xf>
    <xf numFmtId="164" fontId="1" fillId="0" borderId="0" xfId="1" applyFont="1" applyAlignment="1" applyProtection="1">
      <alignment wrapText="1"/>
    </xf>
    <xf numFmtId="0" fontId="2" fillId="0" borderId="0" xfId="0" applyFont="1" applyAlignment="1"/>
    <xf numFmtId="164" fontId="2" fillId="0" borderId="0" xfId="1" applyFont="1" applyAlignment="1" applyProtection="1">
      <alignment wrapText="1"/>
    </xf>
    <xf numFmtId="0" fontId="3" fillId="0" borderId="0" xfId="0" applyFont="1" applyAlignment="1"/>
    <xf numFmtId="1" fontId="2" fillId="0" borderId="0" xfId="0" applyNumberFormat="1" applyFont="1" applyAlignment="1">
      <alignment horizontal="center" wrapText="1"/>
    </xf>
    <xf numFmtId="3" fontId="4" fillId="6" borderId="13" xfId="0" applyNumberFormat="1" applyFont="1" applyFill="1" applyBorder="1" applyAlignment="1">
      <alignment horizontal="center" vertical="center" wrapText="1"/>
    </xf>
    <xf numFmtId="3" fontId="4" fillId="6" borderId="1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166" fontId="7" fillId="0" borderId="22" xfId="0" applyNumberFormat="1" applyFont="1" applyBorder="1" applyAlignment="1">
      <alignment horizontal="center" vertical="center" shrinkToFit="1"/>
    </xf>
    <xf numFmtId="167" fontId="4" fillId="8" borderId="15" xfId="2" applyNumberFormat="1" applyFont="1" applyFill="1" applyBorder="1" applyAlignment="1" applyProtection="1">
      <alignment horizontal="center" vertical="center" wrapText="1"/>
    </xf>
    <xf numFmtId="168" fontId="8" fillId="0" borderId="22" xfId="0" applyNumberFormat="1" applyFont="1" applyBorder="1" applyAlignment="1">
      <alignment horizontal="right" vertical="top" shrinkToFit="1"/>
    </xf>
    <xf numFmtId="166" fontId="7" fillId="0" borderId="22" xfId="0" applyNumberFormat="1" applyFont="1" applyBorder="1" applyAlignment="1">
      <alignment horizontal="center" vertical="top" shrinkToFit="1"/>
    </xf>
    <xf numFmtId="166" fontId="7" fillId="0" borderId="23" xfId="0" applyNumberFormat="1" applyFont="1" applyBorder="1" applyAlignment="1">
      <alignment horizontal="center" vertical="center" shrinkToFit="1"/>
    </xf>
    <xf numFmtId="166" fontId="7" fillId="0" borderId="23" xfId="0" applyNumberFormat="1" applyFont="1" applyBorder="1" applyAlignment="1">
      <alignment horizontal="center" vertical="top" shrinkToFit="1"/>
    </xf>
    <xf numFmtId="0" fontId="4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left" vertical="center" wrapText="1"/>
    </xf>
    <xf numFmtId="167" fontId="3" fillId="0" borderId="14" xfId="0" applyNumberFormat="1" applyFont="1" applyBorder="1" applyAlignment="1"/>
    <xf numFmtId="167" fontId="3" fillId="9" borderId="14" xfId="0" applyNumberFormat="1" applyFont="1" applyFill="1" applyBorder="1" applyAlignment="1"/>
    <xf numFmtId="165" fontId="3" fillId="0" borderId="15" xfId="0" applyNumberFormat="1" applyFont="1" applyBorder="1" applyAlignment="1"/>
    <xf numFmtId="165" fontId="3" fillId="10" borderId="15" xfId="0" applyNumberFormat="1" applyFont="1" applyFill="1" applyBorder="1" applyAlignment="1"/>
    <xf numFmtId="1" fontId="2" fillId="0" borderId="0" xfId="0" applyNumberFormat="1" applyFont="1" applyAlignment="1">
      <alignment wrapText="1"/>
    </xf>
    <xf numFmtId="0" fontId="2" fillId="0" borderId="0" xfId="0" applyFont="1" applyAlignment="1">
      <alignment horizontal="justify" vertical="justify"/>
    </xf>
    <xf numFmtId="165" fontId="9" fillId="0" borderId="0" xfId="0" applyNumberFormat="1" applyFont="1" applyAlignment="1"/>
    <xf numFmtId="0" fontId="10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1" fillId="0" borderId="0" xfId="0" applyFont="1" applyAlignment="1"/>
    <xf numFmtId="0" fontId="2" fillId="0" borderId="1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7" fontId="2" fillId="5" borderId="22" xfId="2" applyNumberFormat="1" applyFont="1" applyFill="1" applyBorder="1" applyAlignment="1" applyProtection="1">
      <alignment horizontal="center" vertical="center" shrinkToFit="1"/>
    </xf>
    <xf numFmtId="167" fontId="2" fillId="7" borderId="22" xfId="2" applyNumberFormat="1" applyFont="1" applyFill="1" applyBorder="1" applyAlignment="1" applyProtection="1">
      <alignment horizontal="center" vertical="center" shrinkToFit="1"/>
    </xf>
    <xf numFmtId="167" fontId="2" fillId="5" borderId="24" xfId="2" applyNumberFormat="1" applyFont="1" applyFill="1" applyBorder="1" applyAlignment="1" applyProtection="1">
      <alignment horizontal="center" vertical="center" shrinkToFi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3" fontId="15" fillId="6" borderId="1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" fontId="13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vertical="center" wrapText="1"/>
    </xf>
    <xf numFmtId="0" fontId="15" fillId="12" borderId="22" xfId="0" applyFont="1" applyFill="1" applyBorder="1" applyAlignment="1">
      <alignment horizontal="center" vertical="center" wrapText="1"/>
    </xf>
    <xf numFmtId="0" fontId="14" fillId="12" borderId="22" xfId="0" applyFont="1" applyFill="1" applyBorder="1" applyAlignment="1">
      <alignment horizontal="center" vertical="center" wrapText="1"/>
    </xf>
    <xf numFmtId="0" fontId="13" fillId="12" borderId="22" xfId="0" applyFont="1" applyFill="1" applyBorder="1" applyAlignment="1">
      <alignment horizontal="center" vertical="center" wrapText="1"/>
    </xf>
    <xf numFmtId="3" fontId="15" fillId="6" borderId="14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13" fillId="13" borderId="15" xfId="0" applyNumberFormat="1" applyFont="1" applyFill="1" applyBorder="1" applyAlignment="1">
      <alignment horizontal="center" vertical="center" wrapText="1"/>
    </xf>
    <xf numFmtId="165" fontId="13" fillId="13" borderId="14" xfId="0" applyNumberFormat="1" applyFont="1" applyFill="1" applyBorder="1" applyAlignment="1">
      <alignment horizontal="center" vertical="center" wrapText="1"/>
    </xf>
    <xf numFmtId="165" fontId="13" fillId="13" borderId="33" xfId="0" applyNumberFormat="1" applyFont="1" applyFill="1" applyBorder="1" applyAlignment="1">
      <alignment horizontal="center" vertical="center" wrapText="1"/>
    </xf>
    <xf numFmtId="165" fontId="13" fillId="13" borderId="36" xfId="0" applyNumberFormat="1" applyFont="1" applyFill="1" applyBorder="1" applyAlignment="1">
      <alignment horizontal="center" vertical="center" wrapText="1"/>
    </xf>
    <xf numFmtId="0" fontId="15" fillId="12" borderId="23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1" fontId="15" fillId="4" borderId="23" xfId="0" applyNumberFormat="1" applyFont="1" applyFill="1" applyBorder="1" applyAlignment="1">
      <alignment horizontal="center" vertical="center" wrapText="1"/>
    </xf>
    <xf numFmtId="1" fontId="15" fillId="4" borderId="22" xfId="0" applyNumberFormat="1" applyFont="1" applyFill="1" applyBorder="1" applyAlignment="1">
      <alignment horizontal="center" vertical="center" wrapText="1"/>
    </xf>
    <xf numFmtId="164" fontId="15" fillId="5" borderId="28" xfId="1" applyFont="1" applyFill="1" applyBorder="1" applyAlignment="1" applyProtection="1">
      <alignment horizontal="center" vertical="center" wrapText="1"/>
    </xf>
    <xf numFmtId="164" fontId="15" fillId="5" borderId="35" xfId="1" applyFont="1" applyFill="1" applyBorder="1" applyAlignment="1" applyProtection="1">
      <alignment horizontal="center" vertical="center" wrapText="1"/>
    </xf>
    <xf numFmtId="1" fontId="15" fillId="0" borderId="22" xfId="0" applyNumberFormat="1" applyFont="1" applyBorder="1" applyAlignment="1">
      <alignment horizontal="center" vertical="center" wrapText="1"/>
    </xf>
    <xf numFmtId="1" fontId="15" fillId="4" borderId="37" xfId="0" applyNumberFormat="1" applyFont="1" applyFill="1" applyBorder="1" applyAlignment="1">
      <alignment horizontal="center" vertical="center" wrapText="1"/>
    </xf>
    <xf numFmtId="1" fontId="15" fillId="0" borderId="13" xfId="0" applyNumberFormat="1" applyFont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49" fontId="15" fillId="4" borderId="23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4" fontId="1" fillId="0" borderId="0" xfId="1" applyFont="1" applyAlignment="1" applyProtection="1">
      <alignment horizontal="left" wrapText="1"/>
    </xf>
    <xf numFmtId="0" fontId="2" fillId="0" borderId="29" xfId="0" applyFont="1" applyBorder="1" applyAlignment="1">
      <alignment horizontal="justify" vertical="justify"/>
    </xf>
    <xf numFmtId="0" fontId="2" fillId="0" borderId="30" xfId="0" applyFont="1" applyBorder="1" applyAlignment="1">
      <alignment horizontal="justify" vertical="justify"/>
    </xf>
    <xf numFmtId="0" fontId="2" fillId="0" borderId="31" xfId="0" applyFont="1" applyBorder="1" applyAlignment="1">
      <alignment horizontal="justify" vertical="justify"/>
    </xf>
    <xf numFmtId="164" fontId="4" fillId="5" borderId="15" xfId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4" fillId="4" borderId="3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Border="1" applyAlignment="1">
      <alignment wrapText="1"/>
    </xf>
    <xf numFmtId="0" fontId="3" fillId="0" borderId="2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1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4" fillId="5" borderId="14" xfId="1" applyFont="1" applyFill="1" applyBorder="1" applyAlignment="1" applyProtection="1">
      <alignment horizontal="center" vertical="center" wrapText="1"/>
    </xf>
    <xf numFmtId="164" fontId="4" fillId="5" borderId="6" xfId="1" applyFont="1" applyFill="1" applyBorder="1" applyAlignment="1" applyProtection="1">
      <alignment horizontal="center" vertical="center" wrapText="1"/>
    </xf>
    <xf numFmtId="164" fontId="4" fillId="5" borderId="13" xfId="1" applyFont="1" applyFill="1" applyBorder="1" applyAlignment="1" applyProtection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/>
    </xf>
    <xf numFmtId="0" fontId="5" fillId="0" borderId="16" xfId="0" applyFont="1" applyBorder="1" applyAlignment="1"/>
    <xf numFmtId="1" fontId="4" fillId="4" borderId="12" xfId="0" applyNumberFormat="1" applyFont="1" applyFill="1" applyBorder="1" applyAlignment="1">
      <alignment horizontal="center" vertical="center"/>
    </xf>
    <xf numFmtId="1" fontId="4" fillId="4" borderId="19" xfId="0" applyNumberFormat="1" applyFont="1" applyFill="1" applyBorder="1" applyAlignment="1">
      <alignment horizontal="center" vertical="center"/>
    </xf>
    <xf numFmtId="1" fontId="4" fillId="4" borderId="11" xfId="0" applyNumberFormat="1" applyFont="1" applyFill="1" applyBorder="1" applyAlignment="1">
      <alignment horizontal="center" vertical="center" wrapText="1"/>
    </xf>
    <xf numFmtId="1" fontId="4" fillId="4" borderId="1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5" fillId="0" borderId="20" xfId="0" applyNumberFormat="1" applyFont="1" applyBorder="1" applyAlignment="1">
      <alignment wrapText="1"/>
    </xf>
    <xf numFmtId="0" fontId="16" fillId="0" borderId="22" xfId="0" applyFont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1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FFFF00"/>
      </font>
      <fill>
        <patternFill>
          <bgColor rgb="FFFF0000"/>
        </patternFill>
      </fill>
    </dxf>
    <dxf>
      <font>
        <b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8" Type="http://www.wps.cn/officeDocument/2020/cellImage" Target="NUL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45"/>
  <sheetViews>
    <sheetView topLeftCell="A11" workbookViewId="0">
      <selection activeCell="C5" sqref="C5:I5"/>
    </sheetView>
  </sheetViews>
  <sheetFormatPr defaultColWidth="11" defaultRowHeight="14.45"/>
  <cols>
    <col min="1" max="1" width="5.42578125" customWidth="1"/>
    <col min="2" max="2" width="4.7109375" customWidth="1"/>
    <col min="3" max="3" width="15.28515625" style="1" customWidth="1"/>
    <col min="4" max="4" width="28.5703125" style="1" customWidth="1"/>
    <col min="5" max="5" width="45.7109375" style="1" customWidth="1"/>
    <col min="6" max="6" width="14.5703125" style="1" customWidth="1"/>
    <col min="7" max="7" width="13.5703125" style="1" customWidth="1"/>
    <col min="8" max="8" width="18.42578125" style="2" customWidth="1"/>
    <col min="9" max="9" width="17.7109375" style="2" customWidth="1"/>
    <col min="10" max="10" width="20" style="2" customWidth="1"/>
    <col min="11" max="11" width="24.5703125" style="2" customWidth="1"/>
    <col min="12" max="12" width="17.42578125" customWidth="1"/>
    <col min="13" max="13" width="16.7109375" customWidth="1"/>
    <col min="14" max="14" width="22.42578125" customWidth="1"/>
    <col min="15" max="15" width="18.5703125" customWidth="1"/>
    <col min="16" max="16" width="19.140625" customWidth="1"/>
    <col min="17" max="17" width="20.28515625" customWidth="1"/>
  </cols>
  <sheetData>
    <row r="2" spans="2:17" ht="33.75" customHeight="1">
      <c r="B2" s="3"/>
      <c r="C2" s="84" t="s">
        <v>0</v>
      </c>
      <c r="D2" s="85"/>
      <c r="E2" s="86"/>
      <c r="F2" s="86"/>
      <c r="G2" s="86"/>
      <c r="H2" s="86"/>
      <c r="I2" s="87"/>
      <c r="J2" s="4"/>
      <c r="K2" s="4"/>
      <c r="L2" s="3"/>
      <c r="M2" s="3"/>
      <c r="N2" s="3"/>
      <c r="O2" s="3"/>
      <c r="P2" s="3"/>
      <c r="Q2" s="3"/>
    </row>
    <row r="3" spans="2:17" ht="37.5" customHeight="1">
      <c r="B3" s="3"/>
      <c r="C3" s="75" t="s">
        <v>1</v>
      </c>
      <c r="D3" s="76"/>
      <c r="E3" s="76"/>
      <c r="F3" s="76"/>
      <c r="G3" s="76"/>
      <c r="H3" s="76"/>
      <c r="I3" s="77"/>
      <c r="J3" s="4"/>
      <c r="K3" s="4"/>
      <c r="L3" s="3"/>
      <c r="M3" s="3"/>
      <c r="N3" s="3"/>
      <c r="O3" s="3"/>
      <c r="P3" s="3"/>
      <c r="Q3" s="3"/>
    </row>
    <row r="4" spans="2:17" ht="18.75" customHeight="1">
      <c r="B4" s="5"/>
      <c r="C4" s="75" t="s">
        <v>2</v>
      </c>
      <c r="D4" s="76"/>
      <c r="E4" s="76"/>
      <c r="F4" s="76"/>
      <c r="G4" s="76"/>
      <c r="H4" s="76"/>
      <c r="I4" s="77"/>
      <c r="J4" s="6"/>
      <c r="K4" s="6"/>
      <c r="L4" s="3"/>
      <c r="M4" s="3"/>
      <c r="N4" s="3"/>
      <c r="O4" s="3"/>
      <c r="P4" s="3"/>
      <c r="Q4" s="3"/>
    </row>
    <row r="5" spans="2:17" ht="35.25" customHeight="1">
      <c r="B5" s="3"/>
      <c r="C5" s="97" t="s">
        <v>3</v>
      </c>
      <c r="D5" s="98"/>
      <c r="E5" s="98"/>
      <c r="F5" s="98"/>
      <c r="G5" s="98"/>
      <c r="H5" s="98"/>
      <c r="I5" s="99"/>
      <c r="J5" s="4"/>
      <c r="K5" s="4"/>
      <c r="L5" s="3"/>
      <c r="M5" s="3"/>
      <c r="N5" s="3"/>
      <c r="O5" s="3"/>
      <c r="P5" s="3"/>
      <c r="Q5" s="3"/>
    </row>
    <row r="6" spans="2:17" ht="15" customHeight="1">
      <c r="B6" s="91" t="s">
        <v>4</v>
      </c>
      <c r="C6" s="78" t="s">
        <v>5</v>
      </c>
      <c r="D6" s="95" t="s">
        <v>6</v>
      </c>
      <c r="E6" s="93" t="s">
        <v>7</v>
      </c>
      <c r="F6" s="78" t="s">
        <v>8</v>
      </c>
      <c r="G6" s="100" t="s">
        <v>9</v>
      </c>
      <c r="H6" s="89" t="s">
        <v>10</v>
      </c>
      <c r="I6" s="89"/>
      <c r="J6" s="89"/>
      <c r="K6" s="90"/>
      <c r="L6" s="88" t="s">
        <v>11</v>
      </c>
      <c r="M6" s="89"/>
      <c r="N6" s="89"/>
      <c r="O6" s="90"/>
      <c r="P6" s="74" t="s">
        <v>12</v>
      </c>
      <c r="Q6" s="74"/>
    </row>
    <row r="7" spans="2:17" ht="62.45">
      <c r="B7" s="92"/>
      <c r="C7" s="79"/>
      <c r="D7" s="96"/>
      <c r="E7" s="94"/>
      <c r="F7" s="79"/>
      <c r="G7" s="101"/>
      <c r="H7" s="7" t="s">
        <v>13</v>
      </c>
      <c r="I7" s="8" t="s">
        <v>14</v>
      </c>
      <c r="J7" s="8" t="s">
        <v>15</v>
      </c>
      <c r="K7" s="8" t="s">
        <v>16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8" t="s">
        <v>18</v>
      </c>
    </row>
    <row r="8" spans="2:17" ht="30" customHeight="1">
      <c r="B8" s="9">
        <v>1</v>
      </c>
      <c r="C8" s="10">
        <v>43212105</v>
      </c>
      <c r="D8" s="11" t="s">
        <v>19</v>
      </c>
      <c r="E8" s="11" t="s">
        <v>20</v>
      </c>
      <c r="F8" s="33">
        <v>1</v>
      </c>
      <c r="G8" s="34" t="s">
        <v>21</v>
      </c>
      <c r="H8" s="12">
        <v>929880</v>
      </c>
      <c r="I8" s="35">
        <f>H8*19/100</f>
        <v>176677.2</v>
      </c>
      <c r="J8" s="36">
        <f>H8</f>
        <v>929880</v>
      </c>
      <c r="K8" s="13">
        <f>J8*F8</f>
        <v>929880</v>
      </c>
      <c r="L8" s="14">
        <v>1006600</v>
      </c>
      <c r="M8" s="35">
        <f>L8*19/100</f>
        <v>191254</v>
      </c>
      <c r="N8" s="36">
        <f>L8</f>
        <v>1006600</v>
      </c>
      <c r="O8" s="13">
        <f>N8*F8</f>
        <v>1006600</v>
      </c>
      <c r="P8" s="13">
        <f>AVERAGE(J8,N8)</f>
        <v>968240</v>
      </c>
      <c r="Q8" s="13">
        <f>AVERAGE(K8,O8)</f>
        <v>968240</v>
      </c>
    </row>
    <row r="9" spans="2:17" ht="26.45">
      <c r="B9" s="9">
        <v>2</v>
      </c>
      <c r="C9" s="10">
        <v>44103101</v>
      </c>
      <c r="D9" s="11" t="s">
        <v>22</v>
      </c>
      <c r="E9" s="11" t="s">
        <v>23</v>
      </c>
      <c r="F9" s="33">
        <v>10</v>
      </c>
      <c r="G9" s="34" t="s">
        <v>24</v>
      </c>
      <c r="H9" s="12">
        <v>225493.2</v>
      </c>
      <c r="I9" s="35">
        <f t="shared" ref="I9:I28" si="0">H9*19/100</f>
        <v>42843.707999999999</v>
      </c>
      <c r="J9" s="36">
        <f t="shared" ref="J9:J33" si="1">H9</f>
        <v>225493.2</v>
      </c>
      <c r="K9" s="13">
        <f t="shared" ref="K9:K28" si="2">J9*F9</f>
        <v>2254932</v>
      </c>
      <c r="L9" s="14">
        <v>191695</v>
      </c>
      <c r="M9" s="35">
        <f t="shared" ref="M9:M33" si="3">L9*19/100</f>
        <v>36422.050000000003</v>
      </c>
      <c r="N9" s="36">
        <f t="shared" ref="N9:N33" si="4">L9</f>
        <v>191695</v>
      </c>
      <c r="O9" s="13">
        <f t="shared" ref="O9:O28" si="5">N9*F9</f>
        <v>1916950</v>
      </c>
      <c r="P9" s="13">
        <f t="shared" ref="P9:Q28" si="6">AVERAGE(J9,N9)</f>
        <v>208594.1</v>
      </c>
      <c r="Q9" s="13">
        <f t="shared" si="6"/>
        <v>2085941</v>
      </c>
    </row>
    <row r="10" spans="2:17" ht="30.75" customHeight="1">
      <c r="B10" s="9">
        <v>3</v>
      </c>
      <c r="C10" s="10">
        <v>43212108</v>
      </c>
      <c r="D10" s="11" t="s">
        <v>25</v>
      </c>
      <c r="E10" s="11" t="s">
        <v>26</v>
      </c>
      <c r="F10" s="33">
        <v>1</v>
      </c>
      <c r="G10" s="34" t="s">
        <v>21</v>
      </c>
      <c r="H10" s="15">
        <v>357754.8</v>
      </c>
      <c r="I10" s="35">
        <f t="shared" si="0"/>
        <v>67973.411999999997</v>
      </c>
      <c r="J10" s="36">
        <f t="shared" si="1"/>
        <v>357754.8</v>
      </c>
      <c r="K10" s="13">
        <f t="shared" si="2"/>
        <v>357754.8</v>
      </c>
      <c r="L10" s="14">
        <v>425460</v>
      </c>
      <c r="M10" s="35">
        <f t="shared" si="3"/>
        <v>80837.399999999994</v>
      </c>
      <c r="N10" s="36">
        <f t="shared" si="4"/>
        <v>425460</v>
      </c>
      <c r="O10" s="13">
        <f t="shared" si="5"/>
        <v>425460</v>
      </c>
      <c r="P10" s="13">
        <f t="shared" si="6"/>
        <v>391607.4</v>
      </c>
      <c r="Q10" s="13">
        <f t="shared" si="6"/>
        <v>391607.4</v>
      </c>
    </row>
    <row r="11" spans="2:17" ht="26.45">
      <c r="B11" s="9">
        <v>4</v>
      </c>
      <c r="C11" s="10">
        <v>44103101</v>
      </c>
      <c r="D11" s="11" t="s">
        <v>27</v>
      </c>
      <c r="E11" s="11" t="s">
        <v>28</v>
      </c>
      <c r="F11" s="33">
        <v>2</v>
      </c>
      <c r="G11" s="34" t="s">
        <v>24</v>
      </c>
      <c r="H11" s="12">
        <v>297600</v>
      </c>
      <c r="I11" s="35">
        <f t="shared" si="0"/>
        <v>56544</v>
      </c>
      <c r="J11" s="36">
        <f t="shared" si="1"/>
        <v>297600</v>
      </c>
      <c r="K11" s="13">
        <f t="shared" si="2"/>
        <v>595200</v>
      </c>
      <c r="L11" s="14">
        <v>278600</v>
      </c>
      <c r="M11" s="35">
        <f t="shared" si="3"/>
        <v>52934</v>
      </c>
      <c r="N11" s="36">
        <f t="shared" si="4"/>
        <v>278600</v>
      </c>
      <c r="O11" s="13">
        <f t="shared" si="5"/>
        <v>557200</v>
      </c>
      <c r="P11" s="13">
        <f t="shared" si="6"/>
        <v>288100</v>
      </c>
      <c r="Q11" s="13">
        <f t="shared" si="6"/>
        <v>576200</v>
      </c>
    </row>
    <row r="12" spans="2:17" ht="15.6">
      <c r="B12" s="9">
        <v>5</v>
      </c>
      <c r="C12" s="10">
        <v>43211902</v>
      </c>
      <c r="D12" s="11" t="s">
        <v>29</v>
      </c>
      <c r="E12" s="11" t="s">
        <v>30</v>
      </c>
      <c r="F12" s="33">
        <v>10</v>
      </c>
      <c r="G12" s="34" t="s">
        <v>21</v>
      </c>
      <c r="H12" s="12">
        <v>282000</v>
      </c>
      <c r="I12" s="35">
        <f t="shared" si="0"/>
        <v>53580</v>
      </c>
      <c r="J12" s="36">
        <f t="shared" si="1"/>
        <v>282000</v>
      </c>
      <c r="K12" s="13">
        <f t="shared" si="2"/>
        <v>2820000</v>
      </c>
      <c r="L12" s="14">
        <v>322000</v>
      </c>
      <c r="M12" s="35">
        <f t="shared" si="3"/>
        <v>61180</v>
      </c>
      <c r="N12" s="36">
        <f t="shared" si="4"/>
        <v>322000</v>
      </c>
      <c r="O12" s="13">
        <f t="shared" si="5"/>
        <v>3220000</v>
      </c>
      <c r="P12" s="13">
        <f t="shared" si="6"/>
        <v>302000</v>
      </c>
      <c r="Q12" s="13">
        <f t="shared" si="6"/>
        <v>3020000</v>
      </c>
    </row>
    <row r="13" spans="2:17" ht="39.6">
      <c r="B13" s="9">
        <v>6</v>
      </c>
      <c r="C13" s="10">
        <v>43211701</v>
      </c>
      <c r="D13" s="11" t="s">
        <v>31</v>
      </c>
      <c r="E13" s="11" t="s">
        <v>32</v>
      </c>
      <c r="F13" s="33">
        <v>5</v>
      </c>
      <c r="G13" s="34" t="s">
        <v>21</v>
      </c>
      <c r="H13" s="16">
        <v>191904</v>
      </c>
      <c r="I13" s="35">
        <f t="shared" si="0"/>
        <v>36461.760000000002</v>
      </c>
      <c r="J13" s="36">
        <f t="shared" si="1"/>
        <v>191904</v>
      </c>
      <c r="K13" s="13">
        <f t="shared" si="2"/>
        <v>959520</v>
      </c>
      <c r="L13" s="14">
        <v>231000</v>
      </c>
      <c r="M13" s="35">
        <f t="shared" si="3"/>
        <v>43890</v>
      </c>
      <c r="N13" s="36">
        <f t="shared" si="4"/>
        <v>231000</v>
      </c>
      <c r="O13" s="13">
        <f t="shared" si="5"/>
        <v>1155000</v>
      </c>
      <c r="P13" s="13">
        <f t="shared" si="6"/>
        <v>211452</v>
      </c>
      <c r="Q13" s="13">
        <f t="shared" si="6"/>
        <v>1057260</v>
      </c>
    </row>
    <row r="14" spans="2:17" ht="26.45">
      <c r="B14" s="9">
        <v>7</v>
      </c>
      <c r="C14" s="10">
        <v>43212002</v>
      </c>
      <c r="D14" s="11" t="s">
        <v>33</v>
      </c>
      <c r="E14" s="11" t="s">
        <v>34</v>
      </c>
      <c r="F14" s="33">
        <v>10</v>
      </c>
      <c r="G14" s="34" t="s">
        <v>21</v>
      </c>
      <c r="H14" s="12">
        <v>227880</v>
      </c>
      <c r="I14" s="35">
        <f t="shared" si="0"/>
        <v>43297.2</v>
      </c>
      <c r="J14" s="36">
        <f t="shared" si="1"/>
        <v>227880</v>
      </c>
      <c r="K14" s="13">
        <f t="shared" si="2"/>
        <v>2278800</v>
      </c>
      <c r="L14" s="14">
        <v>280000</v>
      </c>
      <c r="M14" s="35">
        <f t="shared" si="3"/>
        <v>53200</v>
      </c>
      <c r="N14" s="36">
        <f t="shared" si="4"/>
        <v>280000</v>
      </c>
      <c r="O14" s="13">
        <f t="shared" si="5"/>
        <v>2800000</v>
      </c>
      <c r="P14" s="13">
        <f t="shared" si="6"/>
        <v>253940</v>
      </c>
      <c r="Q14" s="13">
        <f t="shared" si="6"/>
        <v>2539400</v>
      </c>
    </row>
    <row r="15" spans="2:17" ht="26.45">
      <c r="B15" s="9">
        <v>8</v>
      </c>
      <c r="C15" s="10">
        <v>46171508</v>
      </c>
      <c r="D15" s="11" t="s">
        <v>35</v>
      </c>
      <c r="E15" s="11" t="s">
        <v>36</v>
      </c>
      <c r="F15" s="33">
        <v>10</v>
      </c>
      <c r="G15" s="34" t="s">
        <v>21</v>
      </c>
      <c r="H15" s="15">
        <v>72000</v>
      </c>
      <c r="I15" s="35">
        <f t="shared" si="0"/>
        <v>13680</v>
      </c>
      <c r="J15" s="36">
        <f t="shared" si="1"/>
        <v>72000</v>
      </c>
      <c r="K15" s="13">
        <f t="shared" si="2"/>
        <v>720000</v>
      </c>
      <c r="L15" s="14">
        <v>83860</v>
      </c>
      <c r="M15" s="35">
        <f t="shared" si="3"/>
        <v>15933.4</v>
      </c>
      <c r="N15" s="36">
        <f t="shared" si="4"/>
        <v>83860</v>
      </c>
      <c r="O15" s="13">
        <f t="shared" si="5"/>
        <v>838600</v>
      </c>
      <c r="P15" s="13">
        <f t="shared" si="6"/>
        <v>77930</v>
      </c>
      <c r="Q15" s="13">
        <f t="shared" si="6"/>
        <v>779300</v>
      </c>
    </row>
    <row r="16" spans="2:17" ht="26.45">
      <c r="B16" s="9">
        <v>9</v>
      </c>
      <c r="C16" s="10">
        <v>46171610</v>
      </c>
      <c r="D16" s="11" t="s">
        <v>37</v>
      </c>
      <c r="E16" s="11" t="s">
        <v>38</v>
      </c>
      <c r="F16" s="33">
        <v>10</v>
      </c>
      <c r="G16" s="34" t="s">
        <v>21</v>
      </c>
      <c r="H16" s="12">
        <v>152743.20000000001</v>
      </c>
      <c r="I16" s="35">
        <f t="shared" si="0"/>
        <v>29021.208000000002</v>
      </c>
      <c r="J16" s="36">
        <f t="shared" si="1"/>
        <v>152743.20000000001</v>
      </c>
      <c r="K16" s="13">
        <f t="shared" si="2"/>
        <v>1527432</v>
      </c>
      <c r="L16" s="14">
        <v>273000</v>
      </c>
      <c r="M16" s="35">
        <f t="shared" si="3"/>
        <v>51870</v>
      </c>
      <c r="N16" s="36">
        <f t="shared" si="4"/>
        <v>273000</v>
      </c>
      <c r="O16" s="13">
        <f t="shared" si="5"/>
        <v>2730000</v>
      </c>
      <c r="P16" s="13">
        <f t="shared" si="6"/>
        <v>212871.6</v>
      </c>
      <c r="Q16" s="13">
        <f t="shared" si="6"/>
        <v>2128716</v>
      </c>
    </row>
    <row r="17" spans="2:17" ht="26.45">
      <c r="B17" s="9">
        <v>10</v>
      </c>
      <c r="C17" s="10">
        <v>43201830</v>
      </c>
      <c r="D17" s="11" t="s">
        <v>39</v>
      </c>
      <c r="E17" s="11" t="s">
        <v>40</v>
      </c>
      <c r="F17" s="33">
        <v>8</v>
      </c>
      <c r="G17" s="34" t="s">
        <v>21</v>
      </c>
      <c r="H17" s="12">
        <v>587880</v>
      </c>
      <c r="I17" s="35">
        <f t="shared" si="0"/>
        <v>111697.2</v>
      </c>
      <c r="J17" s="36">
        <f t="shared" si="1"/>
        <v>587880</v>
      </c>
      <c r="K17" s="13">
        <f t="shared" si="2"/>
        <v>4703040</v>
      </c>
      <c r="L17" s="14">
        <v>640000</v>
      </c>
      <c r="M17" s="35">
        <f t="shared" si="3"/>
        <v>121600</v>
      </c>
      <c r="N17" s="36">
        <f t="shared" si="4"/>
        <v>640000</v>
      </c>
      <c r="O17" s="13">
        <f t="shared" si="5"/>
        <v>5120000</v>
      </c>
      <c r="P17" s="13">
        <f t="shared" si="6"/>
        <v>613940</v>
      </c>
      <c r="Q17" s="13">
        <f t="shared" si="6"/>
        <v>4911520</v>
      </c>
    </row>
    <row r="18" spans="2:17" ht="26.45">
      <c r="B18" s="9">
        <v>11</v>
      </c>
      <c r="C18" s="10">
        <v>45111616</v>
      </c>
      <c r="D18" s="11" t="s">
        <v>41</v>
      </c>
      <c r="E18" s="11" t="s">
        <v>42</v>
      </c>
      <c r="F18" s="33">
        <v>5</v>
      </c>
      <c r="G18" s="34" t="s">
        <v>21</v>
      </c>
      <c r="H18" s="15">
        <v>394680</v>
      </c>
      <c r="I18" s="35">
        <f t="shared" si="0"/>
        <v>74989.2</v>
      </c>
      <c r="J18" s="36">
        <f t="shared" si="1"/>
        <v>394680</v>
      </c>
      <c r="K18" s="13">
        <f t="shared" si="2"/>
        <v>1973400</v>
      </c>
      <c r="L18" s="14">
        <v>486472</v>
      </c>
      <c r="M18" s="35">
        <f t="shared" si="3"/>
        <v>92429.68</v>
      </c>
      <c r="N18" s="36">
        <f t="shared" si="4"/>
        <v>486472</v>
      </c>
      <c r="O18" s="13">
        <f t="shared" si="5"/>
        <v>2432360</v>
      </c>
      <c r="P18" s="13">
        <f t="shared" si="6"/>
        <v>440576</v>
      </c>
      <c r="Q18" s="13">
        <f t="shared" si="6"/>
        <v>2202880</v>
      </c>
    </row>
    <row r="19" spans="2:17" ht="15.6">
      <c r="B19" s="9">
        <v>12</v>
      </c>
      <c r="C19" s="10">
        <v>43211913</v>
      </c>
      <c r="D19" s="11" t="s">
        <v>43</v>
      </c>
      <c r="E19" s="11" t="s">
        <v>44</v>
      </c>
      <c r="F19" s="33">
        <v>5</v>
      </c>
      <c r="G19" s="34" t="s">
        <v>21</v>
      </c>
      <c r="H19" s="16">
        <v>360000</v>
      </c>
      <c r="I19" s="35">
        <f t="shared" si="0"/>
        <v>68400</v>
      </c>
      <c r="J19" s="36">
        <f t="shared" si="1"/>
        <v>360000</v>
      </c>
      <c r="K19" s="13">
        <f t="shared" si="2"/>
        <v>1800000</v>
      </c>
      <c r="L19" s="14">
        <v>490000</v>
      </c>
      <c r="M19" s="35">
        <f t="shared" si="3"/>
        <v>93100</v>
      </c>
      <c r="N19" s="36">
        <f t="shared" si="4"/>
        <v>490000</v>
      </c>
      <c r="O19" s="13">
        <f t="shared" si="5"/>
        <v>2450000</v>
      </c>
      <c r="P19" s="13">
        <f t="shared" si="6"/>
        <v>425000</v>
      </c>
      <c r="Q19" s="13">
        <f t="shared" si="6"/>
        <v>2125000</v>
      </c>
    </row>
    <row r="20" spans="2:17" ht="29.25" customHeight="1">
      <c r="B20" s="9">
        <v>13</v>
      </c>
      <c r="C20" s="10">
        <v>44103206</v>
      </c>
      <c r="D20" s="11" t="s">
        <v>45</v>
      </c>
      <c r="E20" s="11" t="s">
        <v>46</v>
      </c>
      <c r="F20" s="33">
        <v>5</v>
      </c>
      <c r="G20" s="34" t="s">
        <v>21</v>
      </c>
      <c r="H20" s="12">
        <v>216000</v>
      </c>
      <c r="I20" s="35">
        <f t="shared" si="0"/>
        <v>41040</v>
      </c>
      <c r="J20" s="36">
        <f t="shared" si="1"/>
        <v>216000</v>
      </c>
      <c r="K20" s="13">
        <f t="shared" si="2"/>
        <v>1080000</v>
      </c>
      <c r="L20" s="14">
        <v>280000</v>
      </c>
      <c r="M20" s="35">
        <f t="shared" si="3"/>
        <v>53200</v>
      </c>
      <c r="N20" s="36">
        <f t="shared" si="4"/>
        <v>280000</v>
      </c>
      <c r="O20" s="13">
        <f t="shared" si="5"/>
        <v>1400000</v>
      </c>
      <c r="P20" s="13">
        <f t="shared" si="6"/>
        <v>248000</v>
      </c>
      <c r="Q20" s="13">
        <f t="shared" si="6"/>
        <v>1240000</v>
      </c>
    </row>
    <row r="21" spans="2:17" ht="33.75" customHeight="1">
      <c r="B21" s="9">
        <v>14</v>
      </c>
      <c r="C21" s="10">
        <v>26111701</v>
      </c>
      <c r="D21" s="11" t="s">
        <v>47</v>
      </c>
      <c r="E21" s="11" t="s">
        <v>48</v>
      </c>
      <c r="F21" s="33">
        <v>50</v>
      </c>
      <c r="G21" s="34" t="s">
        <v>49</v>
      </c>
      <c r="H21" s="15">
        <v>29428.799999999999</v>
      </c>
      <c r="I21" s="35">
        <f t="shared" si="0"/>
        <v>5591.4719999999998</v>
      </c>
      <c r="J21" s="36">
        <f t="shared" si="1"/>
        <v>29428.799999999999</v>
      </c>
      <c r="K21" s="13">
        <f t="shared" si="2"/>
        <v>1471440</v>
      </c>
      <c r="L21" s="14">
        <v>42000</v>
      </c>
      <c r="M21" s="35">
        <f t="shared" si="3"/>
        <v>7980</v>
      </c>
      <c r="N21" s="36">
        <f t="shared" si="4"/>
        <v>42000</v>
      </c>
      <c r="O21" s="13">
        <f t="shared" si="5"/>
        <v>2100000</v>
      </c>
      <c r="P21" s="13">
        <f t="shared" si="6"/>
        <v>35714.400000000001</v>
      </c>
      <c r="Q21" s="13">
        <f t="shared" si="6"/>
        <v>1785720</v>
      </c>
    </row>
    <row r="22" spans="2:17" ht="27.75" customHeight="1">
      <c r="B22" s="9">
        <v>15</v>
      </c>
      <c r="C22" s="10">
        <v>26111701</v>
      </c>
      <c r="D22" s="11" t="s">
        <v>50</v>
      </c>
      <c r="E22" s="11" t="s">
        <v>51</v>
      </c>
      <c r="F22" s="33">
        <v>10</v>
      </c>
      <c r="G22" s="34" t="s">
        <v>21</v>
      </c>
      <c r="H22" s="15">
        <v>72120</v>
      </c>
      <c r="I22" s="35">
        <f t="shared" si="0"/>
        <v>13702.8</v>
      </c>
      <c r="J22" s="36">
        <f t="shared" si="1"/>
        <v>72120</v>
      </c>
      <c r="K22" s="13">
        <f t="shared" si="2"/>
        <v>721200</v>
      </c>
      <c r="L22" s="14">
        <v>66640</v>
      </c>
      <c r="M22" s="35">
        <f t="shared" si="3"/>
        <v>12661.6</v>
      </c>
      <c r="N22" s="36">
        <f t="shared" si="4"/>
        <v>66640</v>
      </c>
      <c r="O22" s="13">
        <f t="shared" si="5"/>
        <v>666400</v>
      </c>
      <c r="P22" s="13">
        <f t="shared" si="6"/>
        <v>69380</v>
      </c>
      <c r="Q22" s="13">
        <f t="shared" si="6"/>
        <v>693800</v>
      </c>
    </row>
    <row r="23" spans="2:17" ht="36" customHeight="1">
      <c r="B23" s="9">
        <v>16</v>
      </c>
      <c r="C23" s="10">
        <v>43211714</v>
      </c>
      <c r="D23" s="11" t="s">
        <v>52</v>
      </c>
      <c r="E23" s="11" t="s">
        <v>53</v>
      </c>
      <c r="F23" s="33">
        <v>2</v>
      </c>
      <c r="G23" s="34" t="s">
        <v>21</v>
      </c>
      <c r="H23" s="12">
        <v>983880</v>
      </c>
      <c r="I23" s="35">
        <f t="shared" si="0"/>
        <v>186937.2</v>
      </c>
      <c r="J23" s="36">
        <f t="shared" si="1"/>
        <v>983880</v>
      </c>
      <c r="K23" s="13">
        <f t="shared" si="2"/>
        <v>1967760</v>
      </c>
      <c r="L23" s="14">
        <v>663600</v>
      </c>
      <c r="M23" s="35">
        <f t="shared" si="3"/>
        <v>126084</v>
      </c>
      <c r="N23" s="36">
        <f t="shared" si="4"/>
        <v>663600</v>
      </c>
      <c r="O23" s="13">
        <f t="shared" si="5"/>
        <v>1327200</v>
      </c>
      <c r="P23" s="13">
        <f t="shared" si="6"/>
        <v>823740</v>
      </c>
      <c r="Q23" s="13">
        <f t="shared" si="6"/>
        <v>1647480</v>
      </c>
    </row>
    <row r="24" spans="2:17" ht="33.75" customHeight="1">
      <c r="B24" s="9">
        <v>17</v>
      </c>
      <c r="C24" s="10">
        <v>26111704</v>
      </c>
      <c r="D24" s="11" t="s">
        <v>54</v>
      </c>
      <c r="E24" s="11" t="s">
        <v>55</v>
      </c>
      <c r="F24" s="33">
        <v>50</v>
      </c>
      <c r="G24" s="34" t="s">
        <v>21</v>
      </c>
      <c r="H24" s="12">
        <v>57018</v>
      </c>
      <c r="I24" s="35">
        <f t="shared" si="0"/>
        <v>10833.42</v>
      </c>
      <c r="J24" s="36">
        <f t="shared" si="1"/>
        <v>57018</v>
      </c>
      <c r="K24" s="13">
        <f t="shared" si="2"/>
        <v>2850900</v>
      </c>
      <c r="L24" s="14">
        <v>72520</v>
      </c>
      <c r="M24" s="35">
        <f t="shared" si="3"/>
        <v>13778.8</v>
      </c>
      <c r="N24" s="36">
        <f t="shared" si="4"/>
        <v>72520</v>
      </c>
      <c r="O24" s="13">
        <f t="shared" si="5"/>
        <v>3626000</v>
      </c>
      <c r="P24" s="13">
        <f t="shared" si="6"/>
        <v>64769</v>
      </c>
      <c r="Q24" s="13">
        <f t="shared" si="6"/>
        <v>3238450</v>
      </c>
    </row>
    <row r="25" spans="2:17" ht="26.45">
      <c r="B25" s="9">
        <v>18</v>
      </c>
      <c r="C25" s="10">
        <v>44102906</v>
      </c>
      <c r="D25" s="11" t="s">
        <v>56</v>
      </c>
      <c r="E25" s="11" t="s">
        <v>57</v>
      </c>
      <c r="F25" s="33">
        <v>20</v>
      </c>
      <c r="G25" s="34" t="s">
        <v>21</v>
      </c>
      <c r="H25" s="12">
        <v>70800</v>
      </c>
      <c r="I25" s="35">
        <f t="shared" si="0"/>
        <v>13452</v>
      </c>
      <c r="J25" s="36">
        <f t="shared" si="1"/>
        <v>70800</v>
      </c>
      <c r="K25" s="13">
        <f t="shared" si="2"/>
        <v>1416000</v>
      </c>
      <c r="L25" s="14">
        <v>82600</v>
      </c>
      <c r="M25" s="35">
        <f t="shared" si="3"/>
        <v>15694</v>
      </c>
      <c r="N25" s="36">
        <f t="shared" si="4"/>
        <v>82600</v>
      </c>
      <c r="O25" s="13">
        <f t="shared" si="5"/>
        <v>1652000</v>
      </c>
      <c r="P25" s="13">
        <f t="shared" si="6"/>
        <v>76700</v>
      </c>
      <c r="Q25" s="13">
        <f t="shared" si="6"/>
        <v>1534000</v>
      </c>
    </row>
    <row r="26" spans="2:17" ht="26.45">
      <c r="B26" s="9">
        <v>19</v>
      </c>
      <c r="C26" s="10">
        <v>43222643</v>
      </c>
      <c r="D26" s="11" t="s">
        <v>58</v>
      </c>
      <c r="E26" s="11" t="s">
        <v>59</v>
      </c>
      <c r="F26" s="33">
        <v>5</v>
      </c>
      <c r="G26" s="34" t="s">
        <v>21</v>
      </c>
      <c r="H26" s="12">
        <v>113886</v>
      </c>
      <c r="I26" s="35">
        <f t="shared" si="0"/>
        <v>21638.34</v>
      </c>
      <c r="J26" s="36">
        <f t="shared" si="1"/>
        <v>113886</v>
      </c>
      <c r="K26" s="13">
        <f t="shared" si="2"/>
        <v>569430</v>
      </c>
      <c r="L26" s="14">
        <v>126000</v>
      </c>
      <c r="M26" s="35">
        <f t="shared" si="3"/>
        <v>23940</v>
      </c>
      <c r="N26" s="36">
        <f t="shared" si="4"/>
        <v>126000</v>
      </c>
      <c r="O26" s="13">
        <f t="shared" si="5"/>
        <v>630000</v>
      </c>
      <c r="P26" s="13">
        <f t="shared" si="6"/>
        <v>119943</v>
      </c>
      <c r="Q26" s="13">
        <f t="shared" si="6"/>
        <v>599715</v>
      </c>
    </row>
    <row r="27" spans="2:17" ht="26.45">
      <c r="B27" s="9">
        <v>20</v>
      </c>
      <c r="C27" s="10">
        <v>23151601</v>
      </c>
      <c r="D27" s="11" t="s">
        <v>60</v>
      </c>
      <c r="E27" s="11" t="s">
        <v>61</v>
      </c>
      <c r="F27" s="33">
        <v>5</v>
      </c>
      <c r="G27" s="34" t="s">
        <v>21</v>
      </c>
      <c r="H27" s="15">
        <v>106680</v>
      </c>
      <c r="I27" s="35">
        <f t="shared" si="0"/>
        <v>20269.2</v>
      </c>
      <c r="J27" s="36">
        <f t="shared" si="1"/>
        <v>106680</v>
      </c>
      <c r="K27" s="13">
        <f t="shared" si="2"/>
        <v>533400</v>
      </c>
      <c r="L27" s="14">
        <v>180600</v>
      </c>
      <c r="M27" s="35">
        <f t="shared" si="3"/>
        <v>34314</v>
      </c>
      <c r="N27" s="36">
        <f t="shared" si="4"/>
        <v>180600</v>
      </c>
      <c r="O27" s="13">
        <f t="shared" si="5"/>
        <v>903000</v>
      </c>
      <c r="P27" s="13">
        <f t="shared" si="6"/>
        <v>143640</v>
      </c>
      <c r="Q27" s="13">
        <f t="shared" si="6"/>
        <v>718200</v>
      </c>
    </row>
    <row r="28" spans="2:17" ht="26.45">
      <c r="B28" s="9">
        <v>21</v>
      </c>
      <c r="C28" s="10">
        <v>39121462</v>
      </c>
      <c r="D28" s="11" t="s">
        <v>62</v>
      </c>
      <c r="E28" s="11" t="s">
        <v>63</v>
      </c>
      <c r="F28" s="33">
        <v>10</v>
      </c>
      <c r="G28" s="34" t="s">
        <v>64</v>
      </c>
      <c r="H28" s="17">
        <v>179880</v>
      </c>
      <c r="I28" s="37">
        <f t="shared" si="0"/>
        <v>34177.199999999997</v>
      </c>
      <c r="J28" s="36">
        <f t="shared" si="1"/>
        <v>179880</v>
      </c>
      <c r="K28" s="13">
        <f t="shared" si="2"/>
        <v>1798800</v>
      </c>
      <c r="L28" s="14">
        <v>163800</v>
      </c>
      <c r="M28" s="35">
        <f t="shared" si="3"/>
        <v>31122</v>
      </c>
      <c r="N28" s="36">
        <f t="shared" si="4"/>
        <v>163800</v>
      </c>
      <c r="O28" s="13">
        <f t="shared" si="5"/>
        <v>1638000</v>
      </c>
      <c r="P28" s="13">
        <f t="shared" si="6"/>
        <v>171840</v>
      </c>
      <c r="Q28" s="13">
        <f t="shared" si="6"/>
        <v>1718400</v>
      </c>
    </row>
    <row r="29" spans="2:17" ht="42" customHeight="1">
      <c r="B29" s="9">
        <v>22</v>
      </c>
      <c r="C29" s="10">
        <v>39131709</v>
      </c>
      <c r="D29" s="11" t="s">
        <v>65</v>
      </c>
      <c r="E29" s="11" t="s">
        <v>66</v>
      </c>
      <c r="F29" s="33">
        <v>10</v>
      </c>
      <c r="G29" s="34" t="s">
        <v>21</v>
      </c>
      <c r="H29" s="15">
        <v>11880</v>
      </c>
      <c r="I29" s="35">
        <f>H29*19/100</f>
        <v>2257.1999999999998</v>
      </c>
      <c r="J29" s="36">
        <f t="shared" si="1"/>
        <v>11880</v>
      </c>
      <c r="K29" s="13">
        <f>J29*F29</f>
        <v>118800</v>
      </c>
      <c r="L29" s="14">
        <v>16660</v>
      </c>
      <c r="M29" s="35">
        <f t="shared" si="3"/>
        <v>3165.4</v>
      </c>
      <c r="N29" s="36">
        <f t="shared" si="4"/>
        <v>16660</v>
      </c>
      <c r="O29" s="13">
        <f>N29*F29</f>
        <v>166600</v>
      </c>
      <c r="P29" s="13">
        <f>AVERAGE(J29,N29)</f>
        <v>14270</v>
      </c>
      <c r="Q29" s="13">
        <f>AVERAGE(K29,O29)</f>
        <v>142700</v>
      </c>
    </row>
    <row r="30" spans="2:17" ht="27" customHeight="1">
      <c r="B30" s="9">
        <v>23</v>
      </c>
      <c r="C30" s="10">
        <v>26121616</v>
      </c>
      <c r="D30" s="11" t="s">
        <v>67</v>
      </c>
      <c r="E30" s="11" t="s">
        <v>68</v>
      </c>
      <c r="F30" s="33">
        <v>1</v>
      </c>
      <c r="G30" s="34" t="s">
        <v>24</v>
      </c>
      <c r="H30" s="12">
        <v>738000</v>
      </c>
      <c r="I30" s="35">
        <f t="shared" ref="I30:I33" si="7">H30*19/100</f>
        <v>140220</v>
      </c>
      <c r="J30" s="36">
        <f t="shared" si="1"/>
        <v>738000</v>
      </c>
      <c r="K30" s="13">
        <f t="shared" ref="K30:K33" si="8">J30*F30</f>
        <v>738000</v>
      </c>
      <c r="L30" s="14">
        <v>880600</v>
      </c>
      <c r="M30" s="35">
        <f t="shared" si="3"/>
        <v>167314</v>
      </c>
      <c r="N30" s="36">
        <f t="shared" si="4"/>
        <v>880600</v>
      </c>
      <c r="O30" s="13">
        <f t="shared" ref="O30:O33" si="9">N30*F30</f>
        <v>880600</v>
      </c>
      <c r="P30" s="13">
        <f t="shared" ref="P30:Q34" si="10">AVERAGE(J30,N30)</f>
        <v>809300</v>
      </c>
      <c r="Q30" s="13">
        <f t="shared" si="10"/>
        <v>809300</v>
      </c>
    </row>
    <row r="31" spans="2:17" ht="26.45">
      <c r="B31" s="9">
        <v>24</v>
      </c>
      <c r="C31" s="10">
        <v>43222819</v>
      </c>
      <c r="D31" s="11" t="s">
        <v>69</v>
      </c>
      <c r="E31" s="11" t="s">
        <v>70</v>
      </c>
      <c r="F31" s="33">
        <v>100</v>
      </c>
      <c r="G31" s="34" t="s">
        <v>21</v>
      </c>
      <c r="H31" s="12">
        <v>14280</v>
      </c>
      <c r="I31" s="35">
        <f t="shared" si="7"/>
        <v>2713.2</v>
      </c>
      <c r="J31" s="36">
        <f t="shared" si="1"/>
        <v>14280</v>
      </c>
      <c r="K31" s="13">
        <f t="shared" si="8"/>
        <v>1428000</v>
      </c>
      <c r="L31" s="14">
        <v>3290</v>
      </c>
      <c r="M31" s="35">
        <f t="shared" si="3"/>
        <v>625.1</v>
      </c>
      <c r="N31" s="36">
        <f t="shared" si="4"/>
        <v>3290</v>
      </c>
      <c r="O31" s="13">
        <f t="shared" si="9"/>
        <v>329000</v>
      </c>
      <c r="P31" s="13">
        <f t="shared" si="10"/>
        <v>8785</v>
      </c>
      <c r="Q31" s="13">
        <f t="shared" si="10"/>
        <v>878500</v>
      </c>
    </row>
    <row r="32" spans="2:17" ht="26.45">
      <c r="B32" s="9">
        <v>25</v>
      </c>
      <c r="C32" s="10">
        <v>43211604</v>
      </c>
      <c r="D32" s="11" t="s">
        <v>71</v>
      </c>
      <c r="E32" s="11" t="s">
        <v>72</v>
      </c>
      <c r="F32" s="33">
        <v>100</v>
      </c>
      <c r="G32" s="34" t="s">
        <v>21</v>
      </c>
      <c r="H32" s="15">
        <v>19080</v>
      </c>
      <c r="I32" s="35">
        <f t="shared" si="7"/>
        <v>3625.2</v>
      </c>
      <c r="J32" s="36">
        <f t="shared" si="1"/>
        <v>19080</v>
      </c>
      <c r="K32" s="13">
        <f t="shared" si="8"/>
        <v>1908000</v>
      </c>
      <c r="L32" s="14">
        <v>7700</v>
      </c>
      <c r="M32" s="35">
        <f t="shared" si="3"/>
        <v>1463</v>
      </c>
      <c r="N32" s="36">
        <f t="shared" si="4"/>
        <v>7700</v>
      </c>
      <c r="O32" s="13">
        <f t="shared" si="9"/>
        <v>770000</v>
      </c>
      <c r="P32" s="13">
        <f t="shared" si="10"/>
        <v>13390</v>
      </c>
      <c r="Q32" s="13">
        <f t="shared" si="10"/>
        <v>1339000</v>
      </c>
    </row>
    <row r="33" spans="2:17" ht="29.25" customHeight="1">
      <c r="B33" s="18">
        <v>26</v>
      </c>
      <c r="C33" s="10">
        <v>39121409</v>
      </c>
      <c r="D33" s="19" t="s">
        <v>73</v>
      </c>
      <c r="E33" s="19" t="s">
        <v>74</v>
      </c>
      <c r="F33" s="38">
        <v>100</v>
      </c>
      <c r="G33" s="39" t="s">
        <v>21</v>
      </c>
      <c r="H33" s="15">
        <v>10680</v>
      </c>
      <c r="I33" s="35">
        <f t="shared" si="7"/>
        <v>2029.2</v>
      </c>
      <c r="J33" s="36">
        <f t="shared" si="1"/>
        <v>10680</v>
      </c>
      <c r="K33" s="13">
        <f t="shared" si="8"/>
        <v>1068000</v>
      </c>
      <c r="L33" s="14">
        <v>7350</v>
      </c>
      <c r="M33" s="35">
        <f t="shared" si="3"/>
        <v>1396.5</v>
      </c>
      <c r="N33" s="36">
        <f t="shared" si="4"/>
        <v>7350</v>
      </c>
      <c r="O33" s="13">
        <f t="shared" si="9"/>
        <v>735000</v>
      </c>
      <c r="P33" s="13">
        <f t="shared" si="10"/>
        <v>9015</v>
      </c>
      <c r="Q33" s="13">
        <f t="shared" si="10"/>
        <v>901500</v>
      </c>
    </row>
    <row r="34" spans="2:17" ht="35.25" customHeight="1">
      <c r="B34" s="80" t="s">
        <v>75</v>
      </c>
      <c r="C34" s="80"/>
      <c r="D34" s="80"/>
      <c r="E34" s="80"/>
      <c r="F34" s="80"/>
      <c r="G34" s="80"/>
      <c r="H34" s="20">
        <f t="shared" ref="H34:O34" si="11">SUM(H8:H33)</f>
        <v>6703428</v>
      </c>
      <c r="I34" s="20">
        <f t="shared" si="11"/>
        <v>1273651.3199999996</v>
      </c>
      <c r="J34" s="20">
        <f t="shared" si="11"/>
        <v>6703428</v>
      </c>
      <c r="K34" s="21">
        <f t="shared" si="11"/>
        <v>38589688.799999997</v>
      </c>
      <c r="L34" s="20">
        <f t="shared" si="11"/>
        <v>7302047</v>
      </c>
      <c r="M34" s="20">
        <f t="shared" si="11"/>
        <v>1387388.93</v>
      </c>
      <c r="N34" s="20">
        <f t="shared" si="11"/>
        <v>7302047</v>
      </c>
      <c r="O34" s="21">
        <f t="shared" si="11"/>
        <v>41475970</v>
      </c>
      <c r="P34" s="22"/>
      <c r="Q34" s="23">
        <f t="shared" si="10"/>
        <v>40032829.399999999</v>
      </c>
    </row>
    <row r="35" spans="2:17" ht="23.25" customHeight="1">
      <c r="B35" s="3"/>
      <c r="C35" s="24"/>
      <c r="D35" s="24"/>
      <c r="E35" s="24"/>
      <c r="F35" s="24"/>
      <c r="G35" s="24"/>
      <c r="H35" s="4"/>
      <c r="I35" s="4"/>
      <c r="J35" s="4"/>
      <c r="K35" s="4"/>
      <c r="L35" s="3"/>
      <c r="M35" s="3"/>
      <c r="N35" s="3"/>
      <c r="O35" s="3"/>
      <c r="P35" s="3"/>
      <c r="Q35" s="3"/>
    </row>
    <row r="36" spans="2:17" ht="48" customHeight="1">
      <c r="B36" s="71" t="s">
        <v>76</v>
      </c>
      <c r="C36" s="72"/>
      <c r="D36" s="72"/>
      <c r="E36" s="72"/>
      <c r="F36" s="72"/>
      <c r="G36" s="72"/>
      <c r="H36" s="72"/>
      <c r="I36" s="72"/>
      <c r="J36" s="73"/>
      <c r="K36" s="25"/>
      <c r="L36" s="3"/>
      <c r="M36" s="3"/>
      <c r="N36" s="3"/>
      <c r="O36" s="3"/>
      <c r="P36" s="3"/>
      <c r="Q36" s="3"/>
    </row>
    <row r="37" spans="2:17" ht="21">
      <c r="M37" s="26"/>
    </row>
    <row r="38" spans="2:17" ht="21">
      <c r="M38" s="26"/>
    </row>
    <row r="39" spans="2:17">
      <c r="E39" s="27" t="s">
        <v>77</v>
      </c>
      <c r="F39" s="28"/>
      <c r="G39" s="29"/>
    </row>
    <row r="40" spans="2:17" ht="23.25" customHeight="1">
      <c r="C40" s="30"/>
      <c r="D40" s="30"/>
      <c r="E40" s="31"/>
      <c r="F40" s="28"/>
      <c r="G40" s="29"/>
    </row>
    <row r="41" spans="2:17">
      <c r="C41" s="30"/>
      <c r="D41" s="30"/>
      <c r="E41" s="31"/>
      <c r="F41" s="28"/>
      <c r="G41" s="29"/>
    </row>
    <row r="42" spans="2:17">
      <c r="C42" s="30"/>
      <c r="D42" s="30"/>
      <c r="E42" s="31"/>
      <c r="F42" s="28"/>
      <c r="G42" s="29"/>
    </row>
    <row r="43" spans="2:17">
      <c r="C43" s="30"/>
      <c r="D43" s="30"/>
      <c r="E43" s="31"/>
      <c r="F43" s="28"/>
      <c r="G43" s="29"/>
    </row>
    <row r="44" spans="2:17" ht="24" customHeight="1">
      <c r="C44" s="83" t="s">
        <v>78</v>
      </c>
      <c r="D44" s="83"/>
      <c r="F44" s="82" t="s">
        <v>79</v>
      </c>
      <c r="G44" s="82"/>
      <c r="H44" s="1"/>
      <c r="I44" s="82" t="s">
        <v>80</v>
      </c>
      <c r="J44" s="82"/>
      <c r="K44" s="32"/>
      <c r="L44" s="32"/>
      <c r="M44" s="32"/>
    </row>
    <row r="45" spans="2:17">
      <c r="C45" s="81" t="s">
        <v>81</v>
      </c>
      <c r="D45" s="81"/>
      <c r="E45" s="31"/>
      <c r="F45" s="81" t="s">
        <v>82</v>
      </c>
      <c r="G45" s="81"/>
      <c r="I45" s="81" t="s">
        <v>83</v>
      </c>
      <c r="J45" s="81"/>
      <c r="M45" s="70"/>
      <c r="N45" s="70"/>
    </row>
  </sheetData>
  <mergeCells count="22">
    <mergeCell ref="C2:I2"/>
    <mergeCell ref="L6:O6"/>
    <mergeCell ref="B6:B7"/>
    <mergeCell ref="C3:I3"/>
    <mergeCell ref="H6:K6"/>
    <mergeCell ref="E6:E7"/>
    <mergeCell ref="D6:D7"/>
    <mergeCell ref="C5:I5"/>
    <mergeCell ref="C6:C7"/>
    <mergeCell ref="G6:G7"/>
    <mergeCell ref="M45:N45"/>
    <mergeCell ref="B36:J36"/>
    <mergeCell ref="P6:Q6"/>
    <mergeCell ref="C4:I4"/>
    <mergeCell ref="F6:F7"/>
    <mergeCell ref="B34:G34"/>
    <mergeCell ref="I45:J45"/>
    <mergeCell ref="I44:J44"/>
    <mergeCell ref="F44:G44"/>
    <mergeCell ref="C44:D44"/>
    <mergeCell ref="F45:G45"/>
    <mergeCell ref="C45:D45"/>
  </mergeCells>
  <conditionalFormatting sqref="B6:D6 B7:C7 F7:Q7 B8:B33">
    <cfRule type="cellIs" dxfId="12" priority="10" operator="equal">
      <formula>53333</formula>
    </cfRule>
  </conditionalFormatting>
  <conditionalFormatting sqref="F8:G9">
    <cfRule type="cellIs" dxfId="11" priority="4" operator="equal">
      <formula>53333</formula>
    </cfRule>
  </conditionalFormatting>
  <conditionalFormatting sqref="F29:G30">
    <cfRule type="cellIs" dxfId="10" priority="6" operator="equal">
      <formula>53333</formula>
    </cfRule>
  </conditionalFormatting>
  <conditionalFormatting sqref="F6:H6">
    <cfRule type="cellIs" dxfId="9" priority="9" operator="equal">
      <formula>53333</formula>
    </cfRule>
  </conditionalFormatting>
  <conditionalFormatting sqref="G10:G28">
    <cfRule type="cellIs" dxfId="8" priority="3" operator="lessThanOrEqual">
      <formula>0</formula>
    </cfRule>
  </conditionalFormatting>
  <conditionalFormatting sqref="G31:G33">
    <cfRule type="cellIs" dxfId="7" priority="5" operator="lessThanOrEqual">
      <formula>0</formula>
    </cfRule>
  </conditionalFormatting>
  <conditionalFormatting sqref="H8:Q33">
    <cfRule type="cellIs" dxfId="6" priority="1" operator="equal">
      <formula>53333</formula>
    </cfRule>
  </conditionalFormatting>
  <conditionalFormatting sqref="L6">
    <cfRule type="cellIs" dxfId="5" priority="7" operator="equal">
      <formula>53333</formula>
    </cfRule>
  </conditionalFormatting>
  <conditionalFormatting sqref="P6">
    <cfRule type="cellIs" dxfId="4" priority="8" operator="equal">
      <formula>53333</formula>
    </cfRule>
  </conditionalFormatting>
  <pageMargins left="0.7" right="0.7" top="0.75" bottom="0.75" header="0.3" footer="0.3"/>
  <pageSetup paperSize="120" scale="43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100"/>
  <sheetViews>
    <sheetView tabSelected="1" zoomScale="70" zoomScaleNormal="70" zoomScaleSheetLayoutView="70" workbookViewId="0">
      <selection activeCell="E94" sqref="E94"/>
    </sheetView>
  </sheetViews>
  <sheetFormatPr defaultColWidth="11.28515625" defaultRowHeight="14.25" customHeight="1"/>
  <cols>
    <col min="1" max="1" width="5.28515625" style="42" customWidth="1"/>
    <col min="2" max="2" width="7.28515625" style="42" customWidth="1"/>
    <col min="3" max="3" width="15.140625" style="43" customWidth="1"/>
    <col min="4" max="4" width="24.5703125" style="43" customWidth="1"/>
    <col min="5" max="5" width="41.140625" style="43" customWidth="1"/>
    <col min="6" max="6" width="11.140625" style="43" customWidth="1"/>
    <col min="7" max="7" width="10.28515625" style="43" customWidth="1"/>
    <col min="8" max="9" width="23.28515625" style="42" customWidth="1"/>
    <col min="10" max="10" width="15" style="42" customWidth="1"/>
    <col min="11" max="11" width="15.85546875" style="42" customWidth="1"/>
    <col min="12" max="16384" width="11.28515625" style="42"/>
  </cols>
  <sheetData>
    <row r="2" spans="2:11" s="40" customFormat="1" ht="33.75" customHeight="1"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</row>
    <row r="3" spans="2:11" s="40" customFormat="1" ht="37.5" customHeight="1">
      <c r="B3" s="55" t="s">
        <v>84</v>
      </c>
      <c r="C3" s="55"/>
      <c r="D3" s="55"/>
      <c r="E3" s="55"/>
      <c r="F3" s="55"/>
      <c r="G3" s="55"/>
      <c r="H3" s="55"/>
      <c r="I3" s="55"/>
      <c r="J3" s="55"/>
      <c r="K3" s="55"/>
    </row>
    <row r="4" spans="2:11" s="40" customFormat="1" ht="18.75" customHeight="1">
      <c r="B4" s="55" t="s">
        <v>85</v>
      </c>
      <c r="C4" s="55"/>
      <c r="D4" s="55"/>
      <c r="E4" s="55"/>
      <c r="F4" s="55"/>
      <c r="G4" s="55"/>
      <c r="H4" s="55"/>
      <c r="I4" s="55"/>
      <c r="J4" s="55"/>
      <c r="K4" s="55"/>
    </row>
    <row r="5" spans="2:11" s="40" customFormat="1" ht="40.5" customHeight="1">
      <c r="B5" s="56" t="s">
        <v>86</v>
      </c>
      <c r="C5" s="56"/>
      <c r="D5" s="56"/>
      <c r="E5" s="56"/>
      <c r="F5" s="56"/>
      <c r="G5" s="56"/>
      <c r="H5" s="56"/>
      <c r="I5" s="56"/>
      <c r="J5" s="56"/>
      <c r="K5" s="56"/>
    </row>
    <row r="6" spans="2:11" s="40" customFormat="1" ht="43.5" customHeight="1">
      <c r="B6" s="65" t="s">
        <v>4</v>
      </c>
      <c r="C6" s="57" t="s">
        <v>5</v>
      </c>
      <c r="D6" s="57" t="s">
        <v>6</v>
      </c>
      <c r="E6" s="57" t="s">
        <v>7</v>
      </c>
      <c r="F6" s="57" t="s">
        <v>9</v>
      </c>
      <c r="G6" s="62" t="s">
        <v>8</v>
      </c>
      <c r="H6" s="59" t="s">
        <v>12</v>
      </c>
      <c r="I6" s="60"/>
      <c r="J6" s="54" t="s">
        <v>87</v>
      </c>
      <c r="K6" s="54"/>
    </row>
    <row r="7" spans="2:11" s="40" customFormat="1" ht="61.5" customHeight="1">
      <c r="B7" s="66"/>
      <c r="C7" s="58"/>
      <c r="D7" s="58"/>
      <c r="E7" s="58"/>
      <c r="F7" s="61"/>
      <c r="G7" s="63"/>
      <c r="H7" s="41" t="s">
        <v>88</v>
      </c>
      <c r="I7" s="48" t="s">
        <v>89</v>
      </c>
      <c r="J7" s="45" t="s">
        <v>90</v>
      </c>
      <c r="K7" s="46" t="s">
        <v>91</v>
      </c>
    </row>
    <row r="8" spans="2:11" ht="214.15" customHeight="1">
      <c r="B8" s="102">
        <v>1</v>
      </c>
      <c r="C8" s="103">
        <v>72151802</v>
      </c>
      <c r="D8" s="103" t="s">
        <v>92</v>
      </c>
      <c r="E8" s="103" t="s">
        <v>93</v>
      </c>
      <c r="F8" s="104" t="s">
        <v>21</v>
      </c>
      <c r="G8" s="105">
        <v>1</v>
      </c>
      <c r="H8" s="50">
        <v>1809004.24</v>
      </c>
      <c r="I8" s="51">
        <v>1809004.24</v>
      </c>
      <c r="J8" s="47"/>
      <c r="K8" s="47"/>
    </row>
    <row r="9" spans="2:11" ht="214.15" customHeight="1">
      <c r="B9" s="102">
        <v>2</v>
      </c>
      <c r="C9" s="103">
        <v>72151802</v>
      </c>
      <c r="D9" s="103" t="s">
        <v>94</v>
      </c>
      <c r="E9" s="103" t="s">
        <v>95</v>
      </c>
      <c r="F9" s="104" t="s">
        <v>21</v>
      </c>
      <c r="G9" s="105">
        <v>1</v>
      </c>
      <c r="H9" s="50">
        <v>1105036.6198224851</v>
      </c>
      <c r="I9" s="51">
        <v>1105036.6198224851</v>
      </c>
      <c r="J9" s="47"/>
      <c r="K9" s="47"/>
    </row>
    <row r="10" spans="2:11" ht="214.15" customHeight="1">
      <c r="B10" s="102">
        <v>3</v>
      </c>
      <c r="C10" s="103">
        <v>72151802</v>
      </c>
      <c r="D10" s="103" t="s">
        <v>96</v>
      </c>
      <c r="E10" s="103" t="s">
        <v>97</v>
      </c>
      <c r="F10" s="104" t="s">
        <v>21</v>
      </c>
      <c r="G10" s="105">
        <v>1</v>
      </c>
      <c r="H10" s="50">
        <v>1230968.6198224851</v>
      </c>
      <c r="I10" s="51">
        <v>1230968.6198224851</v>
      </c>
      <c r="J10" s="47"/>
      <c r="K10" s="47"/>
    </row>
    <row r="11" spans="2:11" ht="214.15" customHeight="1">
      <c r="B11" s="102">
        <v>4</v>
      </c>
      <c r="C11" s="103">
        <v>72151802</v>
      </c>
      <c r="D11" s="103" t="s">
        <v>94</v>
      </c>
      <c r="E11" s="103" t="s">
        <v>98</v>
      </c>
      <c r="F11" s="104" t="s">
        <v>21</v>
      </c>
      <c r="G11" s="105">
        <v>1</v>
      </c>
      <c r="H11" s="50">
        <v>1105036.6198224851</v>
      </c>
      <c r="I11" s="51">
        <v>1105036.6198224851</v>
      </c>
      <c r="J11" s="47"/>
      <c r="K11" s="47"/>
    </row>
    <row r="12" spans="2:11" ht="214.15" customHeight="1">
      <c r="B12" s="102">
        <v>5</v>
      </c>
      <c r="C12" s="103">
        <v>72151802</v>
      </c>
      <c r="D12" s="103" t="s">
        <v>94</v>
      </c>
      <c r="E12" s="103" t="s">
        <v>99</v>
      </c>
      <c r="F12" s="104" t="s">
        <v>21</v>
      </c>
      <c r="G12" s="105">
        <v>1</v>
      </c>
      <c r="H12" s="50">
        <v>1105036.6198224851</v>
      </c>
      <c r="I12" s="51">
        <v>1105036.6198224851</v>
      </c>
      <c r="J12" s="47"/>
      <c r="K12" s="47"/>
    </row>
    <row r="13" spans="2:11" ht="214.15" customHeight="1">
      <c r="B13" s="102">
        <v>6</v>
      </c>
      <c r="C13" s="103">
        <v>72151802</v>
      </c>
      <c r="D13" s="103" t="s">
        <v>96</v>
      </c>
      <c r="E13" s="103" t="s">
        <v>100</v>
      </c>
      <c r="F13" s="104" t="s">
        <v>21</v>
      </c>
      <c r="G13" s="105">
        <v>1</v>
      </c>
      <c r="H13" s="50">
        <v>1965739.6997041421</v>
      </c>
      <c r="I13" s="51">
        <v>1965739.6997041421</v>
      </c>
      <c r="J13" s="47"/>
      <c r="K13" s="47"/>
    </row>
    <row r="14" spans="2:11" ht="214.15" customHeight="1">
      <c r="B14" s="102">
        <v>7</v>
      </c>
      <c r="C14" s="103">
        <v>72151802</v>
      </c>
      <c r="D14" s="103" t="s">
        <v>94</v>
      </c>
      <c r="E14" s="103" t="s">
        <v>101</v>
      </c>
      <c r="F14" s="104" t="s">
        <v>21</v>
      </c>
      <c r="G14" s="105">
        <v>1</v>
      </c>
      <c r="H14" s="50">
        <v>1105036.6198224851</v>
      </c>
      <c r="I14" s="51">
        <v>1105036.6198224851</v>
      </c>
      <c r="J14" s="47"/>
      <c r="K14" s="47"/>
    </row>
    <row r="15" spans="2:11" ht="214.15" customHeight="1">
      <c r="B15" s="102">
        <v>8</v>
      </c>
      <c r="C15" s="103">
        <v>72151802</v>
      </c>
      <c r="D15" s="103" t="s">
        <v>102</v>
      </c>
      <c r="E15" s="103" t="s">
        <v>103</v>
      </c>
      <c r="F15" s="104" t="s">
        <v>21</v>
      </c>
      <c r="G15" s="105">
        <v>1</v>
      </c>
      <c r="H15" s="50">
        <v>1839807.6997041421</v>
      </c>
      <c r="I15" s="51">
        <v>1839807.6997041421</v>
      </c>
      <c r="J15" s="47"/>
      <c r="K15" s="47"/>
    </row>
    <row r="16" spans="2:11" ht="214.15" customHeight="1">
      <c r="B16" s="102">
        <v>9</v>
      </c>
      <c r="C16" s="103">
        <v>72151802</v>
      </c>
      <c r="D16" s="103" t="s">
        <v>104</v>
      </c>
      <c r="E16" s="103" t="s">
        <v>105</v>
      </c>
      <c r="F16" s="104" t="s">
        <v>21</v>
      </c>
      <c r="G16" s="105">
        <v>1</v>
      </c>
      <c r="H16" s="50">
        <v>3001337.8195266272</v>
      </c>
      <c r="I16" s="51">
        <v>3001337.8195266272</v>
      </c>
      <c r="J16" s="47"/>
      <c r="K16" s="47"/>
    </row>
    <row r="17" spans="2:11" ht="214.15" customHeight="1">
      <c r="B17" s="102">
        <v>10</v>
      </c>
      <c r="C17" s="103">
        <v>72151802</v>
      </c>
      <c r="D17" s="103" t="s">
        <v>102</v>
      </c>
      <c r="E17" s="103" t="s">
        <v>106</v>
      </c>
      <c r="F17" s="104" t="s">
        <v>21</v>
      </c>
      <c r="G17" s="105">
        <v>1</v>
      </c>
      <c r="H17" s="50">
        <v>2419625.2396449703</v>
      </c>
      <c r="I17" s="51">
        <v>2419625.2396449703</v>
      </c>
      <c r="J17" s="47"/>
      <c r="K17" s="47"/>
    </row>
    <row r="18" spans="2:11" ht="214.15" customHeight="1">
      <c r="B18" s="102">
        <v>11</v>
      </c>
      <c r="C18" s="103">
        <v>72151802</v>
      </c>
      <c r="D18" s="103" t="s">
        <v>94</v>
      </c>
      <c r="E18" s="103" t="s">
        <v>107</v>
      </c>
      <c r="F18" s="104" t="s">
        <v>21</v>
      </c>
      <c r="G18" s="105">
        <v>1</v>
      </c>
      <c r="H18" s="50">
        <v>1105036.6198224851</v>
      </c>
      <c r="I18" s="51">
        <v>1105036.6198224851</v>
      </c>
      <c r="J18" s="47"/>
      <c r="K18" s="47"/>
    </row>
    <row r="19" spans="2:11" ht="214.15" customHeight="1">
      <c r="B19" s="102">
        <v>12</v>
      </c>
      <c r="C19" s="103">
        <v>72151802</v>
      </c>
      <c r="D19" s="103" t="s">
        <v>96</v>
      </c>
      <c r="E19" s="103" t="s">
        <v>108</v>
      </c>
      <c r="F19" s="104" t="s">
        <v>21</v>
      </c>
      <c r="G19" s="105">
        <v>1</v>
      </c>
      <c r="H19" s="50">
        <v>1230968.6198224851</v>
      </c>
      <c r="I19" s="51">
        <v>1230968.6198224851</v>
      </c>
      <c r="J19" s="47"/>
      <c r="K19" s="47"/>
    </row>
    <row r="20" spans="2:11" ht="214.15" customHeight="1">
      <c r="B20" s="102">
        <v>13</v>
      </c>
      <c r="C20" s="103">
        <v>72151802</v>
      </c>
      <c r="D20" s="103" t="s">
        <v>94</v>
      </c>
      <c r="E20" s="103" t="s">
        <v>109</v>
      </c>
      <c r="F20" s="104" t="s">
        <v>21</v>
      </c>
      <c r="G20" s="105">
        <v>1</v>
      </c>
      <c r="H20" s="50">
        <v>1105036.6198224851</v>
      </c>
      <c r="I20" s="51">
        <v>1105036.6198224851</v>
      </c>
      <c r="J20" s="47"/>
      <c r="K20" s="47"/>
    </row>
    <row r="21" spans="2:11" ht="214.15" customHeight="1">
      <c r="B21" s="102">
        <v>14</v>
      </c>
      <c r="C21" s="103">
        <v>72151802</v>
      </c>
      <c r="D21" s="103" t="s">
        <v>110</v>
      </c>
      <c r="E21" s="103" t="s">
        <v>111</v>
      </c>
      <c r="F21" s="104" t="s">
        <v>21</v>
      </c>
      <c r="G21" s="105">
        <v>1</v>
      </c>
      <c r="H21" s="50">
        <v>770725.11982248514</v>
      </c>
      <c r="I21" s="51">
        <v>770725.11982248514</v>
      </c>
      <c r="J21" s="47"/>
      <c r="K21" s="47"/>
    </row>
    <row r="22" spans="2:11" ht="214.15" customHeight="1">
      <c r="B22" s="102">
        <v>15</v>
      </c>
      <c r="C22" s="103">
        <v>72151802</v>
      </c>
      <c r="D22" s="103" t="s">
        <v>94</v>
      </c>
      <c r="E22" s="103" t="s">
        <v>112</v>
      </c>
      <c r="F22" s="104" t="s">
        <v>21</v>
      </c>
      <c r="G22" s="105">
        <v>1</v>
      </c>
      <c r="H22" s="50">
        <v>1105036.6198224851</v>
      </c>
      <c r="I22" s="51">
        <v>1105036.6198224851</v>
      </c>
      <c r="J22" s="47"/>
      <c r="K22" s="47"/>
    </row>
    <row r="23" spans="2:11" ht="214.15" customHeight="1">
      <c r="B23" s="102">
        <v>16</v>
      </c>
      <c r="C23" s="103">
        <v>72151802</v>
      </c>
      <c r="D23" s="103" t="s">
        <v>113</v>
      </c>
      <c r="E23" s="103" t="s">
        <v>114</v>
      </c>
      <c r="F23" s="104" t="s">
        <v>21</v>
      </c>
      <c r="G23" s="105">
        <v>1</v>
      </c>
      <c r="H23" s="50">
        <v>1105036.6198224851</v>
      </c>
      <c r="I23" s="51">
        <v>1105036.6198224851</v>
      </c>
      <c r="J23" s="47"/>
      <c r="K23" s="47"/>
    </row>
    <row r="24" spans="2:11" ht="214.15" customHeight="1">
      <c r="B24" s="102">
        <v>17</v>
      </c>
      <c r="C24" s="103">
        <v>72151802</v>
      </c>
      <c r="D24" s="103" t="s">
        <v>96</v>
      </c>
      <c r="E24" s="103" t="s">
        <v>115</v>
      </c>
      <c r="F24" s="104" t="s">
        <v>21</v>
      </c>
      <c r="G24" s="105">
        <v>1</v>
      </c>
      <c r="H24" s="50">
        <v>1230968.6198224851</v>
      </c>
      <c r="I24" s="51">
        <v>1230968.6198224851</v>
      </c>
      <c r="J24" s="47"/>
      <c r="K24" s="47"/>
    </row>
    <row r="25" spans="2:11" ht="214.15" customHeight="1">
      <c r="B25" s="102">
        <v>18</v>
      </c>
      <c r="C25" s="103">
        <v>72151802</v>
      </c>
      <c r="D25" s="103" t="s">
        <v>116</v>
      </c>
      <c r="E25" s="103" t="s">
        <v>117</v>
      </c>
      <c r="F25" s="104" t="s">
        <v>21</v>
      </c>
      <c r="G25" s="105">
        <v>1</v>
      </c>
      <c r="H25" s="50">
        <v>1105036.6198224851</v>
      </c>
      <c r="I25" s="51">
        <v>1105036.6198224851</v>
      </c>
      <c r="J25" s="47"/>
      <c r="K25" s="47"/>
    </row>
    <row r="26" spans="2:11" ht="214.15" customHeight="1">
      <c r="B26" s="102">
        <v>19</v>
      </c>
      <c r="C26" s="103">
        <v>72151802</v>
      </c>
      <c r="D26" s="103" t="s">
        <v>94</v>
      </c>
      <c r="E26" s="103" t="s">
        <v>118</v>
      </c>
      <c r="F26" s="104" t="s">
        <v>21</v>
      </c>
      <c r="G26" s="105">
        <v>1</v>
      </c>
      <c r="H26" s="50">
        <v>1105036.6198224851</v>
      </c>
      <c r="I26" s="51">
        <v>1105036.6198224851</v>
      </c>
      <c r="J26" s="47"/>
      <c r="K26" s="47"/>
    </row>
    <row r="27" spans="2:11" ht="214.15" customHeight="1">
      <c r="B27" s="102">
        <v>20</v>
      </c>
      <c r="C27" s="103">
        <v>72151802</v>
      </c>
      <c r="D27" s="103" t="s">
        <v>116</v>
      </c>
      <c r="E27" s="103" t="s">
        <v>119</v>
      </c>
      <c r="F27" s="104" t="s">
        <v>21</v>
      </c>
      <c r="G27" s="105">
        <v>1</v>
      </c>
      <c r="H27" s="50">
        <v>1105036.6198224851</v>
      </c>
      <c r="I27" s="51">
        <v>1105036.6198224851</v>
      </c>
      <c r="J27" s="47"/>
      <c r="K27" s="47"/>
    </row>
    <row r="28" spans="2:11" ht="214.15" customHeight="1">
      <c r="B28" s="102">
        <v>21</v>
      </c>
      <c r="C28" s="103">
        <v>72151802</v>
      </c>
      <c r="D28" s="103" t="s">
        <v>96</v>
      </c>
      <c r="E28" s="103" t="s">
        <v>120</v>
      </c>
      <c r="F28" s="104" t="s">
        <v>21</v>
      </c>
      <c r="G28" s="105">
        <v>1</v>
      </c>
      <c r="H28" s="50">
        <v>1230968.6198224851</v>
      </c>
      <c r="I28" s="51">
        <v>1230968.6198224851</v>
      </c>
      <c r="J28" s="47"/>
      <c r="K28" s="47"/>
    </row>
    <row r="29" spans="2:11" ht="214.15" customHeight="1">
      <c r="B29" s="102">
        <v>22</v>
      </c>
      <c r="C29" s="103">
        <v>72151802</v>
      </c>
      <c r="D29" s="103" t="s">
        <v>96</v>
      </c>
      <c r="E29" s="103" t="s">
        <v>121</v>
      </c>
      <c r="F29" s="104" t="s">
        <v>21</v>
      </c>
      <c r="G29" s="105">
        <v>1</v>
      </c>
      <c r="H29" s="50">
        <v>1230968.6198224851</v>
      </c>
      <c r="I29" s="51">
        <v>1230968.6198224851</v>
      </c>
      <c r="J29" s="47"/>
      <c r="K29" s="47"/>
    </row>
    <row r="30" spans="2:11" ht="214.15" customHeight="1">
      <c r="B30" s="102">
        <v>23</v>
      </c>
      <c r="C30" s="103">
        <v>72151802</v>
      </c>
      <c r="D30" s="103" t="s">
        <v>94</v>
      </c>
      <c r="E30" s="103" t="s">
        <v>122</v>
      </c>
      <c r="F30" s="104" t="s">
        <v>21</v>
      </c>
      <c r="G30" s="105">
        <v>1</v>
      </c>
      <c r="H30" s="50">
        <v>1105036.6198224851</v>
      </c>
      <c r="I30" s="51">
        <v>1105036.6198224851</v>
      </c>
      <c r="J30" s="47"/>
      <c r="K30" s="47"/>
    </row>
    <row r="31" spans="2:11" ht="214.15" customHeight="1">
      <c r="B31" s="102">
        <v>24</v>
      </c>
      <c r="C31" s="103">
        <v>72151802</v>
      </c>
      <c r="D31" s="103" t="s">
        <v>94</v>
      </c>
      <c r="E31" s="103" t="s">
        <v>123</v>
      </c>
      <c r="F31" s="104" t="s">
        <v>21</v>
      </c>
      <c r="G31" s="105">
        <v>1</v>
      </c>
      <c r="H31" s="50">
        <v>1105036.6198224851</v>
      </c>
      <c r="I31" s="51">
        <v>1105036.6198224851</v>
      </c>
      <c r="J31" s="47"/>
      <c r="K31" s="47"/>
    </row>
    <row r="32" spans="2:11" ht="214.15" customHeight="1">
      <c r="B32" s="102">
        <v>25</v>
      </c>
      <c r="C32" s="103">
        <v>72151802</v>
      </c>
      <c r="D32" s="103" t="s">
        <v>94</v>
      </c>
      <c r="E32" s="103" t="s">
        <v>124</v>
      </c>
      <c r="F32" s="104" t="s">
        <v>21</v>
      </c>
      <c r="G32" s="105">
        <v>1</v>
      </c>
      <c r="H32" s="50">
        <v>1105036.6198224851</v>
      </c>
      <c r="I32" s="51">
        <v>1105036.6198224851</v>
      </c>
      <c r="J32" s="47"/>
      <c r="K32" s="47"/>
    </row>
    <row r="33" spans="2:11" ht="214.15" customHeight="1">
      <c r="B33" s="102">
        <v>26</v>
      </c>
      <c r="C33" s="103">
        <v>72151802</v>
      </c>
      <c r="D33" s="103" t="s">
        <v>94</v>
      </c>
      <c r="E33" s="103" t="s">
        <v>125</v>
      </c>
      <c r="F33" s="104" t="s">
        <v>21</v>
      </c>
      <c r="G33" s="105">
        <v>1</v>
      </c>
      <c r="H33" s="50">
        <v>1105036.6198224851</v>
      </c>
      <c r="I33" s="51">
        <v>1105036.6198224851</v>
      </c>
      <c r="J33" s="47"/>
      <c r="K33" s="47"/>
    </row>
    <row r="34" spans="2:11" ht="214.15" customHeight="1">
      <c r="B34" s="102">
        <v>27</v>
      </c>
      <c r="C34" s="103">
        <v>72151802</v>
      </c>
      <c r="D34" s="103" t="s">
        <v>96</v>
      </c>
      <c r="E34" s="103" t="s">
        <v>126</v>
      </c>
      <c r="F34" s="104" t="s">
        <v>21</v>
      </c>
      <c r="G34" s="105">
        <v>1</v>
      </c>
      <c r="H34" s="50">
        <v>1965739.6997041421</v>
      </c>
      <c r="I34" s="51">
        <v>1965739.6997041421</v>
      </c>
      <c r="J34" s="47"/>
      <c r="K34" s="47"/>
    </row>
    <row r="35" spans="2:11" ht="214.15" customHeight="1">
      <c r="B35" s="102">
        <v>28</v>
      </c>
      <c r="C35" s="103">
        <v>72151802</v>
      </c>
      <c r="D35" s="103" t="s">
        <v>127</v>
      </c>
      <c r="E35" s="103" t="s">
        <v>128</v>
      </c>
      <c r="F35" s="104" t="s">
        <v>21</v>
      </c>
      <c r="G35" s="105">
        <v>1</v>
      </c>
      <c r="H35" s="50">
        <v>770725.11982248514</v>
      </c>
      <c r="I35" s="51">
        <v>770725.11982248514</v>
      </c>
      <c r="J35" s="47"/>
      <c r="K35" s="47"/>
    </row>
    <row r="36" spans="2:11" ht="214.15" customHeight="1">
      <c r="B36" s="102">
        <v>29</v>
      </c>
      <c r="C36" s="103">
        <v>72151802</v>
      </c>
      <c r="D36" s="103" t="s">
        <v>129</v>
      </c>
      <c r="E36" s="103" t="s">
        <v>130</v>
      </c>
      <c r="F36" s="104" t="s">
        <v>21</v>
      </c>
      <c r="G36" s="105">
        <v>1</v>
      </c>
      <c r="H36" s="50">
        <v>1801886.5</v>
      </c>
      <c r="I36" s="51">
        <v>1801886.5</v>
      </c>
      <c r="J36" s="47"/>
      <c r="K36" s="47"/>
    </row>
    <row r="37" spans="2:11" ht="214.15" customHeight="1">
      <c r="B37" s="102">
        <v>30</v>
      </c>
      <c r="C37" s="103">
        <v>72151802</v>
      </c>
      <c r="D37" s="103" t="s">
        <v>96</v>
      </c>
      <c r="E37" s="103" t="s">
        <v>131</v>
      </c>
      <c r="F37" s="104" t="s">
        <v>21</v>
      </c>
      <c r="G37" s="105">
        <v>1</v>
      </c>
      <c r="H37" s="50">
        <v>1230968.6198224851</v>
      </c>
      <c r="I37" s="51">
        <v>1230968.6198224851</v>
      </c>
      <c r="J37" s="47"/>
      <c r="K37" s="47"/>
    </row>
    <row r="38" spans="2:11" ht="214.15" customHeight="1">
      <c r="B38" s="102">
        <v>31</v>
      </c>
      <c r="C38" s="103">
        <v>72151802</v>
      </c>
      <c r="D38" s="103" t="s">
        <v>94</v>
      </c>
      <c r="E38" s="103" t="s">
        <v>132</v>
      </c>
      <c r="F38" s="104" t="s">
        <v>21</v>
      </c>
      <c r="G38" s="105">
        <v>1</v>
      </c>
      <c r="H38" s="50">
        <v>1105036.6198224851</v>
      </c>
      <c r="I38" s="51">
        <v>1105036.6198224851</v>
      </c>
      <c r="J38" s="47"/>
      <c r="K38" s="47"/>
    </row>
    <row r="39" spans="2:11" ht="214.15" customHeight="1">
      <c r="B39" s="102">
        <v>32</v>
      </c>
      <c r="C39" s="103">
        <v>72151802</v>
      </c>
      <c r="D39" s="103" t="s">
        <v>94</v>
      </c>
      <c r="E39" s="103" t="s">
        <v>133</v>
      </c>
      <c r="F39" s="104" t="s">
        <v>21</v>
      </c>
      <c r="G39" s="105">
        <v>1</v>
      </c>
      <c r="H39" s="50">
        <v>1105036.6198224851</v>
      </c>
      <c r="I39" s="51">
        <v>1105036.6198224851</v>
      </c>
      <c r="J39" s="47"/>
      <c r="K39" s="47"/>
    </row>
    <row r="40" spans="2:11" ht="214.15" customHeight="1">
      <c r="B40" s="102">
        <v>33</v>
      </c>
      <c r="C40" s="103">
        <v>72151802</v>
      </c>
      <c r="D40" s="103" t="s">
        <v>94</v>
      </c>
      <c r="E40" s="103" t="s">
        <v>134</v>
      </c>
      <c r="F40" s="104" t="s">
        <v>21</v>
      </c>
      <c r="G40" s="105">
        <v>1</v>
      </c>
      <c r="H40" s="50">
        <v>1105036.6198224851</v>
      </c>
      <c r="I40" s="51">
        <v>1105036.6198224851</v>
      </c>
      <c r="J40" s="47"/>
      <c r="K40" s="47"/>
    </row>
    <row r="41" spans="2:11" ht="214.15" customHeight="1">
      <c r="B41" s="102">
        <v>34</v>
      </c>
      <c r="C41" s="103">
        <v>72151802</v>
      </c>
      <c r="D41" s="103" t="s">
        <v>94</v>
      </c>
      <c r="E41" s="103" t="s">
        <v>135</v>
      </c>
      <c r="F41" s="104" t="s">
        <v>21</v>
      </c>
      <c r="G41" s="105">
        <v>1</v>
      </c>
      <c r="H41" s="50">
        <v>1105036.6198224851</v>
      </c>
      <c r="I41" s="51">
        <v>1105036.6198224851</v>
      </c>
      <c r="J41" s="47"/>
      <c r="K41" s="47"/>
    </row>
    <row r="42" spans="2:11" ht="214.15" customHeight="1">
      <c r="B42" s="102">
        <v>35</v>
      </c>
      <c r="C42" s="103">
        <v>72151802</v>
      </c>
      <c r="D42" s="103" t="s">
        <v>96</v>
      </c>
      <c r="E42" s="103" t="s">
        <v>136</v>
      </c>
      <c r="F42" s="104" t="s">
        <v>137</v>
      </c>
      <c r="G42" s="105">
        <v>1</v>
      </c>
      <c r="H42" s="50">
        <v>1230968.6198224851</v>
      </c>
      <c r="I42" s="51">
        <v>1230968.6198224851</v>
      </c>
      <c r="J42" s="47"/>
      <c r="K42" s="47"/>
    </row>
    <row r="43" spans="2:11" ht="214.15" customHeight="1">
      <c r="B43" s="102">
        <v>36</v>
      </c>
      <c r="C43" s="103">
        <v>72151802</v>
      </c>
      <c r="D43" s="103" t="s">
        <v>94</v>
      </c>
      <c r="E43" s="103" t="s">
        <v>138</v>
      </c>
      <c r="F43" s="104" t="s">
        <v>21</v>
      </c>
      <c r="G43" s="105">
        <v>1</v>
      </c>
      <c r="H43" s="50">
        <v>1105036.6198224851</v>
      </c>
      <c r="I43" s="51">
        <v>1105036.6198224851</v>
      </c>
      <c r="J43" s="47"/>
      <c r="K43" s="47"/>
    </row>
    <row r="44" spans="2:11" ht="214.15" customHeight="1">
      <c r="B44" s="102">
        <v>37</v>
      </c>
      <c r="C44" s="103">
        <v>72151802</v>
      </c>
      <c r="D44" s="103" t="s">
        <v>94</v>
      </c>
      <c r="E44" s="103" t="s">
        <v>139</v>
      </c>
      <c r="F44" s="104" t="s">
        <v>21</v>
      </c>
      <c r="G44" s="105">
        <v>1</v>
      </c>
      <c r="H44" s="50">
        <v>1105036.6198224851</v>
      </c>
      <c r="I44" s="51">
        <v>1105036.6198224851</v>
      </c>
      <c r="J44" s="47"/>
      <c r="K44" s="47"/>
    </row>
    <row r="45" spans="2:11" ht="214.15" customHeight="1">
      <c r="B45" s="102">
        <v>38</v>
      </c>
      <c r="C45" s="103">
        <v>72151802</v>
      </c>
      <c r="D45" s="103" t="s">
        <v>94</v>
      </c>
      <c r="E45" s="103" t="s">
        <v>140</v>
      </c>
      <c r="F45" s="104" t="s">
        <v>21</v>
      </c>
      <c r="G45" s="105">
        <v>1</v>
      </c>
      <c r="H45" s="50">
        <v>1105036.6198224851</v>
      </c>
      <c r="I45" s="51">
        <v>1105036.6198224851</v>
      </c>
      <c r="J45" s="47"/>
      <c r="K45" s="47"/>
    </row>
    <row r="46" spans="2:11" ht="214.15" customHeight="1">
      <c r="B46" s="102">
        <v>39</v>
      </c>
      <c r="C46" s="103">
        <v>72151802</v>
      </c>
      <c r="D46" s="103" t="s">
        <v>94</v>
      </c>
      <c r="E46" s="103" t="s">
        <v>141</v>
      </c>
      <c r="F46" s="104" t="s">
        <v>21</v>
      </c>
      <c r="G46" s="105">
        <v>1</v>
      </c>
      <c r="H46" s="50">
        <v>1105036.6198224851</v>
      </c>
      <c r="I46" s="51">
        <v>1105036.6198224851</v>
      </c>
      <c r="J46" s="47"/>
      <c r="K46" s="47"/>
    </row>
    <row r="47" spans="2:11" ht="214.15" customHeight="1">
      <c r="B47" s="102">
        <v>40</v>
      </c>
      <c r="C47" s="103">
        <v>72151802</v>
      </c>
      <c r="D47" s="103" t="s">
        <v>96</v>
      </c>
      <c r="E47" s="103" t="s">
        <v>142</v>
      </c>
      <c r="F47" s="104" t="s">
        <v>21</v>
      </c>
      <c r="G47" s="105">
        <v>1</v>
      </c>
      <c r="H47" s="50">
        <v>1230968.6198224851</v>
      </c>
      <c r="I47" s="51">
        <v>1230968.6198224851</v>
      </c>
      <c r="J47" s="47"/>
      <c r="K47" s="47"/>
    </row>
    <row r="48" spans="2:11" ht="214.15" customHeight="1">
      <c r="B48" s="102">
        <v>41</v>
      </c>
      <c r="C48" s="103">
        <v>72151802</v>
      </c>
      <c r="D48" s="103" t="s">
        <v>94</v>
      </c>
      <c r="E48" s="103" t="s">
        <v>143</v>
      </c>
      <c r="F48" s="104" t="s">
        <v>21</v>
      </c>
      <c r="G48" s="105">
        <v>1</v>
      </c>
      <c r="H48" s="50">
        <v>1105036.6198224851</v>
      </c>
      <c r="I48" s="51">
        <v>1105036.6198224851</v>
      </c>
      <c r="J48" s="47"/>
      <c r="K48" s="47"/>
    </row>
    <row r="49" spans="2:11" ht="214.15" customHeight="1">
      <c r="B49" s="102">
        <v>42</v>
      </c>
      <c r="C49" s="103">
        <v>72151802</v>
      </c>
      <c r="D49" s="103" t="s">
        <v>96</v>
      </c>
      <c r="E49" s="103" t="s">
        <v>144</v>
      </c>
      <c r="F49" s="104" t="s">
        <v>21</v>
      </c>
      <c r="G49" s="105">
        <v>1</v>
      </c>
      <c r="H49" s="50">
        <v>1230968.6198224851</v>
      </c>
      <c r="I49" s="51">
        <v>1230968.6198224851</v>
      </c>
      <c r="J49" s="47"/>
      <c r="K49" s="47"/>
    </row>
    <row r="50" spans="2:11" ht="214.15" customHeight="1">
      <c r="B50" s="102">
        <v>43</v>
      </c>
      <c r="C50" s="103">
        <v>72151802</v>
      </c>
      <c r="D50" s="103" t="s">
        <v>96</v>
      </c>
      <c r="E50" s="103" t="s">
        <v>145</v>
      </c>
      <c r="F50" s="104" t="s">
        <v>21</v>
      </c>
      <c r="G50" s="105">
        <v>1</v>
      </c>
      <c r="H50" s="50">
        <v>1230968.6198224851</v>
      </c>
      <c r="I50" s="51">
        <v>1230968.6198224851</v>
      </c>
      <c r="J50" s="47"/>
      <c r="K50" s="47"/>
    </row>
    <row r="51" spans="2:11" ht="214.15" customHeight="1">
      <c r="B51" s="102">
        <v>44</v>
      </c>
      <c r="C51" s="103">
        <v>72151802</v>
      </c>
      <c r="D51" s="103" t="s">
        <v>96</v>
      </c>
      <c r="E51" s="103" t="s">
        <v>146</v>
      </c>
      <c r="F51" s="104" t="s">
        <v>21</v>
      </c>
      <c r="G51" s="105">
        <v>1</v>
      </c>
      <c r="H51" s="50">
        <v>1230968.6198224851</v>
      </c>
      <c r="I51" s="51">
        <v>1230968.6198224851</v>
      </c>
      <c r="J51" s="47"/>
      <c r="K51" s="47"/>
    </row>
    <row r="52" spans="2:11" ht="214.15" customHeight="1">
      <c r="B52" s="102">
        <v>45</v>
      </c>
      <c r="C52" s="103">
        <v>72151802</v>
      </c>
      <c r="D52" s="103" t="s">
        <v>94</v>
      </c>
      <c r="E52" s="103" t="s">
        <v>147</v>
      </c>
      <c r="F52" s="104" t="s">
        <v>21</v>
      </c>
      <c r="G52" s="105">
        <v>1</v>
      </c>
      <c r="H52" s="50">
        <v>1365547.1597633136</v>
      </c>
      <c r="I52" s="51">
        <v>1365547.1597633136</v>
      </c>
      <c r="J52" s="47"/>
      <c r="K52" s="47"/>
    </row>
    <row r="53" spans="2:11" ht="214.15" customHeight="1">
      <c r="B53" s="102">
        <v>46</v>
      </c>
      <c r="C53" s="103">
        <v>72151802</v>
      </c>
      <c r="D53" s="103" t="s">
        <v>96</v>
      </c>
      <c r="E53" s="103" t="s">
        <v>148</v>
      </c>
      <c r="F53" s="104" t="s">
        <v>21</v>
      </c>
      <c r="G53" s="105">
        <v>1</v>
      </c>
      <c r="H53" s="50">
        <v>1491479.1597633136</v>
      </c>
      <c r="I53" s="51">
        <v>1491479.1597633136</v>
      </c>
      <c r="J53" s="47"/>
      <c r="K53" s="47"/>
    </row>
    <row r="54" spans="2:11" ht="214.15" customHeight="1">
      <c r="B54" s="102">
        <v>47</v>
      </c>
      <c r="C54" s="103">
        <v>72151802</v>
      </c>
      <c r="D54" s="103" t="s">
        <v>96</v>
      </c>
      <c r="E54" s="103" t="s">
        <v>149</v>
      </c>
      <c r="F54" s="104" t="s">
        <v>21</v>
      </c>
      <c r="G54" s="105">
        <v>1</v>
      </c>
      <c r="H54" s="50">
        <v>1491479.1597633136</v>
      </c>
      <c r="I54" s="51">
        <v>1491479.1597633136</v>
      </c>
      <c r="J54" s="47"/>
      <c r="K54" s="47"/>
    </row>
    <row r="55" spans="2:11" ht="214.15" customHeight="1">
      <c r="B55" s="102">
        <v>48</v>
      </c>
      <c r="C55" s="103">
        <v>72151802</v>
      </c>
      <c r="D55" s="103" t="s">
        <v>94</v>
      </c>
      <c r="E55" s="103" t="s">
        <v>150</v>
      </c>
      <c r="F55" s="104" t="s">
        <v>21</v>
      </c>
      <c r="G55" s="105">
        <v>1</v>
      </c>
      <c r="H55" s="50">
        <v>1365547.1597633136</v>
      </c>
      <c r="I55" s="51">
        <v>1365547.1597633136</v>
      </c>
      <c r="J55" s="47"/>
      <c r="K55" s="47"/>
    </row>
    <row r="56" spans="2:11" ht="214.15" customHeight="1">
      <c r="B56" s="102">
        <v>49</v>
      </c>
      <c r="C56" s="103">
        <v>72151802</v>
      </c>
      <c r="D56" s="103" t="s">
        <v>94</v>
      </c>
      <c r="E56" s="103" t="s">
        <v>151</v>
      </c>
      <c r="F56" s="104" t="s">
        <v>21</v>
      </c>
      <c r="G56" s="105">
        <v>1</v>
      </c>
      <c r="H56" s="50">
        <v>1365547.1597633136</v>
      </c>
      <c r="I56" s="51">
        <v>1365547.1597633136</v>
      </c>
      <c r="J56" s="47"/>
      <c r="K56" s="47"/>
    </row>
    <row r="57" spans="2:11" ht="214.15" customHeight="1">
      <c r="B57" s="102">
        <v>50</v>
      </c>
      <c r="C57" s="103">
        <v>72151802</v>
      </c>
      <c r="D57" s="103" t="s">
        <v>94</v>
      </c>
      <c r="E57" s="103" t="s">
        <v>152</v>
      </c>
      <c r="F57" s="104" t="s">
        <v>21</v>
      </c>
      <c r="G57" s="105">
        <v>1</v>
      </c>
      <c r="H57" s="50">
        <v>1365547.1597633136</v>
      </c>
      <c r="I57" s="51">
        <v>1365547.1597633136</v>
      </c>
      <c r="J57" s="47"/>
      <c r="K57" s="47"/>
    </row>
    <row r="58" spans="2:11" ht="214.15" customHeight="1">
      <c r="B58" s="102">
        <v>51</v>
      </c>
      <c r="C58" s="103">
        <v>72151802</v>
      </c>
      <c r="D58" s="103" t="s">
        <v>96</v>
      </c>
      <c r="E58" s="103" t="s">
        <v>153</v>
      </c>
      <c r="F58" s="104" t="s">
        <v>21</v>
      </c>
      <c r="G58" s="105">
        <v>1</v>
      </c>
      <c r="H58" s="50">
        <v>2647733.7396449703</v>
      </c>
      <c r="I58" s="51">
        <v>2647733.7396449703</v>
      </c>
      <c r="J58" s="47"/>
      <c r="K58" s="47"/>
    </row>
    <row r="59" spans="2:11" ht="214.15" customHeight="1">
      <c r="B59" s="102">
        <v>52</v>
      </c>
      <c r="C59" s="103">
        <v>72151802</v>
      </c>
      <c r="D59" s="103" t="s">
        <v>94</v>
      </c>
      <c r="E59" s="103" t="s">
        <v>154</v>
      </c>
      <c r="F59" s="104" t="s">
        <v>21</v>
      </c>
      <c r="G59" s="105">
        <v>1</v>
      </c>
      <c r="H59" s="50">
        <v>1365547.1597633136</v>
      </c>
      <c r="I59" s="51">
        <v>1365547.1597633136</v>
      </c>
      <c r="J59" s="47"/>
      <c r="K59" s="47"/>
    </row>
    <row r="60" spans="2:11" ht="214.15" customHeight="1">
      <c r="B60" s="102">
        <v>53</v>
      </c>
      <c r="C60" s="103">
        <v>72151802</v>
      </c>
      <c r="D60" s="103" t="s">
        <v>94</v>
      </c>
      <c r="E60" s="103" t="s">
        <v>155</v>
      </c>
      <c r="F60" s="104" t="s">
        <v>21</v>
      </c>
      <c r="G60" s="105">
        <v>1</v>
      </c>
      <c r="H60" s="50">
        <v>1365547.1597633136</v>
      </c>
      <c r="I60" s="51">
        <v>1365547.1597633136</v>
      </c>
      <c r="J60" s="47"/>
      <c r="K60" s="47"/>
    </row>
    <row r="61" spans="2:11" ht="214.15" customHeight="1">
      <c r="B61" s="102">
        <v>54</v>
      </c>
      <c r="C61" s="103">
        <v>72151802</v>
      </c>
      <c r="D61" s="103" t="s">
        <v>96</v>
      </c>
      <c r="E61" s="103" t="s">
        <v>156</v>
      </c>
      <c r="F61" s="104" t="s">
        <v>21</v>
      </c>
      <c r="G61" s="105">
        <v>1</v>
      </c>
      <c r="H61" s="50">
        <v>2647733.7396449703</v>
      </c>
      <c r="I61" s="51">
        <v>2647733.7396449703</v>
      </c>
      <c r="J61" s="47"/>
      <c r="K61" s="47"/>
    </row>
    <row r="62" spans="2:11" ht="214.15" customHeight="1">
      <c r="B62" s="102">
        <v>55</v>
      </c>
      <c r="C62" s="103">
        <v>72151802</v>
      </c>
      <c r="D62" s="103" t="s">
        <v>157</v>
      </c>
      <c r="E62" s="103" t="s">
        <v>158</v>
      </c>
      <c r="F62" s="104" t="s">
        <v>21</v>
      </c>
      <c r="G62" s="105">
        <v>1</v>
      </c>
      <c r="H62" s="50">
        <v>1491479.1597633136</v>
      </c>
      <c r="I62" s="51">
        <v>1491479.1597633136</v>
      </c>
      <c r="J62" s="47"/>
      <c r="K62" s="47"/>
    </row>
    <row r="63" spans="2:11" ht="214.15" customHeight="1">
      <c r="B63" s="102">
        <v>56</v>
      </c>
      <c r="C63" s="103">
        <v>72151802</v>
      </c>
      <c r="D63" s="103" t="s">
        <v>159</v>
      </c>
      <c r="E63" s="103" t="s">
        <v>160</v>
      </c>
      <c r="F63" s="104" t="s">
        <v>21</v>
      </c>
      <c r="G63" s="105">
        <v>1</v>
      </c>
      <c r="H63" s="50">
        <v>1491479.1597633136</v>
      </c>
      <c r="I63" s="51">
        <v>1491479.1597633136</v>
      </c>
      <c r="J63" s="47"/>
      <c r="K63" s="47"/>
    </row>
    <row r="64" spans="2:11" ht="214.15" customHeight="1">
      <c r="B64" s="102">
        <v>57</v>
      </c>
      <c r="C64" s="103">
        <v>72151802</v>
      </c>
      <c r="D64" s="103" t="s">
        <v>94</v>
      </c>
      <c r="E64" s="103" t="s">
        <v>161</v>
      </c>
      <c r="F64" s="104" t="s">
        <v>21</v>
      </c>
      <c r="G64" s="105">
        <v>1</v>
      </c>
      <c r="H64" s="50">
        <v>1365547.1597633136</v>
      </c>
      <c r="I64" s="51">
        <v>1365547.1597633136</v>
      </c>
      <c r="J64" s="47"/>
      <c r="K64" s="47"/>
    </row>
    <row r="65" spans="2:11" ht="214.15" customHeight="1">
      <c r="B65" s="102">
        <v>58</v>
      </c>
      <c r="C65" s="103">
        <v>72151802</v>
      </c>
      <c r="D65" s="103" t="s">
        <v>102</v>
      </c>
      <c r="E65" s="103" t="s">
        <v>162</v>
      </c>
      <c r="F65" s="104" t="s">
        <v>21</v>
      </c>
      <c r="G65" s="105">
        <v>1</v>
      </c>
      <c r="H65" s="50">
        <v>2419625.2396449703</v>
      </c>
      <c r="I65" s="51">
        <v>2419625.2396449703</v>
      </c>
      <c r="J65" s="47"/>
      <c r="K65" s="47"/>
    </row>
    <row r="66" spans="2:11" ht="214.15" customHeight="1">
      <c r="B66" s="102">
        <v>59</v>
      </c>
      <c r="C66" s="103">
        <v>72151802</v>
      </c>
      <c r="D66" s="103" t="s">
        <v>163</v>
      </c>
      <c r="E66" s="103" t="s">
        <v>164</v>
      </c>
      <c r="F66" s="104" t="s">
        <v>21</v>
      </c>
      <c r="G66" s="105">
        <v>1</v>
      </c>
      <c r="H66" s="50">
        <v>3486026.8195266272</v>
      </c>
      <c r="I66" s="51">
        <v>3486026.8195266272</v>
      </c>
      <c r="J66" s="47"/>
      <c r="K66" s="47"/>
    </row>
    <row r="67" spans="2:11" ht="214.15" customHeight="1">
      <c r="B67" s="102">
        <v>60</v>
      </c>
      <c r="C67" s="103">
        <v>72151802</v>
      </c>
      <c r="D67" s="103" t="s">
        <v>165</v>
      </c>
      <c r="E67" s="103" t="s">
        <v>166</v>
      </c>
      <c r="F67" s="104" t="s">
        <v>21</v>
      </c>
      <c r="G67" s="105">
        <v>1</v>
      </c>
      <c r="H67" s="50">
        <v>3427406.8195266272</v>
      </c>
      <c r="I67" s="51">
        <v>3427406.8195266272</v>
      </c>
      <c r="J67" s="47"/>
      <c r="K67" s="47"/>
    </row>
    <row r="68" spans="2:11" ht="214.15" customHeight="1">
      <c r="B68" s="102">
        <v>61</v>
      </c>
      <c r="C68" s="103">
        <v>72151802</v>
      </c>
      <c r="D68" s="103" t="s">
        <v>167</v>
      </c>
      <c r="E68" s="103" t="s">
        <v>168</v>
      </c>
      <c r="F68" s="104" t="s">
        <v>21</v>
      </c>
      <c r="G68" s="105">
        <v>1</v>
      </c>
      <c r="H68" s="50">
        <v>1031235.6597633136</v>
      </c>
      <c r="I68" s="51">
        <v>1031235.6597633136</v>
      </c>
      <c r="J68" s="47"/>
      <c r="K68" s="47"/>
    </row>
    <row r="69" spans="2:11" ht="214.15" customHeight="1">
      <c r="B69" s="102">
        <v>62</v>
      </c>
      <c r="C69" s="103">
        <v>72151802</v>
      </c>
      <c r="D69" s="103" t="s">
        <v>94</v>
      </c>
      <c r="E69" s="103" t="s">
        <v>169</v>
      </c>
      <c r="F69" s="104" t="s">
        <v>21</v>
      </c>
      <c r="G69" s="105">
        <v>1</v>
      </c>
      <c r="H69" s="50">
        <v>2219566.2396449703</v>
      </c>
      <c r="I69" s="51">
        <v>2219566.2396449703</v>
      </c>
      <c r="J69" s="47"/>
      <c r="K69" s="47"/>
    </row>
    <row r="70" spans="2:11" ht="214.15" customHeight="1">
      <c r="B70" s="102">
        <v>63</v>
      </c>
      <c r="C70" s="103">
        <v>72151802</v>
      </c>
      <c r="D70" s="103" t="s">
        <v>94</v>
      </c>
      <c r="E70" s="103" t="s">
        <v>170</v>
      </c>
      <c r="F70" s="104" t="s">
        <v>21</v>
      </c>
      <c r="G70" s="105">
        <v>1</v>
      </c>
      <c r="H70" s="50">
        <v>2219566.2396449703</v>
      </c>
      <c r="I70" s="51">
        <v>2219566.2396449703</v>
      </c>
      <c r="J70" s="47"/>
      <c r="K70" s="47"/>
    </row>
    <row r="71" spans="2:11" ht="214.15" customHeight="1">
      <c r="B71" s="102">
        <v>64</v>
      </c>
      <c r="C71" s="103">
        <v>72151802</v>
      </c>
      <c r="D71" s="103" t="s">
        <v>94</v>
      </c>
      <c r="E71" s="103" t="s">
        <v>171</v>
      </c>
      <c r="F71" s="104" t="s">
        <v>21</v>
      </c>
      <c r="G71" s="105">
        <v>1</v>
      </c>
      <c r="H71" s="50">
        <v>2219566.2396449703</v>
      </c>
      <c r="I71" s="51">
        <v>2219566.2396449703</v>
      </c>
      <c r="J71" s="47"/>
      <c r="K71" s="47"/>
    </row>
    <row r="72" spans="2:11" ht="214.15" customHeight="1">
      <c r="B72" s="102">
        <v>65</v>
      </c>
      <c r="C72" s="103">
        <v>72151802</v>
      </c>
      <c r="D72" s="103" t="s">
        <v>94</v>
      </c>
      <c r="E72" s="103" t="s">
        <v>172</v>
      </c>
      <c r="F72" s="104" t="s">
        <v>21</v>
      </c>
      <c r="G72" s="105">
        <v>1</v>
      </c>
      <c r="H72" s="50">
        <v>1365547.1597633136</v>
      </c>
      <c r="I72" s="51">
        <v>1365547.1597633136</v>
      </c>
      <c r="J72" s="47"/>
      <c r="K72" s="47"/>
    </row>
    <row r="73" spans="2:11" ht="214.15" customHeight="1">
      <c r="B73" s="102">
        <v>66</v>
      </c>
      <c r="C73" s="103">
        <v>72151802</v>
      </c>
      <c r="D73" s="103" t="s">
        <v>173</v>
      </c>
      <c r="E73" s="103" t="s">
        <v>174</v>
      </c>
      <c r="F73" s="104" t="s">
        <v>21</v>
      </c>
      <c r="G73" s="105">
        <v>1</v>
      </c>
      <c r="H73" s="50">
        <v>3256979.3195266272</v>
      </c>
      <c r="I73" s="51">
        <v>3256979.3195266272</v>
      </c>
      <c r="J73" s="47"/>
      <c r="K73" s="47"/>
    </row>
    <row r="74" spans="2:11" ht="214.15" customHeight="1">
      <c r="B74" s="102">
        <v>67</v>
      </c>
      <c r="C74" s="103">
        <v>72151802</v>
      </c>
      <c r="D74" s="103" t="s">
        <v>157</v>
      </c>
      <c r="E74" s="103" t="s">
        <v>175</v>
      </c>
      <c r="F74" s="104" t="s">
        <v>21</v>
      </c>
      <c r="G74" s="105">
        <v>1</v>
      </c>
      <c r="H74" s="50">
        <v>1491479.1597633136</v>
      </c>
      <c r="I74" s="51">
        <v>1491479.1597633136</v>
      </c>
      <c r="J74" s="47"/>
      <c r="K74" s="47"/>
    </row>
    <row r="75" spans="2:11" ht="214.15" customHeight="1">
      <c r="B75" s="102">
        <v>68</v>
      </c>
      <c r="C75" s="103">
        <v>72151802</v>
      </c>
      <c r="D75" s="103" t="s">
        <v>94</v>
      </c>
      <c r="E75" s="103" t="s">
        <v>176</v>
      </c>
      <c r="F75" s="104" t="s">
        <v>21</v>
      </c>
      <c r="G75" s="105">
        <v>1</v>
      </c>
      <c r="H75" s="50">
        <v>2219566.2396449703</v>
      </c>
      <c r="I75" s="51">
        <v>2219566.2396449703</v>
      </c>
      <c r="J75" s="47"/>
      <c r="K75" s="47"/>
    </row>
    <row r="76" spans="2:11" ht="214.15" customHeight="1">
      <c r="B76" s="102">
        <v>69</v>
      </c>
      <c r="C76" s="103">
        <v>72151802</v>
      </c>
      <c r="D76" s="103" t="s">
        <v>177</v>
      </c>
      <c r="E76" s="103" t="s">
        <v>178</v>
      </c>
      <c r="F76" s="104" t="s">
        <v>21</v>
      </c>
      <c r="G76" s="105">
        <v>1</v>
      </c>
      <c r="H76" s="50">
        <v>3256979.3195266272</v>
      </c>
      <c r="I76" s="51">
        <v>3256979.3195266272</v>
      </c>
      <c r="J76" s="47"/>
      <c r="K76" s="47"/>
    </row>
    <row r="77" spans="2:11" ht="214.15" customHeight="1">
      <c r="B77" s="102">
        <v>70</v>
      </c>
      <c r="C77" s="103">
        <v>72151802</v>
      </c>
      <c r="D77" s="103" t="s">
        <v>179</v>
      </c>
      <c r="E77" s="103" t="s">
        <v>180</v>
      </c>
      <c r="F77" s="104" t="s">
        <v>21</v>
      </c>
      <c r="G77" s="105">
        <v>1</v>
      </c>
      <c r="H77" s="50">
        <v>2419625.2396449703</v>
      </c>
      <c r="I77" s="51">
        <v>2419625.2396449703</v>
      </c>
      <c r="J77" s="47"/>
      <c r="K77" s="47"/>
    </row>
    <row r="78" spans="2:11" ht="214.15" customHeight="1">
      <c r="B78" s="102">
        <v>71</v>
      </c>
      <c r="C78" s="103">
        <v>72151802</v>
      </c>
      <c r="D78" s="103" t="s">
        <v>165</v>
      </c>
      <c r="E78" s="103" t="s">
        <v>181</v>
      </c>
      <c r="F78" s="104" t="s">
        <v>21</v>
      </c>
      <c r="G78" s="105">
        <v>1</v>
      </c>
      <c r="H78" s="50">
        <v>3427406.8195266272</v>
      </c>
      <c r="I78" s="51">
        <v>3427406.8195266272</v>
      </c>
      <c r="J78" s="47"/>
      <c r="K78" s="47"/>
    </row>
    <row r="79" spans="2:11" ht="214.15" customHeight="1">
      <c r="B79" s="102">
        <v>72</v>
      </c>
      <c r="C79" s="103">
        <v>72151802</v>
      </c>
      <c r="D79" s="103" t="s">
        <v>94</v>
      </c>
      <c r="E79" s="103" t="s">
        <v>182</v>
      </c>
      <c r="F79" s="104" t="s">
        <v>21</v>
      </c>
      <c r="G79" s="105">
        <v>1</v>
      </c>
      <c r="H79" s="50">
        <v>2219566.2396449703</v>
      </c>
      <c r="I79" s="51">
        <v>2219566.2396449703</v>
      </c>
      <c r="J79" s="47"/>
      <c r="K79" s="47"/>
    </row>
    <row r="80" spans="2:11" ht="214.15" customHeight="1">
      <c r="B80" s="102">
        <v>73</v>
      </c>
      <c r="C80" s="103">
        <v>72151802</v>
      </c>
      <c r="D80" s="103" t="s">
        <v>157</v>
      </c>
      <c r="E80" s="103" t="s">
        <v>183</v>
      </c>
      <c r="F80" s="104" t="s">
        <v>21</v>
      </c>
      <c r="G80" s="105">
        <v>1</v>
      </c>
      <c r="H80" s="50">
        <v>1491479.1597633136</v>
      </c>
      <c r="I80" s="51">
        <v>1491479.1597633136</v>
      </c>
      <c r="J80" s="47"/>
      <c r="K80" s="47"/>
    </row>
    <row r="81" spans="2:11" ht="214.15" customHeight="1">
      <c r="B81" s="102">
        <v>74</v>
      </c>
      <c r="C81" s="103">
        <v>72151802</v>
      </c>
      <c r="D81" s="103" t="s">
        <v>184</v>
      </c>
      <c r="E81" s="103" t="s">
        <v>185</v>
      </c>
      <c r="F81" s="104" t="s">
        <v>21</v>
      </c>
      <c r="G81" s="105">
        <v>1</v>
      </c>
      <c r="H81" s="50">
        <v>3486026.8195266272</v>
      </c>
      <c r="I81" s="51">
        <v>3486026.8195266272</v>
      </c>
      <c r="J81" s="47"/>
      <c r="K81" s="47"/>
    </row>
    <row r="82" spans="2:11" ht="214.15" customHeight="1">
      <c r="B82" s="102">
        <v>75</v>
      </c>
      <c r="C82" s="103">
        <v>72151802</v>
      </c>
      <c r="D82" s="103" t="s">
        <v>94</v>
      </c>
      <c r="E82" s="103" t="s">
        <v>186</v>
      </c>
      <c r="F82" s="104" t="s">
        <v>21</v>
      </c>
      <c r="G82" s="105">
        <v>1</v>
      </c>
      <c r="H82" s="50">
        <v>2219566.2396449703</v>
      </c>
      <c r="I82" s="51">
        <v>2219566.2396449703</v>
      </c>
      <c r="J82" s="47"/>
      <c r="K82" s="47"/>
    </row>
    <row r="83" spans="2:11" ht="214.15" customHeight="1">
      <c r="B83" s="102">
        <v>76</v>
      </c>
      <c r="C83" s="103">
        <v>72151802</v>
      </c>
      <c r="D83" s="103" t="s">
        <v>187</v>
      </c>
      <c r="E83" s="103" t="s">
        <v>188</v>
      </c>
      <c r="F83" s="104" t="s">
        <v>21</v>
      </c>
      <c r="G83" s="105">
        <v>1</v>
      </c>
      <c r="H83" s="50">
        <v>251885.5399408284</v>
      </c>
      <c r="I83" s="51">
        <v>251885.5399408284</v>
      </c>
      <c r="J83" s="47"/>
      <c r="K83" s="47"/>
    </row>
    <row r="84" spans="2:11" ht="214.15" customHeight="1">
      <c r="B84" s="102">
        <v>77</v>
      </c>
      <c r="C84" s="103">
        <v>72151802</v>
      </c>
      <c r="D84" s="103" t="s">
        <v>189</v>
      </c>
      <c r="E84" s="103" t="s">
        <v>190</v>
      </c>
      <c r="F84" s="104" t="s">
        <v>21</v>
      </c>
      <c r="G84" s="105">
        <v>2</v>
      </c>
      <c r="H84" s="50">
        <v>1155052.6997041421</v>
      </c>
      <c r="I84" s="51">
        <v>2310105.3994082841</v>
      </c>
      <c r="J84" s="47"/>
      <c r="K84" s="47"/>
    </row>
    <row r="85" spans="2:11" ht="214.15" customHeight="1">
      <c r="B85" s="102">
        <v>78</v>
      </c>
      <c r="C85" s="103">
        <v>72151802</v>
      </c>
      <c r="D85" s="103" t="s">
        <v>191</v>
      </c>
      <c r="E85" s="103" t="s">
        <v>192</v>
      </c>
      <c r="F85" s="104" t="s">
        <v>21</v>
      </c>
      <c r="G85" s="105">
        <v>1</v>
      </c>
      <c r="H85" s="50">
        <v>2875854.6597633138</v>
      </c>
      <c r="I85" s="51">
        <v>2875854.6597633138</v>
      </c>
      <c r="J85" s="47"/>
      <c r="K85" s="47"/>
    </row>
    <row r="86" spans="2:11" ht="214.15" customHeight="1">
      <c r="B86" s="102">
        <v>79</v>
      </c>
      <c r="C86" s="103">
        <v>72151802</v>
      </c>
      <c r="D86" s="103" t="s">
        <v>193</v>
      </c>
      <c r="E86" s="103" t="s">
        <v>194</v>
      </c>
      <c r="F86" s="104" t="s">
        <v>21</v>
      </c>
      <c r="G86" s="105">
        <v>1</v>
      </c>
      <c r="H86" s="50">
        <v>23450188.239644971</v>
      </c>
      <c r="I86" s="51">
        <v>23450188.239644971</v>
      </c>
      <c r="J86" s="47"/>
      <c r="K86" s="47"/>
    </row>
    <row r="87" spans="2:11" ht="214.15" customHeight="1">
      <c r="B87" s="102">
        <v>80</v>
      </c>
      <c r="C87" s="103">
        <v>56131501</v>
      </c>
      <c r="D87" s="103" t="s">
        <v>195</v>
      </c>
      <c r="E87" s="103" t="s">
        <v>196</v>
      </c>
      <c r="F87" s="104" t="s">
        <v>21</v>
      </c>
      <c r="G87" s="105">
        <v>8</v>
      </c>
      <c r="H87" s="50">
        <v>1121428.5</v>
      </c>
      <c r="I87" s="51">
        <v>8971428</v>
      </c>
      <c r="J87" s="47"/>
      <c r="K87" s="47"/>
    </row>
    <row r="88" spans="2:11" ht="214.15" customHeight="1">
      <c r="B88" s="102">
        <v>81</v>
      </c>
      <c r="C88" s="103">
        <v>11122006</v>
      </c>
      <c r="D88" s="103" t="s">
        <v>197</v>
      </c>
      <c r="E88" s="103" t="s">
        <v>198</v>
      </c>
      <c r="F88" s="104" t="s">
        <v>21</v>
      </c>
      <c r="G88" s="105">
        <v>2</v>
      </c>
      <c r="H88" s="50">
        <v>350000</v>
      </c>
      <c r="I88" s="51">
        <v>700000</v>
      </c>
      <c r="J88" s="47"/>
      <c r="K88" s="47"/>
    </row>
    <row r="89" spans="2:11" ht="214.15" customHeight="1">
      <c r="B89" s="102">
        <v>82</v>
      </c>
      <c r="C89" s="103">
        <v>47111600</v>
      </c>
      <c r="D89" s="103" t="s">
        <v>199</v>
      </c>
      <c r="E89" s="103" t="s">
        <v>200</v>
      </c>
      <c r="F89" s="104" t="s">
        <v>21</v>
      </c>
      <c r="G89" s="105">
        <v>2</v>
      </c>
      <c r="H89" s="50">
        <v>885000</v>
      </c>
      <c r="I89" s="51">
        <v>1770000</v>
      </c>
      <c r="J89" s="47"/>
      <c r="K89" s="47"/>
    </row>
    <row r="90" spans="2:11" ht="35.25" customHeight="1">
      <c r="B90" s="68" t="s">
        <v>75</v>
      </c>
      <c r="C90" s="69"/>
      <c r="D90" s="69"/>
      <c r="E90" s="69"/>
      <c r="F90" s="69"/>
      <c r="G90" s="69"/>
      <c r="H90" s="52">
        <f>+SUM(H8:H89)</f>
        <v>151192963.68082839</v>
      </c>
      <c r="I90" s="53">
        <f>+SUM(I8:I89)</f>
        <v>161433015.88053253</v>
      </c>
      <c r="J90" s="47"/>
      <c r="K90" s="47"/>
    </row>
    <row r="91" spans="2:11" ht="23.25" customHeight="1"/>
    <row r="92" spans="2:11" ht="54.75" customHeight="1">
      <c r="C92" s="44"/>
      <c r="D92" s="44"/>
      <c r="E92" s="49" t="s">
        <v>201</v>
      </c>
      <c r="F92" s="64"/>
      <c r="G92" s="64"/>
      <c r="H92" s="40"/>
    </row>
    <row r="93" spans="2:11" ht="14.25" customHeight="1">
      <c r="C93" s="67"/>
      <c r="D93" s="67"/>
      <c r="E93" s="49" t="s">
        <v>202</v>
      </c>
      <c r="F93" s="67"/>
      <c r="G93" s="67"/>
    </row>
    <row r="94" spans="2:11" ht="14.25" customHeight="1">
      <c r="E94" s="49" t="s">
        <v>203</v>
      </c>
    </row>
    <row r="95" spans="2:11" ht="22.5" customHeight="1">
      <c r="E95" s="49" t="s">
        <v>204</v>
      </c>
    </row>
    <row r="96" spans="2:11" ht="32.25" customHeight="1">
      <c r="E96" s="49" t="s">
        <v>205</v>
      </c>
    </row>
    <row r="98" spans="3:4" ht="15.75">
      <c r="C98" s="42"/>
      <c r="D98" s="42"/>
    </row>
    <row r="100" spans="3:4" ht="15.75">
      <c r="D100" s="42"/>
    </row>
  </sheetData>
  <mergeCells count="16">
    <mergeCell ref="F92:G92"/>
    <mergeCell ref="B6:B7"/>
    <mergeCell ref="F93:G93"/>
    <mergeCell ref="C93:D93"/>
    <mergeCell ref="B90:G90"/>
    <mergeCell ref="J6:K6"/>
    <mergeCell ref="B2:K2"/>
    <mergeCell ref="B3:K3"/>
    <mergeCell ref="B4:K4"/>
    <mergeCell ref="B5:K5"/>
    <mergeCell ref="C6:C7"/>
    <mergeCell ref="H6:I6"/>
    <mergeCell ref="D6:D7"/>
    <mergeCell ref="E6:E7"/>
    <mergeCell ref="F6:F7"/>
    <mergeCell ref="G6:G7"/>
  </mergeCells>
  <conditionalFormatting sqref="B6:D6 B7:C7 F7:I7">
    <cfRule type="cellIs" dxfId="3" priority="5" operator="equal">
      <formula>53333</formula>
    </cfRule>
  </conditionalFormatting>
  <conditionalFormatting sqref="F6:G6">
    <cfRule type="cellIs" dxfId="2" priority="4" operator="equal">
      <formula>53333</formula>
    </cfRule>
  </conditionalFormatting>
  <conditionalFormatting sqref="H6">
    <cfRule type="cellIs" dxfId="1" priority="3" operator="equal">
      <formula>53333</formula>
    </cfRule>
  </conditionalFormatting>
  <conditionalFormatting sqref="B8:B89 F8:F89">
    <cfRule type="cellIs" dxfId="0" priority="1" operator="equal">
      <formula>53333</formula>
    </cfRule>
  </conditionalFormatting>
  <pageMargins left="0.7" right="0.7" top="0.75" bottom="0.75" header="0.3" footer="0.3"/>
  <pageSetup paperSize="9" scale="3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EEF8D1-CEA0-43AB-BAF6-88A9A1ED6142}"/>
</file>

<file path=customXml/itemProps2.xml><?xml version="1.0" encoding="utf-8"?>
<ds:datastoreItem xmlns:ds="http://schemas.openxmlformats.org/officeDocument/2006/customXml" ds:itemID="{729E9E88-57A6-4E71-A0C5-551DB48B596E}"/>
</file>

<file path=customXml/itemProps3.xml><?xml version="1.0" encoding="utf-8"?>
<ds:datastoreItem xmlns:ds="http://schemas.openxmlformats.org/officeDocument/2006/customXml" ds:itemID="{F74DACFA-6F0F-4F75-A696-59E382514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Daniela Paola Cortes Zambrano</cp:lastModifiedBy>
  <cp:revision/>
  <dcterms:created xsi:type="dcterms:W3CDTF">2024-07-14T19:27:14Z</dcterms:created>
  <dcterms:modified xsi:type="dcterms:W3CDTF">2026-09-22T16:00:14Z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Method">
    <vt:lpwstr>Privileged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ActionId">
    <vt:lpwstr>cb1449bf-bf23-4821-ac07-a2a874b1556f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ContentBits">
    <vt:lpwstr>0</vt:lpwstr>
  </property>
  <property fmtid="{D5CDD505-2E9C-101B-9397-08002B2CF9AE}" pid="8" name="ContentTypeId">
    <vt:lpwstr>0x010100D8D3C7E1A789DD42B0D01DE322194289</vt:lpwstr>
  </property>
  <property fmtid="{D5CDD505-2E9C-101B-9397-08002B2CF9AE}" pid="9" name="MSIP_Label_fc111285-cafa-4fc9-8a9a-bd902089b24f_SetDate">
    <vt:lpwstr>2024-07-14T14:28:11Z</vt:lpwstr>
  </property>
  <property fmtid="{D5CDD505-2E9C-101B-9397-08002B2CF9AE}" pid="10" name="ICV">
    <vt:lpwstr>d75cdb4d208841219d2f8f8bda7d64f7</vt:lpwstr>
  </property>
</Properties>
</file>