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202300"/>
  <mc:AlternateContent xmlns:mc="http://schemas.openxmlformats.org/markup-compatibility/2006">
    <mc:Choice Requires="x15">
      <x15ac:absPath xmlns:x15ac="http://schemas.microsoft.com/office/spreadsheetml/2010/11/ac" url="C:\Users\Secretario - SGSA\Desktop\DAVID LEON REMEDIOS 2024-2027\DOCUMENTOS 2026\CONTRATOS SGSA - 2026\CONTRATO DE LA JUVENTUD 2026\"/>
    </mc:Choice>
  </mc:AlternateContent>
  <xr:revisionPtr revIDLastSave="0" documentId="13_ncr:1_{1E2BDF2F-DC1C-406F-97FE-F58507FE725D}" xr6:coauthVersionLast="47" xr6:coauthVersionMax="47" xr10:uidLastSave="{00000000-0000-0000-0000-000000000000}"/>
  <bookViews>
    <workbookView xWindow="-120" yWindow="-120" windowWidth="29040" windowHeight="15720" xr2:uid="{BFFC038D-446B-B84D-9F89-7E7A9CB21967}"/>
  </bookViews>
  <sheets>
    <sheet name="FICHA TECNICA " sheetId="1" r:id="rId1"/>
    <sheet name="PROMEDIO " sheetId="4" r:id="rId2"/>
    <sheet name="COTIZACION 1" sheetId="2" r:id="rId3"/>
    <sheet name="COTIZACION 2" sheetId="3" r:id="rId4"/>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H32" i="4" l="1"/>
  <c r="H4" i="4"/>
  <c r="H5" i="4"/>
  <c r="H6" i="4"/>
  <c r="H7" i="4"/>
  <c r="H8" i="4"/>
  <c r="H9" i="4"/>
  <c r="H10" i="4"/>
  <c r="H11" i="4"/>
  <c r="H12" i="4"/>
  <c r="H13" i="4"/>
  <c r="H14" i="4"/>
  <c r="H15" i="4"/>
  <c r="H16" i="4"/>
  <c r="H17" i="4"/>
  <c r="H18" i="4"/>
  <c r="H19" i="4"/>
  <c r="H20" i="4"/>
  <c r="H21" i="4"/>
  <c r="H22" i="4"/>
  <c r="H23" i="4"/>
  <c r="H24" i="4"/>
  <c r="H25" i="4"/>
  <c r="H26" i="4"/>
  <c r="H27" i="4"/>
  <c r="H28" i="4"/>
  <c r="H29" i="4"/>
  <c r="H30" i="4"/>
  <c r="H31" i="4"/>
  <c r="H3" i="4"/>
  <c r="H3" i="3" l="1"/>
  <c r="H4" i="3"/>
  <c r="H5" i="3"/>
  <c r="H6" i="3"/>
  <c r="H7" i="3"/>
  <c r="H9" i="3"/>
  <c r="H10" i="3"/>
  <c r="H11" i="3"/>
  <c r="H12" i="3"/>
  <c r="H13" i="3"/>
  <c r="H14" i="3"/>
  <c r="H15" i="3"/>
  <c r="H16" i="3"/>
  <c r="H17" i="3"/>
  <c r="H18" i="3"/>
  <c r="H19" i="3"/>
  <c r="H20" i="3"/>
  <c r="H21" i="3"/>
  <c r="H22" i="3"/>
  <c r="H23" i="3"/>
  <c r="H24" i="3"/>
  <c r="H25" i="3"/>
  <c r="H26" i="3"/>
  <c r="H27" i="3"/>
  <c r="H28" i="3"/>
  <c r="H29" i="3"/>
  <c r="H30" i="3"/>
  <c r="H31" i="3"/>
  <c r="H8" i="3"/>
  <c r="I16" i="1"/>
  <c r="I17" i="1"/>
  <c r="G3" i="2"/>
  <c r="G4" i="2"/>
  <c r="G5" i="2"/>
  <c r="G6" i="2"/>
  <c r="G7" i="2"/>
  <c r="G9" i="2"/>
  <c r="G10" i="2"/>
  <c r="G11" i="2"/>
  <c r="G12" i="2"/>
  <c r="G13" i="2"/>
  <c r="G14" i="2"/>
  <c r="G15" i="2"/>
  <c r="G16" i="2"/>
  <c r="G17" i="2"/>
  <c r="G18" i="2"/>
  <c r="G19" i="2"/>
  <c r="G20" i="2"/>
  <c r="G21" i="2"/>
  <c r="G22" i="2"/>
  <c r="G23" i="2"/>
  <c r="G24" i="2"/>
  <c r="G25" i="2"/>
  <c r="G26" i="2"/>
  <c r="G27" i="2"/>
  <c r="G28" i="2"/>
  <c r="G29" i="2"/>
  <c r="G30" i="2"/>
  <c r="G31" i="2"/>
  <c r="G8" i="2"/>
  <c r="H32" i="1"/>
  <c r="I32" i="1" s="1"/>
  <c r="H31" i="1"/>
  <c r="I31" i="1" s="1"/>
  <c r="H30" i="1"/>
  <c r="I30" i="1" s="1"/>
  <c r="H27" i="1"/>
  <c r="I27" i="1" s="1"/>
  <c r="H28" i="1"/>
  <c r="I28" i="1" s="1"/>
  <c r="H29" i="1"/>
  <c r="I29" i="1" s="1"/>
  <c r="H26" i="1"/>
  <c r="I26" i="1" s="1"/>
  <c r="H25" i="1"/>
  <c r="I25" i="1" s="1"/>
  <c r="H24" i="1"/>
  <c r="I24" i="1" s="1"/>
  <c r="H23" i="1"/>
  <c r="I23" i="1" s="1"/>
  <c r="H22" i="1"/>
  <c r="I22" i="1" s="1"/>
  <c r="H21" i="1"/>
  <c r="I21" i="1" s="1"/>
  <c r="H20" i="1"/>
  <c r="I20" i="1" s="1"/>
  <c r="H19" i="1"/>
  <c r="I19" i="1" s="1"/>
  <c r="H18" i="1"/>
  <c r="I18" i="1" s="1"/>
  <c r="H15" i="1"/>
  <c r="I15" i="1" s="1"/>
  <c r="H14" i="1"/>
  <c r="I14" i="1" s="1"/>
  <c r="H13" i="1"/>
  <c r="I13" i="1" s="1"/>
  <c r="H12" i="1"/>
  <c r="I12" i="1" s="1"/>
  <c r="H11" i="1"/>
  <c r="I11" i="1" s="1"/>
  <c r="H10" i="1"/>
  <c r="I10" i="1" s="1"/>
  <c r="H8" i="1"/>
  <c r="I8" i="1" s="1"/>
  <c r="H5" i="1"/>
  <c r="I5" i="1" s="1"/>
  <c r="H6" i="1"/>
  <c r="I6" i="1" s="1"/>
  <c r="H7" i="1"/>
  <c r="I7" i="1" s="1"/>
  <c r="H4" i="1"/>
  <c r="I4" i="1" s="1"/>
  <c r="H9" i="1"/>
  <c r="I9" i="1" s="1"/>
  <c r="I33" i="1" l="1"/>
  <c r="H32" i="3"/>
  <c r="G32" i="2"/>
</calcChain>
</file>

<file path=xl/sharedStrings.xml><?xml version="1.0" encoding="utf-8"?>
<sst xmlns="http://schemas.openxmlformats.org/spreadsheetml/2006/main" count="262" uniqueCount="48">
  <si>
    <t>ITEM</t>
  </si>
  <si>
    <t>MEDIDA</t>
  </si>
  <si>
    <t>VALOR TOTAL</t>
  </si>
  <si>
    <t>UNIDAD</t>
  </si>
  <si>
    <t>KIT</t>
  </si>
  <si>
    <t>GENERAL</t>
  </si>
  <si>
    <t>PAQUETE</t>
  </si>
  <si>
    <t>PAQUETE 100U</t>
  </si>
  <si>
    <t>PERSONA</t>
  </si>
  <si>
    <t>REFRIGERIOS OPCIÓN 1: PASTEL DE CARNE, JUGO EN CAJA TETRA PACK DE  200 ML, OPCIÓN  2:  PASTEL DE POLLO Y/O CARNE, YOGURT DE 200 ML, OPCIÓN 3: SÁNDWICH JAMÓN Y QUESO, JUGO EN CAJA TETRA PACK DE 200 ML, OPCIÓN 4. PIZZA JUGO EN CAJA TETRA PACK DE  200 ML, REFRIGERIOS LAS CANTIDADES DIARIAS DE ENTREGA SERÁN ACORDADAS CON EL SUPERVISOR DEL CONTRATO</t>
  </si>
  <si>
    <t xml:space="preserve"> UNIDAD </t>
  </si>
  <si>
    <t>APOYO LOGÍSTICO, ORGANIZACIÓN Y ADECUACIÓN DE LOS ESPACIOS, MONTAJE Y DESMONTAJE DE LOS ELEMENTOS REQUERIDOS. Y APOYO PEDAGÓGICO, PREPARACIÓN Y ORGANIZACIÓN DE MATERIALES PEDAGÓGICOS.APOYO A LOS PROCESOS DE FORMACIÓN Y CAPACITACIÓN.</t>
  </si>
  <si>
    <t>CAMISETA TELA DURAZNO ESTAMPADA FRONTAL CON LOGO OFICIAL SEMANA DE LA JUVENTUD Y EN ESPALDA CON PALABRA “VOLUNTARIO”</t>
  </si>
  <si>
    <t>KIT DE PAPELERÍA ASAMBLEA (POP ITS, MARCADORES, LAPICEROS, TIJERAS, CINTAS...)</t>
  </si>
  <si>
    <t>CINTAS Y ELEMENTOS PARA DEMARCACIONES (CARRERA CARROS RODILLOS)</t>
  </si>
  <si>
    <t>FIAMBRE INDIVIDUAL, EMPACADO Y PRESENTADO DE MANERA ADECUADA PARA FACILITAR SU TRANSPORTE Y CONSUMO DURANTE LA JORNADA DE CAMINATA ECOLÓGICA. COMPOSICIÓN MÍNIMA SUGERIDA: ARROZ, PROTEÍNA (CARNE, POLLO O CERDO), PAPA O PLÁTANO, AREPA, BEBIDA HIDRATANTE O JUGO, EMPAQUE INDIVIDUAL Y ELEMENTOS NECESARIOS PARA SU CONSUMO.</t>
  </si>
  <si>
    <t>PREMIACIÓN 1ER PUESTO (TORNEO RELAMPAGO)</t>
  </si>
  <si>
    <t>PREMIACIÓN 2DO PUESTO (TORNEO RELAMPAGO)</t>
  </si>
  <si>
    <t>PREMIACIÓN 3ER PUESTO (TORNEO RELAMPAGO)</t>
  </si>
  <si>
    <t>PREMIACIÓN 1ER PUESTO (CARRERA CARRO RODILLOS)</t>
  </si>
  <si>
    <t>PREMIACIÓN 2DO PUESTO (CARRERA CARROS RODILLOS)</t>
  </si>
  <si>
    <t>PREMIACIÓN 3ER PUESTO (CARRERA CARROS RODILLOS)</t>
  </si>
  <si>
    <t>PREMIACIÓN 1ER PUESTO HOMBRE (CARRERA TACONES)</t>
  </si>
  <si>
    <t>PREMIACIÓN 1ER PUESTO MUJER (CARRERA TACONES)</t>
  </si>
  <si>
    <t>CAMISETA TIPO POLO, TELA DE BUENA CALIDAD, FRESCA, RESISTENTE Y ADECUADA PARA ACTIVIDADES INSTITUCIONALES Y JUVENILES, SEGÚN DISEÑO Y APROBACIÓN DE LA ADMINISTRACIÓN MUNICIPAL, ESCUDO DE LA ALCALDÍA DE REMEDIOS, BORDADO, LOGO DEL CONSEJO MUNICIPAL DE JUVENTUD (CMJ), BORDADO, AMBOS LOGOS UBICADOS EN EL PUNTO CORAZÓN (PARTE SUPERIOR FRONTAL DE LA CAMISETA), SEGÚN RELACIÓN DE TALLAS SUMINISTRADA POR LA ADMINISTRACIÓN MUNICIPAL Y COSTURAS REFORZADAS, EXCELENTE TERMINACIÓN Y BORDADO DE BUENA CALIDAD</t>
  </si>
  <si>
    <t>EXTINTOR HOLI NEÓN 5LB (COLOR RUN)</t>
  </si>
  <si>
    <t>BENGALAS NEÓN (COLOR RUN)</t>
  </si>
  <si>
    <t xml:space="preserve">DJ COLOR RUN Y NOCHE DE CLASICOS </t>
  </si>
  <si>
    <t>BOLSAS ZIPLOC (COLOR RUN)</t>
  </si>
  <si>
    <t>DECORACIÓN (NOCHE CLÁSICOS)</t>
  </si>
  <si>
    <t>MESA DE SNACKS (NOCHE CLÁSICOS)</t>
  </si>
  <si>
    <t>DECORACIÓN (NOCHE RECONOCIMIENTOS)</t>
  </si>
  <si>
    <t>ALFOMBRA ROJA PARA LA NOCHE DE RECONOCIMIENTOS, COMO ELEMENTO DE APOYO LOGÍSTICO Y DE AMBIENTACIÓN PARA LA RECEPCIÓN Y CIRCULACIÓN DE LOS PARTICIPANTES DURANTE EL EVENTO.</t>
  </si>
  <si>
    <t>PLACAS DE RECONOCIMIENTO PARA LA NOCHE DE RECONOCIMIENTOS, DESTINADAS A DESTACAR Y EXALTAR PÚBLICAMENTE A JÓVENES, ORGANIZACIONES O PERSONAS QUE HAYAN SOBRESALIDO POR SU PARTICIPACIÓN, LIDERAZGO, COMPROMISO Y APORTE AL DESARROLLO DE LA JUVENTUD DEL MUNICIPIO.</t>
  </si>
  <si>
    <t xml:space="preserve">POLVO NEÓN, POR 2.3 KG (COLOR RUN), DIFERENTES COLORES </t>
  </si>
  <si>
    <t>Hidratación – pacas de agua de 24 unidades, destinadas a garantizar el suministro de agua potable para los participantes, asistentes, voluntarios y equipo logístico durante el desarrollo de las actividades de la Semana de la Juventud.</t>
  </si>
  <si>
    <t>Apoyo logístico de sonido, destinado a garantizar la instalación, operación y disposición de equipos de amplificación y sonido necesarios para el adecuado desarrollo de las actividades programadas durante la Semana de la Juventud, incluyendo apoyo técnico durante los eventos.</t>
  </si>
  <si>
    <t>Bonos de reconocimiento – Noche de Reconocimientos, destinados a exaltar y motivar a los jóvenes y demás personas reconocidas por su liderazgo, participación, compromiso y contribución al desarrollo de iniciativas en beneficio de la juventud del municipio.</t>
  </si>
  <si>
    <t>Bomba Mil-figura, Multifigura,globo, Chorizo, Sempertex Neón* 50 unidades COLOR RUN)</t>
  </si>
  <si>
    <t xml:space="preserve">TOTAL </t>
  </si>
  <si>
    <t xml:space="preserve"> CANTIDAD </t>
  </si>
  <si>
    <t xml:space="preserve"> COTIZACION 1 </t>
  </si>
  <si>
    <t xml:space="preserve"> COTIZACION 2 </t>
  </si>
  <si>
    <t xml:space="preserve"> VALOR </t>
  </si>
  <si>
    <t>PROMEDIO</t>
  </si>
  <si>
    <t xml:space="preserve">VALOR UNITARIO </t>
  </si>
  <si>
    <t xml:space="preserve">ITEM </t>
  </si>
  <si>
    <t xml:space="preserve">DESCRIPCION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</si>
</sst>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71" formatCode="_-* #,##0_-;\-* #,##0_-;_-* &quot;-&quot;??_-;_-@_-"/>
  </numFmts>
  <fonts count="18" x14ac:knownFonts="1">
    <font>
      <sz val="12"/>
      <color theme="1"/>
      <name val="Aptos Narrow"/>
      <family val="2"/>
      <scheme val="minor"/>
    </font>
    <font>
      <sz val="8"/>
      <name val="Aptos Narrow"/>
      <family val="2"/>
      <scheme val="minor"/>
    </font>
    <font>
      <sz val="12"/>
      <color theme="1"/>
      <name val="Aptos Narrow"/>
      <family val="2"/>
      <scheme val="minor"/>
    </font>
    <font>
      <sz val="12"/>
      <color theme="1"/>
      <name val="Aptos"/>
      <family val="2"/>
    </font>
    <font>
      <sz val="12"/>
      <color theme="1"/>
      <name val="Aptos Display"/>
      <family val="2"/>
      <scheme val="major"/>
    </font>
    <font>
      <b/>
      <sz val="12"/>
      <color theme="1"/>
      <name val="Aptos Display"/>
      <family val="2"/>
      <scheme val="major"/>
    </font>
    <font>
      <b/>
      <sz val="12"/>
      <name val="Aptos Display"/>
      <family val="2"/>
      <scheme val="major"/>
    </font>
    <font>
      <sz val="12"/>
      <name val="Aptos Display"/>
      <family val="2"/>
      <scheme val="major"/>
    </font>
    <font>
      <b/>
      <sz val="8"/>
      <color theme="1"/>
      <name val="Aptos Display"/>
      <family val="2"/>
      <scheme val="major"/>
    </font>
    <font>
      <b/>
      <sz val="8"/>
      <name val="Aptos Display"/>
      <family val="2"/>
      <scheme val="major"/>
    </font>
    <font>
      <sz val="8"/>
      <color theme="1"/>
      <name val="Aptos Display"/>
      <family val="2"/>
      <scheme val="major"/>
    </font>
    <font>
      <sz val="8"/>
      <name val="Aptos Display"/>
      <family val="2"/>
      <scheme val="major"/>
    </font>
    <font>
      <b/>
      <sz val="8"/>
      <color rgb="FF000000"/>
      <name val="Aptos Display"/>
      <family val="2"/>
    </font>
    <font>
      <sz val="8"/>
      <color rgb="FF000000"/>
      <name val="Aptos Display"/>
      <family val="2"/>
    </font>
    <font>
      <b/>
      <sz val="10"/>
      <color theme="1"/>
      <name val="Aptos Narrow"/>
      <family val="2"/>
      <scheme val="minor"/>
    </font>
    <font>
      <b/>
      <sz val="10"/>
      <name val="Aptos Display"/>
      <family val="2"/>
      <scheme val="major"/>
    </font>
    <font>
      <sz val="10"/>
      <color theme="1"/>
      <name val="Aptos Narrow"/>
      <family val="2"/>
      <scheme val="minor"/>
    </font>
    <font>
      <sz val="10"/>
      <name val="Aptos Display"/>
      <family val="2"/>
      <scheme val="major"/>
    </font>
  </fonts>
  <fills count="4">
    <fill>
      <patternFill patternType="none"/>
    </fill>
    <fill>
      <patternFill patternType="gray125"/>
    </fill>
    <fill>
      <patternFill patternType="solid">
        <fgColor theme="0"/>
        <bgColor indexed="64"/>
      </patternFill>
    </fill>
    <fill>
      <patternFill patternType="solid">
        <fgColor rgb="FFFFFFFF"/>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43" fontId="2" fillId="0" borderId="0" applyFont="0" applyFill="0" applyBorder="0" applyAlignment="0" applyProtection="0"/>
  </cellStyleXfs>
  <cellXfs count="55">
    <xf numFmtId="0" fontId="0" fillId="0" borderId="0" xfId="0"/>
    <xf numFmtId="0" fontId="4" fillId="0" borderId="0" xfId="0" applyFont="1"/>
    <xf numFmtId="43" fontId="4" fillId="0" borderId="0" xfId="1" applyFont="1" applyAlignment="1">
      <alignment horizontal="center"/>
    </xf>
    <xf numFmtId="0" fontId="4" fillId="0" borderId="0" xfId="0" applyFont="1" applyAlignment="1">
      <alignment horizontal="center"/>
    </xf>
    <xf numFmtId="43" fontId="4" fillId="0" borderId="0" xfId="1" applyFont="1"/>
    <xf numFmtId="0" fontId="6" fillId="2" borderId="1" xfId="0" applyFont="1" applyFill="1" applyBorder="1" applyAlignment="1">
      <alignment horizontal="center" vertical="center" wrapText="1"/>
    </xf>
    <xf numFmtId="43" fontId="6" fillId="2" borderId="1" xfId="1" applyFont="1" applyFill="1" applyBorder="1" applyAlignment="1">
      <alignment horizontal="center" vertical="center" wrapText="1"/>
    </xf>
    <xf numFmtId="0" fontId="7" fillId="2" borderId="1" xfId="0" applyFont="1" applyFill="1" applyBorder="1" applyAlignment="1">
      <alignment horizontal="justify" vertical="center" wrapText="1"/>
    </xf>
    <xf numFmtId="0" fontId="7" fillId="2" borderId="1" xfId="0" applyFont="1" applyFill="1" applyBorder="1" applyAlignment="1">
      <alignment horizontal="center" vertical="center"/>
    </xf>
    <xf numFmtId="0" fontId="7" fillId="2" borderId="1" xfId="0" applyFont="1" applyFill="1" applyBorder="1" applyAlignment="1">
      <alignment horizontal="justify" vertical="center"/>
    </xf>
    <xf numFmtId="0" fontId="6" fillId="2" borderId="1" xfId="0" applyFont="1" applyFill="1" applyBorder="1" applyAlignment="1">
      <alignment horizontal="center"/>
    </xf>
    <xf numFmtId="0" fontId="4" fillId="0" borderId="0" xfId="0" applyFont="1" applyAlignment="1">
      <alignment horizontal="center" vertical="center"/>
    </xf>
    <xf numFmtId="171" fontId="7" fillId="2" borderId="1" xfId="1" applyNumberFormat="1" applyFont="1" applyFill="1" applyBorder="1" applyAlignment="1">
      <alignment horizontal="center" vertical="center"/>
    </xf>
    <xf numFmtId="171" fontId="7" fillId="2" borderId="1" xfId="1" applyNumberFormat="1" applyFont="1" applyFill="1" applyBorder="1" applyAlignment="1">
      <alignment horizontal="right" vertical="center"/>
    </xf>
    <xf numFmtId="171" fontId="7" fillId="2" borderId="1" xfId="1" applyNumberFormat="1" applyFont="1" applyFill="1" applyBorder="1" applyAlignment="1">
      <alignment vertical="center"/>
    </xf>
    <xf numFmtId="171" fontId="6" fillId="2" borderId="1" xfId="0" applyNumberFormat="1" applyFont="1" applyFill="1" applyBorder="1" applyAlignment="1"/>
    <xf numFmtId="0" fontId="4" fillId="0" borderId="1" xfId="0" applyFont="1" applyBorder="1" applyAlignment="1">
      <alignment horizontal="center" vertical="center"/>
    </xf>
    <xf numFmtId="0" fontId="5" fillId="0" borderId="1" xfId="0" applyFont="1" applyBorder="1" applyAlignment="1">
      <alignment horizontal="center" vertical="center"/>
    </xf>
    <xf numFmtId="0" fontId="9" fillId="2" borderId="1" xfId="0" applyFont="1" applyFill="1" applyBorder="1" applyAlignment="1">
      <alignment horizontal="center" vertical="center" wrapText="1"/>
    </xf>
    <xf numFmtId="43" fontId="9" fillId="2" borderId="1" xfId="1" applyFont="1" applyFill="1" applyBorder="1" applyAlignment="1">
      <alignment horizontal="center" vertical="center" wrapText="1"/>
    </xf>
    <xf numFmtId="0" fontId="11" fillId="2" borderId="1" xfId="0" applyFont="1" applyFill="1" applyBorder="1" applyAlignment="1">
      <alignment horizontal="justify" vertical="center" wrapText="1"/>
    </xf>
    <xf numFmtId="0" fontId="11" fillId="2" borderId="1" xfId="0" applyFont="1" applyFill="1" applyBorder="1" applyAlignment="1">
      <alignment horizontal="center" vertical="center"/>
    </xf>
    <xf numFmtId="0" fontId="11" fillId="2" borderId="1" xfId="0" applyFont="1" applyFill="1" applyBorder="1" applyAlignment="1">
      <alignment horizontal="justify" vertical="center"/>
    </xf>
    <xf numFmtId="0" fontId="9" fillId="2" borderId="1" xfId="0" applyFont="1" applyFill="1" applyBorder="1" applyAlignment="1">
      <alignment horizontal="center"/>
    </xf>
    <xf numFmtId="171" fontId="11" fillId="2" borderId="1" xfId="1" applyNumberFormat="1" applyFont="1" applyFill="1" applyBorder="1" applyAlignment="1">
      <alignment horizontal="center" vertical="center"/>
    </xf>
    <xf numFmtId="171" fontId="11" fillId="2" borderId="1" xfId="0" applyNumberFormat="1" applyFont="1" applyFill="1" applyBorder="1" applyAlignment="1">
      <alignment horizontal="center" vertical="center"/>
    </xf>
    <xf numFmtId="171" fontId="11" fillId="2" borderId="1" xfId="1" applyNumberFormat="1" applyFont="1" applyFill="1" applyBorder="1" applyAlignment="1">
      <alignment horizontal="right" vertical="center"/>
    </xf>
    <xf numFmtId="171" fontId="11" fillId="2" borderId="1" xfId="1" applyNumberFormat="1" applyFont="1" applyFill="1" applyBorder="1" applyAlignment="1">
      <alignment vertical="center"/>
    </xf>
    <xf numFmtId="171" fontId="9" fillId="2" borderId="1" xfId="1" applyNumberFormat="1" applyFont="1" applyFill="1" applyBorder="1"/>
    <xf numFmtId="0" fontId="8" fillId="2" borderId="1" xfId="0" applyFont="1" applyFill="1" applyBorder="1" applyAlignment="1">
      <alignment horizontal="center" vertical="center"/>
    </xf>
    <xf numFmtId="0" fontId="10" fillId="2" borderId="1" xfId="0" applyFont="1" applyFill="1" applyBorder="1" applyAlignment="1">
      <alignment horizontal="center" vertical="center"/>
    </xf>
    <xf numFmtId="0" fontId="3" fillId="0" borderId="0" xfId="0" applyFont="1" applyAlignment="1">
      <alignment vertical="center"/>
    </xf>
    <xf numFmtId="0" fontId="12" fillId="3" borderId="1" xfId="0" applyFont="1" applyFill="1" applyBorder="1" applyAlignment="1">
      <alignment horizontal="center" vertical="center"/>
    </xf>
    <xf numFmtId="0" fontId="12" fillId="3" borderId="1" xfId="0" applyFont="1" applyFill="1" applyBorder="1" applyAlignment="1">
      <alignment horizontal="center" vertical="center" wrapText="1"/>
    </xf>
    <xf numFmtId="0" fontId="13" fillId="3" borderId="1" xfId="0" applyFont="1" applyFill="1" applyBorder="1" applyAlignment="1">
      <alignment horizontal="center" vertical="center"/>
    </xf>
    <xf numFmtId="0" fontId="13" fillId="3" borderId="1" xfId="0" applyFont="1" applyFill="1" applyBorder="1" applyAlignment="1">
      <alignment horizontal="justify" vertical="center" wrapText="1"/>
    </xf>
    <xf numFmtId="3" fontId="13" fillId="3" borderId="1" xfId="0" applyNumberFormat="1" applyFont="1" applyFill="1" applyBorder="1" applyAlignment="1">
      <alignment horizontal="center" vertical="center"/>
    </xf>
    <xf numFmtId="0" fontId="13" fillId="3" borderId="1" xfId="0" applyFont="1" applyFill="1" applyBorder="1" applyAlignment="1">
      <alignment horizontal="justify" vertical="center"/>
    </xf>
    <xf numFmtId="0" fontId="12" fillId="3" borderId="1" xfId="0" applyFont="1" applyFill="1" applyBorder="1" applyAlignment="1">
      <alignment horizontal="center" vertical="center"/>
    </xf>
    <xf numFmtId="3" fontId="12" fillId="3" borderId="1" xfId="0" applyNumberFormat="1" applyFont="1" applyFill="1" applyBorder="1" applyAlignment="1">
      <alignment vertical="center"/>
    </xf>
    <xf numFmtId="0" fontId="14" fillId="0" borderId="1" xfId="0" applyFont="1" applyBorder="1" applyAlignment="1">
      <alignment horizontal="center" vertical="center"/>
    </xf>
    <xf numFmtId="0" fontId="15" fillId="2" borderId="1" xfId="0" applyFont="1" applyFill="1" applyBorder="1" applyAlignment="1">
      <alignment horizontal="center" vertical="center" wrapText="1"/>
    </xf>
    <xf numFmtId="43" fontId="15" fillId="2" borderId="1" xfId="1" applyFont="1" applyFill="1" applyBorder="1" applyAlignment="1">
      <alignment horizontal="center" vertical="center" wrapText="1"/>
    </xf>
    <xf numFmtId="0" fontId="16" fillId="0" borderId="1" xfId="0" applyFont="1" applyBorder="1" applyAlignment="1">
      <alignment horizontal="center" vertical="center"/>
    </xf>
    <xf numFmtId="0" fontId="17" fillId="2" borderId="1" xfId="0" applyFont="1" applyFill="1" applyBorder="1" applyAlignment="1">
      <alignment horizontal="justify" vertical="center" wrapText="1"/>
    </xf>
    <xf numFmtId="0" fontId="17" fillId="2" borderId="1" xfId="0" applyFont="1" applyFill="1" applyBorder="1" applyAlignment="1">
      <alignment horizontal="center" vertical="center"/>
    </xf>
    <xf numFmtId="43" fontId="17" fillId="2" borderId="1" xfId="1" applyFont="1" applyFill="1" applyBorder="1" applyAlignment="1">
      <alignment horizontal="center" vertical="center"/>
    </xf>
    <xf numFmtId="43" fontId="17" fillId="2" borderId="1" xfId="0" applyNumberFormat="1" applyFont="1" applyFill="1" applyBorder="1" applyAlignment="1">
      <alignment horizontal="center" vertical="center"/>
    </xf>
    <xf numFmtId="0" fontId="17" fillId="2" borderId="1" xfId="0" applyFont="1" applyFill="1" applyBorder="1" applyAlignment="1">
      <alignment horizontal="justify" vertical="center"/>
    </xf>
    <xf numFmtId="43" fontId="17" fillId="2" borderId="1" xfId="1" applyFont="1" applyFill="1" applyBorder="1" applyAlignment="1">
      <alignment horizontal="right" vertical="center"/>
    </xf>
    <xf numFmtId="43" fontId="17" fillId="2" borderId="1" xfId="1" applyFont="1" applyFill="1" applyBorder="1" applyAlignment="1">
      <alignment vertical="center"/>
    </xf>
    <xf numFmtId="0" fontId="15" fillId="2" borderId="1" xfId="0" applyFont="1" applyFill="1" applyBorder="1" applyAlignment="1">
      <alignment horizontal="center"/>
    </xf>
    <xf numFmtId="43" fontId="15" fillId="2" borderId="1" xfId="0" applyNumberFormat="1" applyFont="1" applyFill="1" applyBorder="1" applyAlignment="1"/>
    <xf numFmtId="0" fontId="16" fillId="0" borderId="0" xfId="0" applyFont="1" applyAlignment="1">
      <alignment horizontal="center" vertical="center"/>
    </xf>
    <xf numFmtId="0" fontId="16" fillId="0" borderId="0" xfId="0" applyFont="1"/>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8308B1-6CAB-7E48-8BB5-F6B5B8153C53}">
  <dimension ref="B3:I33"/>
  <sheetViews>
    <sheetView tabSelected="1" zoomScale="148" zoomScaleNormal="148" workbookViewId="0">
      <selection activeCell="K26" sqref="K26"/>
    </sheetView>
  </sheetViews>
  <sheetFormatPr baseColWidth="10" defaultRowHeight="15.75" x14ac:dyDescent="0.25"/>
  <cols>
    <col min="1" max="1" width="11" style="1"/>
    <col min="2" max="2" width="5.375" style="11" bestFit="1" customWidth="1"/>
    <col min="3" max="3" width="62.5" style="1" customWidth="1"/>
    <col min="4" max="4" width="10.125" style="2" bestFit="1" customWidth="1"/>
    <col min="5" max="5" width="10.625" style="3" bestFit="1" customWidth="1"/>
    <col min="6" max="6" width="13" style="4" customWidth="1"/>
    <col min="7" max="7" width="13.375" style="4" bestFit="1" customWidth="1"/>
    <col min="8" max="9" width="10" style="4" bestFit="1" customWidth="1"/>
    <col min="10" max="16384" width="11" style="1"/>
  </cols>
  <sheetData>
    <row r="3" spans="2:9" s="3" customFormat="1" x14ac:dyDescent="0.25">
      <c r="B3" s="29" t="s">
        <v>0</v>
      </c>
      <c r="C3" s="18" t="s">
        <v>47</v>
      </c>
      <c r="D3" s="18" t="s">
        <v>40</v>
      </c>
      <c r="E3" s="18" t="s">
        <v>1</v>
      </c>
      <c r="F3" s="19" t="s">
        <v>41</v>
      </c>
      <c r="G3" s="19" t="s">
        <v>42</v>
      </c>
      <c r="H3" s="18" t="s">
        <v>44</v>
      </c>
      <c r="I3" s="18" t="s">
        <v>43</v>
      </c>
    </row>
    <row r="4" spans="2:9" ht="33.75" x14ac:dyDescent="0.25">
      <c r="B4" s="30">
        <v>1</v>
      </c>
      <c r="C4" s="20" t="s">
        <v>11</v>
      </c>
      <c r="D4" s="21">
        <v>2</v>
      </c>
      <c r="E4" s="21" t="s">
        <v>10</v>
      </c>
      <c r="F4" s="24">
        <v>963750</v>
      </c>
      <c r="G4" s="24">
        <v>964250</v>
      </c>
      <c r="H4" s="25">
        <f t="shared" ref="H4:H5" si="0">(F4+G4)/2</f>
        <v>964000</v>
      </c>
      <c r="I4" s="25">
        <f t="shared" ref="I4:I32" si="1">D4*H4</f>
        <v>1928000</v>
      </c>
    </row>
    <row r="5" spans="2:9" ht="22.5" x14ac:dyDescent="0.25">
      <c r="B5" s="30">
        <v>2</v>
      </c>
      <c r="C5" s="20" t="s">
        <v>12</v>
      </c>
      <c r="D5" s="21">
        <v>10</v>
      </c>
      <c r="E5" s="21" t="s">
        <v>10</v>
      </c>
      <c r="F5" s="24">
        <v>44000</v>
      </c>
      <c r="G5" s="24">
        <v>46000</v>
      </c>
      <c r="H5" s="25">
        <f t="shared" si="0"/>
        <v>45000</v>
      </c>
      <c r="I5" s="25">
        <f t="shared" si="1"/>
        <v>450000</v>
      </c>
    </row>
    <row r="6" spans="2:9" x14ac:dyDescent="0.25">
      <c r="B6" s="30">
        <v>3</v>
      </c>
      <c r="C6" s="20" t="s">
        <v>13</v>
      </c>
      <c r="D6" s="21">
        <v>1</v>
      </c>
      <c r="E6" s="21" t="s">
        <v>4</v>
      </c>
      <c r="F6" s="24">
        <v>145000</v>
      </c>
      <c r="G6" s="24">
        <v>155000</v>
      </c>
      <c r="H6" s="25">
        <f t="shared" ref="H6:H15" si="2">(F6+G6)/2</f>
        <v>150000</v>
      </c>
      <c r="I6" s="25">
        <f t="shared" si="1"/>
        <v>150000</v>
      </c>
    </row>
    <row r="7" spans="2:9" x14ac:dyDescent="0.25">
      <c r="B7" s="30">
        <v>4</v>
      </c>
      <c r="C7" s="22" t="s">
        <v>14</v>
      </c>
      <c r="D7" s="21">
        <v>1</v>
      </c>
      <c r="E7" s="21" t="s">
        <v>4</v>
      </c>
      <c r="F7" s="24">
        <v>145000</v>
      </c>
      <c r="G7" s="24">
        <v>155000</v>
      </c>
      <c r="H7" s="25">
        <f t="shared" si="2"/>
        <v>150000</v>
      </c>
      <c r="I7" s="25">
        <f t="shared" si="1"/>
        <v>150000</v>
      </c>
    </row>
    <row r="8" spans="2:9" ht="45" x14ac:dyDescent="0.25">
      <c r="B8" s="30">
        <v>5</v>
      </c>
      <c r="C8" s="20" t="s">
        <v>15</v>
      </c>
      <c r="D8" s="21">
        <v>60</v>
      </c>
      <c r="E8" s="21" t="s">
        <v>10</v>
      </c>
      <c r="F8" s="24">
        <v>29000</v>
      </c>
      <c r="G8" s="24">
        <v>27000</v>
      </c>
      <c r="H8" s="25">
        <f t="shared" si="2"/>
        <v>28000</v>
      </c>
      <c r="I8" s="25">
        <f t="shared" si="1"/>
        <v>1680000</v>
      </c>
    </row>
    <row r="9" spans="2:9" ht="45" x14ac:dyDescent="0.25">
      <c r="B9" s="30">
        <v>6</v>
      </c>
      <c r="C9" s="20" t="s">
        <v>9</v>
      </c>
      <c r="D9" s="21">
        <v>600</v>
      </c>
      <c r="E9" s="21" t="s">
        <v>10</v>
      </c>
      <c r="F9" s="24">
        <v>14000</v>
      </c>
      <c r="G9" s="24">
        <v>13500</v>
      </c>
      <c r="H9" s="25">
        <f>(F9+G9)/2</f>
        <v>13750</v>
      </c>
      <c r="I9" s="25">
        <f>D9*H9</f>
        <v>8250000</v>
      </c>
    </row>
    <row r="10" spans="2:9" x14ac:dyDescent="0.25">
      <c r="B10" s="30">
        <v>7</v>
      </c>
      <c r="C10" s="22" t="s">
        <v>16</v>
      </c>
      <c r="D10" s="21">
        <v>1</v>
      </c>
      <c r="E10" s="21" t="s">
        <v>5</v>
      </c>
      <c r="F10" s="26">
        <v>850000</v>
      </c>
      <c r="G10" s="26">
        <v>852500</v>
      </c>
      <c r="H10" s="25">
        <f t="shared" si="2"/>
        <v>851250</v>
      </c>
      <c r="I10" s="25">
        <f t="shared" si="1"/>
        <v>851250</v>
      </c>
    </row>
    <row r="11" spans="2:9" x14ac:dyDescent="0.25">
      <c r="B11" s="30">
        <v>8</v>
      </c>
      <c r="C11" s="22" t="s">
        <v>17</v>
      </c>
      <c r="D11" s="21">
        <v>1</v>
      </c>
      <c r="E11" s="21" t="s">
        <v>5</v>
      </c>
      <c r="F11" s="26">
        <v>568500</v>
      </c>
      <c r="G11" s="26">
        <v>566500</v>
      </c>
      <c r="H11" s="25">
        <f t="shared" si="2"/>
        <v>567500</v>
      </c>
      <c r="I11" s="25">
        <f t="shared" si="1"/>
        <v>567500</v>
      </c>
    </row>
    <row r="12" spans="2:9" x14ac:dyDescent="0.25">
      <c r="B12" s="30">
        <v>9</v>
      </c>
      <c r="C12" s="22" t="s">
        <v>18</v>
      </c>
      <c r="D12" s="21">
        <v>1</v>
      </c>
      <c r="E12" s="21" t="s">
        <v>5</v>
      </c>
      <c r="F12" s="26">
        <v>398500</v>
      </c>
      <c r="G12" s="26">
        <v>396000</v>
      </c>
      <c r="H12" s="25">
        <f t="shared" si="2"/>
        <v>397250</v>
      </c>
      <c r="I12" s="25">
        <f t="shared" si="1"/>
        <v>397250</v>
      </c>
    </row>
    <row r="13" spans="2:9" x14ac:dyDescent="0.25">
      <c r="B13" s="30">
        <v>10</v>
      </c>
      <c r="C13" s="22" t="s">
        <v>19</v>
      </c>
      <c r="D13" s="21">
        <v>1</v>
      </c>
      <c r="E13" s="21" t="s">
        <v>5</v>
      </c>
      <c r="F13" s="26">
        <v>909000</v>
      </c>
      <c r="G13" s="26">
        <v>907000</v>
      </c>
      <c r="H13" s="25">
        <f t="shared" si="2"/>
        <v>908000</v>
      </c>
      <c r="I13" s="25">
        <f t="shared" si="1"/>
        <v>908000</v>
      </c>
    </row>
    <row r="14" spans="2:9" x14ac:dyDescent="0.25">
      <c r="B14" s="30">
        <v>11</v>
      </c>
      <c r="C14" s="22" t="s">
        <v>20</v>
      </c>
      <c r="D14" s="21">
        <v>1</v>
      </c>
      <c r="E14" s="21" t="s">
        <v>5</v>
      </c>
      <c r="F14" s="26">
        <v>568500</v>
      </c>
      <c r="G14" s="26">
        <v>566500</v>
      </c>
      <c r="H14" s="25">
        <f t="shared" si="2"/>
        <v>567500</v>
      </c>
      <c r="I14" s="25">
        <f t="shared" si="1"/>
        <v>567500</v>
      </c>
    </row>
    <row r="15" spans="2:9" x14ac:dyDescent="0.25">
      <c r="B15" s="30">
        <v>12</v>
      </c>
      <c r="C15" s="22" t="s">
        <v>21</v>
      </c>
      <c r="D15" s="21">
        <v>1</v>
      </c>
      <c r="E15" s="21" t="s">
        <v>5</v>
      </c>
      <c r="F15" s="26">
        <v>340000</v>
      </c>
      <c r="G15" s="26">
        <v>341000</v>
      </c>
      <c r="H15" s="25">
        <f t="shared" si="2"/>
        <v>340500</v>
      </c>
      <c r="I15" s="25">
        <f t="shared" si="1"/>
        <v>340500</v>
      </c>
    </row>
    <row r="16" spans="2:9" x14ac:dyDescent="0.25">
      <c r="B16" s="30">
        <v>13</v>
      </c>
      <c r="C16" s="22" t="s">
        <v>22</v>
      </c>
      <c r="D16" s="21">
        <v>1</v>
      </c>
      <c r="E16" s="21" t="s">
        <v>5</v>
      </c>
      <c r="F16" s="26">
        <v>340000</v>
      </c>
      <c r="G16" s="26">
        <v>341000</v>
      </c>
      <c r="H16" s="25">
        <v>340500</v>
      </c>
      <c r="I16" s="25">
        <f t="shared" si="1"/>
        <v>340500</v>
      </c>
    </row>
    <row r="17" spans="2:9" x14ac:dyDescent="0.25">
      <c r="B17" s="30">
        <v>14</v>
      </c>
      <c r="C17" s="22" t="s">
        <v>23</v>
      </c>
      <c r="D17" s="21">
        <v>1</v>
      </c>
      <c r="E17" s="21" t="s">
        <v>5</v>
      </c>
      <c r="F17" s="26">
        <v>340000</v>
      </c>
      <c r="G17" s="26">
        <v>341000</v>
      </c>
      <c r="H17" s="25">
        <v>340500</v>
      </c>
      <c r="I17" s="25">
        <f t="shared" si="1"/>
        <v>340500</v>
      </c>
    </row>
    <row r="18" spans="2:9" ht="67.5" x14ac:dyDescent="0.25">
      <c r="B18" s="30">
        <v>15</v>
      </c>
      <c r="C18" s="20" t="s">
        <v>24</v>
      </c>
      <c r="D18" s="21">
        <v>15</v>
      </c>
      <c r="E18" s="21" t="s">
        <v>3</v>
      </c>
      <c r="F18" s="24">
        <v>69000</v>
      </c>
      <c r="G18" s="24">
        <v>71000</v>
      </c>
      <c r="H18" s="25">
        <f t="shared" ref="H18" si="3">(F18+G18)/2</f>
        <v>70000</v>
      </c>
      <c r="I18" s="25">
        <f t="shared" si="1"/>
        <v>1050000</v>
      </c>
    </row>
    <row r="19" spans="2:9" x14ac:dyDescent="0.25">
      <c r="B19" s="30">
        <v>16</v>
      </c>
      <c r="C19" s="20" t="s">
        <v>34</v>
      </c>
      <c r="D19" s="21">
        <v>10</v>
      </c>
      <c r="E19" s="21" t="s">
        <v>3</v>
      </c>
      <c r="F19" s="24">
        <v>245000</v>
      </c>
      <c r="G19" s="24">
        <v>255000</v>
      </c>
      <c r="H19" s="25">
        <f>(F19+G19)/2</f>
        <v>250000</v>
      </c>
      <c r="I19" s="25">
        <f t="shared" si="1"/>
        <v>2500000</v>
      </c>
    </row>
    <row r="20" spans="2:9" x14ac:dyDescent="0.25">
      <c r="B20" s="30">
        <v>17</v>
      </c>
      <c r="C20" s="22" t="s">
        <v>25</v>
      </c>
      <c r="D20" s="21">
        <v>20</v>
      </c>
      <c r="E20" s="21" t="s">
        <v>3</v>
      </c>
      <c r="F20" s="24">
        <v>125000</v>
      </c>
      <c r="G20" s="24">
        <v>115000</v>
      </c>
      <c r="H20" s="25">
        <f>(F20+G20)/2</f>
        <v>120000</v>
      </c>
      <c r="I20" s="25">
        <f t="shared" si="1"/>
        <v>2400000</v>
      </c>
    </row>
    <row r="21" spans="2:9" x14ac:dyDescent="0.25">
      <c r="B21" s="30">
        <v>18</v>
      </c>
      <c r="C21" s="22" t="s">
        <v>26</v>
      </c>
      <c r="D21" s="21">
        <v>20</v>
      </c>
      <c r="E21" s="21" t="s">
        <v>3</v>
      </c>
      <c r="F21" s="24">
        <v>34000</v>
      </c>
      <c r="G21" s="24">
        <v>36000</v>
      </c>
      <c r="H21" s="25">
        <f>(F21+G21)/2</f>
        <v>35000</v>
      </c>
      <c r="I21" s="25">
        <f t="shared" si="1"/>
        <v>700000</v>
      </c>
    </row>
    <row r="22" spans="2:9" x14ac:dyDescent="0.25">
      <c r="B22" s="30">
        <v>19</v>
      </c>
      <c r="C22" s="22" t="s">
        <v>38</v>
      </c>
      <c r="D22" s="21">
        <v>25</v>
      </c>
      <c r="E22" s="21" t="s">
        <v>6</v>
      </c>
      <c r="F22" s="24">
        <v>29000</v>
      </c>
      <c r="G22" s="24">
        <v>31000</v>
      </c>
      <c r="H22" s="25">
        <f>(F22+G22)/2</f>
        <v>30000</v>
      </c>
      <c r="I22" s="25">
        <f t="shared" si="1"/>
        <v>750000</v>
      </c>
    </row>
    <row r="23" spans="2:9" x14ac:dyDescent="0.25">
      <c r="B23" s="30">
        <v>20</v>
      </c>
      <c r="C23" s="22" t="s">
        <v>27</v>
      </c>
      <c r="D23" s="21">
        <v>2</v>
      </c>
      <c r="E23" s="21" t="s">
        <v>8</v>
      </c>
      <c r="F23" s="24">
        <v>590000</v>
      </c>
      <c r="G23" s="24">
        <v>610000</v>
      </c>
      <c r="H23" s="25">
        <f>(F23+G23)/2</f>
        <v>600000</v>
      </c>
      <c r="I23" s="25">
        <f t="shared" si="1"/>
        <v>1200000</v>
      </c>
    </row>
    <row r="24" spans="2:9" x14ac:dyDescent="0.25">
      <c r="B24" s="30">
        <v>21</v>
      </c>
      <c r="C24" s="22" t="s">
        <v>28</v>
      </c>
      <c r="D24" s="21">
        <v>10</v>
      </c>
      <c r="E24" s="21" t="s">
        <v>7</v>
      </c>
      <c r="F24" s="24">
        <v>24000</v>
      </c>
      <c r="G24" s="24">
        <v>26000</v>
      </c>
      <c r="H24" s="25">
        <f>(F24+G24)/2</f>
        <v>25000</v>
      </c>
      <c r="I24" s="25">
        <f t="shared" si="1"/>
        <v>250000</v>
      </c>
    </row>
    <row r="25" spans="2:9" x14ac:dyDescent="0.25">
      <c r="B25" s="30">
        <v>22</v>
      </c>
      <c r="C25" s="22" t="s">
        <v>29</v>
      </c>
      <c r="D25" s="21">
        <v>1</v>
      </c>
      <c r="E25" s="21" t="s">
        <v>5</v>
      </c>
      <c r="F25" s="24">
        <v>810000</v>
      </c>
      <c r="G25" s="24">
        <v>790000</v>
      </c>
      <c r="H25" s="25">
        <f>(F25+G25)/2</f>
        <v>800000</v>
      </c>
      <c r="I25" s="25">
        <f t="shared" si="1"/>
        <v>800000</v>
      </c>
    </row>
    <row r="26" spans="2:9" x14ac:dyDescent="0.25">
      <c r="B26" s="30">
        <v>23</v>
      </c>
      <c r="C26" s="22" t="s">
        <v>30</v>
      </c>
      <c r="D26" s="21">
        <v>1</v>
      </c>
      <c r="E26" s="21" t="s">
        <v>5</v>
      </c>
      <c r="F26" s="24">
        <v>595000</v>
      </c>
      <c r="G26" s="24">
        <v>605000</v>
      </c>
      <c r="H26" s="25">
        <f>(F26+G26)/2</f>
        <v>600000</v>
      </c>
      <c r="I26" s="25">
        <f t="shared" si="1"/>
        <v>600000</v>
      </c>
    </row>
    <row r="27" spans="2:9" x14ac:dyDescent="0.25">
      <c r="B27" s="30">
        <v>24</v>
      </c>
      <c r="C27" s="22" t="s">
        <v>31</v>
      </c>
      <c r="D27" s="21">
        <v>1</v>
      </c>
      <c r="E27" s="21" t="s">
        <v>5</v>
      </c>
      <c r="F27" s="24">
        <v>810000</v>
      </c>
      <c r="G27" s="24">
        <v>790000</v>
      </c>
      <c r="H27" s="25">
        <f t="shared" ref="H27:H32" si="4">(F27+G27)/2</f>
        <v>800000</v>
      </c>
      <c r="I27" s="25">
        <f t="shared" si="1"/>
        <v>800000</v>
      </c>
    </row>
    <row r="28" spans="2:9" ht="22.5" x14ac:dyDescent="0.25">
      <c r="B28" s="30">
        <v>25</v>
      </c>
      <c r="C28" s="20" t="s">
        <v>32</v>
      </c>
      <c r="D28" s="21">
        <v>1</v>
      </c>
      <c r="E28" s="21" t="s">
        <v>3</v>
      </c>
      <c r="F28" s="24">
        <v>290000</v>
      </c>
      <c r="G28" s="24">
        <v>310000</v>
      </c>
      <c r="H28" s="25">
        <f t="shared" si="4"/>
        <v>300000</v>
      </c>
      <c r="I28" s="25">
        <f t="shared" si="1"/>
        <v>300000</v>
      </c>
    </row>
    <row r="29" spans="2:9" ht="45" x14ac:dyDescent="0.25">
      <c r="B29" s="30">
        <v>26</v>
      </c>
      <c r="C29" s="20" t="s">
        <v>33</v>
      </c>
      <c r="D29" s="21">
        <v>10</v>
      </c>
      <c r="E29" s="21" t="s">
        <v>3</v>
      </c>
      <c r="F29" s="24">
        <v>175000</v>
      </c>
      <c r="G29" s="24">
        <v>185000</v>
      </c>
      <c r="H29" s="25">
        <f t="shared" si="4"/>
        <v>180000</v>
      </c>
      <c r="I29" s="25">
        <f t="shared" si="1"/>
        <v>1800000</v>
      </c>
    </row>
    <row r="30" spans="2:9" ht="33.75" x14ac:dyDescent="0.25">
      <c r="B30" s="30">
        <v>27</v>
      </c>
      <c r="C30" s="22" t="s">
        <v>35</v>
      </c>
      <c r="D30" s="21">
        <v>45</v>
      </c>
      <c r="E30" s="21" t="s">
        <v>3</v>
      </c>
      <c r="F30" s="27">
        <v>14546</v>
      </c>
      <c r="G30" s="27">
        <v>14548</v>
      </c>
      <c r="H30" s="25">
        <f t="shared" si="4"/>
        <v>14547</v>
      </c>
      <c r="I30" s="25">
        <f t="shared" si="1"/>
        <v>654615</v>
      </c>
    </row>
    <row r="31" spans="2:9" ht="33.75" x14ac:dyDescent="0.25">
      <c r="B31" s="30">
        <v>28</v>
      </c>
      <c r="C31" s="22" t="s">
        <v>36</v>
      </c>
      <c r="D31" s="21">
        <v>1</v>
      </c>
      <c r="E31" s="21" t="s">
        <v>3</v>
      </c>
      <c r="F31" s="27">
        <v>284010</v>
      </c>
      <c r="G31" s="27">
        <v>286010</v>
      </c>
      <c r="H31" s="25">
        <f t="shared" si="4"/>
        <v>285010</v>
      </c>
      <c r="I31" s="25">
        <f t="shared" si="1"/>
        <v>285010</v>
      </c>
    </row>
    <row r="32" spans="2:9" ht="33.75" x14ac:dyDescent="0.25">
      <c r="B32" s="30">
        <v>29</v>
      </c>
      <c r="C32" s="22" t="s">
        <v>37</v>
      </c>
      <c r="D32" s="21">
        <v>10</v>
      </c>
      <c r="E32" s="21" t="s">
        <v>3</v>
      </c>
      <c r="F32" s="27">
        <v>116000</v>
      </c>
      <c r="G32" s="27">
        <v>114000</v>
      </c>
      <c r="H32" s="25">
        <f t="shared" si="4"/>
        <v>115000</v>
      </c>
      <c r="I32" s="25">
        <f t="shared" si="1"/>
        <v>1150000</v>
      </c>
    </row>
    <row r="33" spans="2:9" x14ac:dyDescent="0.25">
      <c r="B33" s="23" t="s">
        <v>39</v>
      </c>
      <c r="C33" s="23"/>
      <c r="D33" s="23"/>
      <c r="E33" s="23"/>
      <c r="F33" s="23"/>
      <c r="G33" s="23"/>
      <c r="H33" s="23"/>
      <c r="I33" s="28">
        <f>SUM(I4:I32)</f>
        <v>32160625</v>
      </c>
    </row>
  </sheetData>
  <mergeCells count="1">
    <mergeCell ref="B33:H33"/>
  </mergeCells>
  <phoneticPr fontId="1"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D27D54-3CEF-4716-83CC-BE615C6896A6}">
  <dimension ref="C2:H33"/>
  <sheetViews>
    <sheetView workbookViewId="0">
      <selection activeCell="O4" sqref="O4"/>
    </sheetView>
  </sheetViews>
  <sheetFormatPr baseColWidth="10" defaultRowHeight="15.75" x14ac:dyDescent="0.25"/>
  <cols>
    <col min="3" max="3" width="3.75" bestFit="1" customWidth="1"/>
  </cols>
  <sheetData>
    <row r="2" spans="3:8" x14ac:dyDescent="0.25">
      <c r="C2" s="32" t="s">
        <v>0</v>
      </c>
      <c r="D2" s="33" t="s">
        <v>47</v>
      </c>
      <c r="E2" s="33" t="s">
        <v>40</v>
      </c>
      <c r="F2" s="33" t="s">
        <v>1</v>
      </c>
      <c r="G2" s="33" t="s">
        <v>44</v>
      </c>
      <c r="H2" s="33" t="s">
        <v>43</v>
      </c>
    </row>
    <row r="3" spans="3:8" ht="225" x14ac:dyDescent="0.25">
      <c r="C3" s="34">
        <v>1</v>
      </c>
      <c r="D3" s="35" t="s">
        <v>11</v>
      </c>
      <c r="E3" s="34">
        <v>2</v>
      </c>
      <c r="F3" s="34" t="s">
        <v>10</v>
      </c>
      <c r="G3" s="36">
        <v>964000</v>
      </c>
      <c r="H3" s="36">
        <f>E3*G3</f>
        <v>1928000</v>
      </c>
    </row>
    <row r="4" spans="3:8" ht="112.5" x14ac:dyDescent="0.25">
      <c r="C4" s="34">
        <v>2</v>
      </c>
      <c r="D4" s="35" t="s">
        <v>12</v>
      </c>
      <c r="E4" s="34">
        <v>10</v>
      </c>
      <c r="F4" s="34" t="s">
        <v>10</v>
      </c>
      <c r="G4" s="36">
        <v>45000</v>
      </c>
      <c r="H4" s="36">
        <f t="shared" ref="H4:H31" si="0">E4*G4</f>
        <v>450000</v>
      </c>
    </row>
    <row r="5" spans="3:8" ht="78.75" x14ac:dyDescent="0.25">
      <c r="C5" s="34">
        <v>3</v>
      </c>
      <c r="D5" s="35" t="s">
        <v>13</v>
      </c>
      <c r="E5" s="34">
        <v>1</v>
      </c>
      <c r="F5" s="34" t="s">
        <v>4</v>
      </c>
      <c r="G5" s="36">
        <v>150000</v>
      </c>
      <c r="H5" s="36">
        <f t="shared" si="0"/>
        <v>150000</v>
      </c>
    </row>
    <row r="6" spans="3:8" ht="78.75" x14ac:dyDescent="0.25">
      <c r="C6" s="34">
        <v>4</v>
      </c>
      <c r="D6" s="37" t="s">
        <v>14</v>
      </c>
      <c r="E6" s="34">
        <v>1</v>
      </c>
      <c r="F6" s="34" t="s">
        <v>4</v>
      </c>
      <c r="G6" s="36">
        <v>150000</v>
      </c>
      <c r="H6" s="36">
        <f t="shared" si="0"/>
        <v>150000</v>
      </c>
    </row>
    <row r="7" spans="3:8" ht="326.25" x14ac:dyDescent="0.25">
      <c r="C7" s="34">
        <v>5</v>
      </c>
      <c r="D7" s="35" t="s">
        <v>15</v>
      </c>
      <c r="E7" s="34">
        <v>60</v>
      </c>
      <c r="F7" s="34" t="s">
        <v>10</v>
      </c>
      <c r="G7" s="36">
        <v>28000</v>
      </c>
      <c r="H7" s="36">
        <f t="shared" si="0"/>
        <v>1680000</v>
      </c>
    </row>
    <row r="8" spans="3:8" ht="315" x14ac:dyDescent="0.25">
      <c r="C8" s="34">
        <v>6</v>
      </c>
      <c r="D8" s="35" t="s">
        <v>9</v>
      </c>
      <c r="E8" s="34">
        <v>600</v>
      </c>
      <c r="F8" s="34" t="s">
        <v>10</v>
      </c>
      <c r="G8" s="36">
        <v>13750</v>
      </c>
      <c r="H8" s="36">
        <f t="shared" si="0"/>
        <v>8250000</v>
      </c>
    </row>
    <row r="9" spans="3:8" ht="45" x14ac:dyDescent="0.25">
      <c r="C9" s="34">
        <v>7</v>
      </c>
      <c r="D9" s="37" t="s">
        <v>16</v>
      </c>
      <c r="E9" s="34">
        <v>1</v>
      </c>
      <c r="F9" s="34" t="s">
        <v>5</v>
      </c>
      <c r="G9" s="36">
        <v>851250</v>
      </c>
      <c r="H9" s="36">
        <f t="shared" si="0"/>
        <v>851250</v>
      </c>
    </row>
    <row r="10" spans="3:8" ht="45" x14ac:dyDescent="0.25">
      <c r="C10" s="34">
        <v>8</v>
      </c>
      <c r="D10" s="37" t="s">
        <v>17</v>
      </c>
      <c r="E10" s="34">
        <v>1</v>
      </c>
      <c r="F10" s="34" t="s">
        <v>5</v>
      </c>
      <c r="G10" s="36">
        <v>567500</v>
      </c>
      <c r="H10" s="36">
        <f t="shared" si="0"/>
        <v>567500</v>
      </c>
    </row>
    <row r="11" spans="3:8" ht="45" x14ac:dyDescent="0.25">
      <c r="C11" s="34">
        <v>9</v>
      </c>
      <c r="D11" s="37" t="s">
        <v>18</v>
      </c>
      <c r="E11" s="34">
        <v>1</v>
      </c>
      <c r="F11" s="34" t="s">
        <v>5</v>
      </c>
      <c r="G11" s="36">
        <v>397250</v>
      </c>
      <c r="H11" s="36">
        <f t="shared" si="0"/>
        <v>397250</v>
      </c>
    </row>
    <row r="12" spans="3:8" ht="45" x14ac:dyDescent="0.25">
      <c r="C12" s="34">
        <v>10</v>
      </c>
      <c r="D12" s="37" t="s">
        <v>19</v>
      </c>
      <c r="E12" s="34">
        <v>1</v>
      </c>
      <c r="F12" s="34" t="s">
        <v>5</v>
      </c>
      <c r="G12" s="36">
        <v>908000</v>
      </c>
      <c r="H12" s="36">
        <f t="shared" si="0"/>
        <v>908000</v>
      </c>
    </row>
    <row r="13" spans="3:8" ht="56.25" x14ac:dyDescent="0.25">
      <c r="C13" s="34">
        <v>11</v>
      </c>
      <c r="D13" s="37" t="s">
        <v>20</v>
      </c>
      <c r="E13" s="34">
        <v>1</v>
      </c>
      <c r="F13" s="34" t="s">
        <v>5</v>
      </c>
      <c r="G13" s="36">
        <v>567500</v>
      </c>
      <c r="H13" s="36">
        <f t="shared" si="0"/>
        <v>567500</v>
      </c>
    </row>
    <row r="14" spans="3:8" ht="56.25" x14ac:dyDescent="0.25">
      <c r="C14" s="34">
        <v>12</v>
      </c>
      <c r="D14" s="37" t="s">
        <v>21</v>
      </c>
      <c r="E14" s="34">
        <v>1</v>
      </c>
      <c r="F14" s="34" t="s">
        <v>5</v>
      </c>
      <c r="G14" s="36">
        <v>340500</v>
      </c>
      <c r="H14" s="36">
        <f t="shared" si="0"/>
        <v>340500</v>
      </c>
    </row>
    <row r="15" spans="3:8" ht="45" x14ac:dyDescent="0.25">
      <c r="C15" s="34">
        <v>13</v>
      </c>
      <c r="D15" s="37" t="s">
        <v>22</v>
      </c>
      <c r="E15" s="34">
        <v>1</v>
      </c>
      <c r="F15" s="34" t="s">
        <v>5</v>
      </c>
      <c r="G15" s="36">
        <v>340500</v>
      </c>
      <c r="H15" s="36">
        <f t="shared" si="0"/>
        <v>340500</v>
      </c>
    </row>
    <row r="16" spans="3:8" ht="45" x14ac:dyDescent="0.25">
      <c r="C16" s="34">
        <v>14</v>
      </c>
      <c r="D16" s="37" t="s">
        <v>23</v>
      </c>
      <c r="E16" s="34">
        <v>1</v>
      </c>
      <c r="F16" s="34" t="s">
        <v>5</v>
      </c>
      <c r="G16" s="36">
        <v>340500</v>
      </c>
      <c r="H16" s="36">
        <f t="shared" si="0"/>
        <v>340500</v>
      </c>
    </row>
    <row r="17" spans="3:8" ht="409.5" x14ac:dyDescent="0.25">
      <c r="C17" s="34">
        <v>15</v>
      </c>
      <c r="D17" s="35" t="s">
        <v>24</v>
      </c>
      <c r="E17" s="34">
        <v>15</v>
      </c>
      <c r="F17" s="34" t="s">
        <v>3</v>
      </c>
      <c r="G17" s="36">
        <v>70000</v>
      </c>
      <c r="H17" s="36">
        <f t="shared" si="0"/>
        <v>1050000</v>
      </c>
    </row>
    <row r="18" spans="3:8" ht="56.25" x14ac:dyDescent="0.25">
      <c r="C18" s="34">
        <v>16</v>
      </c>
      <c r="D18" s="35" t="s">
        <v>34</v>
      </c>
      <c r="E18" s="34">
        <v>10</v>
      </c>
      <c r="F18" s="34" t="s">
        <v>3</v>
      </c>
      <c r="G18" s="36">
        <v>250000</v>
      </c>
      <c r="H18" s="36">
        <f t="shared" si="0"/>
        <v>2500000</v>
      </c>
    </row>
    <row r="19" spans="3:8" ht="33.75" x14ac:dyDescent="0.25">
      <c r="C19" s="34">
        <v>17</v>
      </c>
      <c r="D19" s="37" t="s">
        <v>25</v>
      </c>
      <c r="E19" s="34">
        <v>20</v>
      </c>
      <c r="F19" s="34" t="s">
        <v>3</v>
      </c>
      <c r="G19" s="36">
        <v>120000</v>
      </c>
      <c r="H19" s="36">
        <f t="shared" si="0"/>
        <v>2400000</v>
      </c>
    </row>
    <row r="20" spans="3:8" ht="22.5" x14ac:dyDescent="0.25">
      <c r="C20" s="34">
        <v>18</v>
      </c>
      <c r="D20" s="37" t="s">
        <v>26</v>
      </c>
      <c r="E20" s="34">
        <v>20</v>
      </c>
      <c r="F20" s="34" t="s">
        <v>3</v>
      </c>
      <c r="G20" s="36">
        <v>35000</v>
      </c>
      <c r="H20" s="36">
        <f t="shared" si="0"/>
        <v>700000</v>
      </c>
    </row>
    <row r="21" spans="3:8" ht="67.5" x14ac:dyDescent="0.25">
      <c r="C21" s="34">
        <v>19</v>
      </c>
      <c r="D21" s="37" t="s">
        <v>38</v>
      </c>
      <c r="E21" s="34">
        <v>25</v>
      </c>
      <c r="F21" s="34" t="s">
        <v>6</v>
      </c>
      <c r="G21" s="36">
        <v>30000</v>
      </c>
      <c r="H21" s="36">
        <f t="shared" si="0"/>
        <v>750000</v>
      </c>
    </row>
    <row r="22" spans="3:8" ht="33.75" x14ac:dyDescent="0.25">
      <c r="C22" s="34">
        <v>20</v>
      </c>
      <c r="D22" s="37" t="s">
        <v>27</v>
      </c>
      <c r="E22" s="34">
        <v>2</v>
      </c>
      <c r="F22" s="34" t="s">
        <v>8</v>
      </c>
      <c r="G22" s="36">
        <v>600000</v>
      </c>
      <c r="H22" s="36">
        <f t="shared" si="0"/>
        <v>1200000</v>
      </c>
    </row>
    <row r="23" spans="3:8" ht="22.5" x14ac:dyDescent="0.25">
      <c r="C23" s="34">
        <v>21</v>
      </c>
      <c r="D23" s="37" t="s">
        <v>28</v>
      </c>
      <c r="E23" s="34">
        <v>10</v>
      </c>
      <c r="F23" s="34" t="s">
        <v>7</v>
      </c>
      <c r="G23" s="36">
        <v>25000</v>
      </c>
      <c r="H23" s="36">
        <f t="shared" si="0"/>
        <v>250000</v>
      </c>
    </row>
    <row r="24" spans="3:8" ht="33.75" x14ac:dyDescent="0.25">
      <c r="C24" s="34">
        <v>22</v>
      </c>
      <c r="D24" s="37" t="s">
        <v>29</v>
      </c>
      <c r="E24" s="34">
        <v>1</v>
      </c>
      <c r="F24" s="34" t="s">
        <v>5</v>
      </c>
      <c r="G24" s="36">
        <v>800000</v>
      </c>
      <c r="H24" s="36">
        <f t="shared" si="0"/>
        <v>800000</v>
      </c>
    </row>
    <row r="25" spans="3:8" ht="33.75" x14ac:dyDescent="0.25">
      <c r="C25" s="34">
        <v>23</v>
      </c>
      <c r="D25" s="37" t="s">
        <v>30</v>
      </c>
      <c r="E25" s="34">
        <v>1</v>
      </c>
      <c r="F25" s="34" t="s">
        <v>5</v>
      </c>
      <c r="G25" s="36">
        <v>600000</v>
      </c>
      <c r="H25" s="36">
        <f t="shared" si="0"/>
        <v>600000</v>
      </c>
    </row>
    <row r="26" spans="3:8" ht="45" x14ac:dyDescent="0.25">
      <c r="C26" s="34">
        <v>24</v>
      </c>
      <c r="D26" s="37" t="s">
        <v>31</v>
      </c>
      <c r="E26" s="34">
        <v>1</v>
      </c>
      <c r="F26" s="34" t="s">
        <v>5</v>
      </c>
      <c r="G26" s="36">
        <v>800000</v>
      </c>
      <c r="H26" s="36">
        <f t="shared" si="0"/>
        <v>800000</v>
      </c>
    </row>
    <row r="27" spans="3:8" ht="180" x14ac:dyDescent="0.25">
      <c r="C27" s="34">
        <v>25</v>
      </c>
      <c r="D27" s="35" t="s">
        <v>32</v>
      </c>
      <c r="E27" s="34">
        <v>1</v>
      </c>
      <c r="F27" s="34" t="s">
        <v>3</v>
      </c>
      <c r="G27" s="36">
        <v>300000</v>
      </c>
      <c r="H27" s="36">
        <f t="shared" si="0"/>
        <v>300000</v>
      </c>
    </row>
    <row r="28" spans="3:8" ht="247.5" x14ac:dyDescent="0.25">
      <c r="C28" s="34">
        <v>26</v>
      </c>
      <c r="D28" s="35" t="s">
        <v>33</v>
      </c>
      <c r="E28" s="34">
        <v>10</v>
      </c>
      <c r="F28" s="34" t="s">
        <v>3</v>
      </c>
      <c r="G28" s="36">
        <v>180000</v>
      </c>
      <c r="H28" s="36">
        <f t="shared" si="0"/>
        <v>1800000</v>
      </c>
    </row>
    <row r="29" spans="3:8" ht="180" x14ac:dyDescent="0.25">
      <c r="C29" s="34">
        <v>27</v>
      </c>
      <c r="D29" s="37" t="s">
        <v>35</v>
      </c>
      <c r="E29" s="34">
        <v>45</v>
      </c>
      <c r="F29" s="34" t="s">
        <v>3</v>
      </c>
      <c r="G29" s="36">
        <v>14547</v>
      </c>
      <c r="H29" s="36">
        <f t="shared" si="0"/>
        <v>654615</v>
      </c>
    </row>
    <row r="30" spans="3:8" ht="213.75" x14ac:dyDescent="0.25">
      <c r="C30" s="34">
        <v>28</v>
      </c>
      <c r="D30" s="37" t="s">
        <v>36</v>
      </c>
      <c r="E30" s="34">
        <v>1</v>
      </c>
      <c r="F30" s="34" t="s">
        <v>3</v>
      </c>
      <c r="G30" s="36">
        <v>285010</v>
      </c>
      <c r="H30" s="36">
        <f t="shared" si="0"/>
        <v>285010</v>
      </c>
    </row>
    <row r="31" spans="3:8" ht="202.5" x14ac:dyDescent="0.25">
      <c r="C31" s="34">
        <v>29</v>
      </c>
      <c r="D31" s="37" t="s">
        <v>37</v>
      </c>
      <c r="E31" s="34">
        <v>10</v>
      </c>
      <c r="F31" s="34" t="s">
        <v>3</v>
      </c>
      <c r="G31" s="36">
        <v>115000</v>
      </c>
      <c r="H31" s="36">
        <f t="shared" si="0"/>
        <v>1150000</v>
      </c>
    </row>
    <row r="32" spans="3:8" x14ac:dyDescent="0.25">
      <c r="C32" s="38" t="s">
        <v>39</v>
      </c>
      <c r="D32" s="38"/>
      <c r="E32" s="38"/>
      <c r="F32" s="38"/>
      <c r="G32" s="38"/>
      <c r="H32" s="39">
        <f>SUM(H3:H31)</f>
        <v>32160625</v>
      </c>
    </row>
    <row r="33" spans="3:3" x14ac:dyDescent="0.25">
      <c r="C33" s="31"/>
    </row>
  </sheetData>
  <mergeCells count="1">
    <mergeCell ref="C32:G32"/>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43DCD9-0F77-4558-B334-6A6DFD480EF4}">
  <dimension ref="B2:G32"/>
  <sheetViews>
    <sheetView topLeftCell="A28" workbookViewId="0">
      <selection activeCell="J29" sqref="J29"/>
    </sheetView>
  </sheetViews>
  <sheetFormatPr baseColWidth="10" defaultRowHeight="15.75" x14ac:dyDescent="0.25"/>
  <cols>
    <col min="1" max="1" width="11" style="1"/>
    <col min="2" max="2" width="5.375" style="11" bestFit="1" customWidth="1"/>
    <col min="3" max="3" width="54.75" style="1" customWidth="1"/>
    <col min="4" max="4" width="11" style="1"/>
    <col min="5" max="5" width="13.625" style="1" bestFit="1" customWidth="1"/>
    <col min="6" max="6" width="16.75" style="1" bestFit="1" customWidth="1"/>
    <col min="7" max="7" width="15.375" style="1" bestFit="1" customWidth="1"/>
    <col min="8" max="16384" width="11" style="1"/>
  </cols>
  <sheetData>
    <row r="2" spans="2:7" x14ac:dyDescent="0.25">
      <c r="B2" s="17" t="s">
        <v>46</v>
      </c>
      <c r="C2" s="5" t="s">
        <v>47</v>
      </c>
      <c r="D2" s="5" t="s">
        <v>40</v>
      </c>
      <c r="E2" s="5" t="s">
        <v>1</v>
      </c>
      <c r="F2" s="6" t="s">
        <v>45</v>
      </c>
      <c r="G2" s="6" t="s">
        <v>2</v>
      </c>
    </row>
    <row r="3" spans="2:7" ht="78.75" x14ac:dyDescent="0.25">
      <c r="B3" s="16">
        <v>1</v>
      </c>
      <c r="C3" s="7" t="s">
        <v>11</v>
      </c>
      <c r="D3" s="8">
        <v>2</v>
      </c>
      <c r="E3" s="8" t="s">
        <v>10</v>
      </c>
      <c r="F3" s="12">
        <v>963750</v>
      </c>
      <c r="G3" s="12">
        <f t="shared" ref="G3:G31" si="0">D3*F3</f>
        <v>1927500</v>
      </c>
    </row>
    <row r="4" spans="2:7" ht="47.25" x14ac:dyDescent="0.25">
      <c r="B4" s="16">
        <v>2</v>
      </c>
      <c r="C4" s="7" t="s">
        <v>12</v>
      </c>
      <c r="D4" s="8">
        <v>10</v>
      </c>
      <c r="E4" s="8" t="s">
        <v>10</v>
      </c>
      <c r="F4" s="12">
        <v>44000</v>
      </c>
      <c r="G4" s="12">
        <f t="shared" si="0"/>
        <v>440000</v>
      </c>
    </row>
    <row r="5" spans="2:7" ht="31.5" x14ac:dyDescent="0.25">
      <c r="B5" s="16">
        <v>3</v>
      </c>
      <c r="C5" s="7" t="s">
        <v>13</v>
      </c>
      <c r="D5" s="8">
        <v>1</v>
      </c>
      <c r="E5" s="8" t="s">
        <v>4</v>
      </c>
      <c r="F5" s="12">
        <v>145000</v>
      </c>
      <c r="G5" s="12">
        <f t="shared" si="0"/>
        <v>145000</v>
      </c>
    </row>
    <row r="6" spans="2:7" ht="31.5" x14ac:dyDescent="0.25">
      <c r="B6" s="16">
        <v>4</v>
      </c>
      <c r="C6" s="9" t="s">
        <v>14</v>
      </c>
      <c r="D6" s="8">
        <v>1</v>
      </c>
      <c r="E6" s="8" t="s">
        <v>4</v>
      </c>
      <c r="F6" s="12">
        <v>145000</v>
      </c>
      <c r="G6" s="12">
        <f t="shared" si="0"/>
        <v>145000</v>
      </c>
    </row>
    <row r="7" spans="2:7" ht="110.25" x14ac:dyDescent="0.25">
      <c r="B7" s="16">
        <v>5</v>
      </c>
      <c r="C7" s="7" t="s">
        <v>15</v>
      </c>
      <c r="D7" s="8">
        <v>60</v>
      </c>
      <c r="E7" s="8" t="s">
        <v>10</v>
      </c>
      <c r="F7" s="12">
        <v>29000</v>
      </c>
      <c r="G7" s="12">
        <f t="shared" si="0"/>
        <v>1740000</v>
      </c>
    </row>
    <row r="8" spans="2:7" ht="110.25" x14ac:dyDescent="0.25">
      <c r="B8" s="16">
        <v>6</v>
      </c>
      <c r="C8" s="7" t="s">
        <v>9</v>
      </c>
      <c r="D8" s="8">
        <v>600</v>
      </c>
      <c r="E8" s="8" t="s">
        <v>10</v>
      </c>
      <c r="F8" s="12">
        <v>14000</v>
      </c>
      <c r="G8" s="12">
        <f>D8*F8</f>
        <v>8400000</v>
      </c>
    </row>
    <row r="9" spans="2:7" x14ac:dyDescent="0.25">
      <c r="B9" s="16">
        <v>7</v>
      </c>
      <c r="C9" s="9" t="s">
        <v>16</v>
      </c>
      <c r="D9" s="8">
        <v>1</v>
      </c>
      <c r="E9" s="8" t="s">
        <v>5</v>
      </c>
      <c r="F9" s="13">
        <v>850000</v>
      </c>
      <c r="G9" s="12">
        <f t="shared" si="0"/>
        <v>850000</v>
      </c>
    </row>
    <row r="10" spans="2:7" x14ac:dyDescent="0.25">
      <c r="B10" s="16">
        <v>8</v>
      </c>
      <c r="C10" s="9" t="s">
        <v>17</v>
      </c>
      <c r="D10" s="8">
        <v>1</v>
      </c>
      <c r="E10" s="8" t="s">
        <v>5</v>
      </c>
      <c r="F10" s="13">
        <v>568500</v>
      </c>
      <c r="G10" s="12">
        <f t="shared" si="0"/>
        <v>568500</v>
      </c>
    </row>
    <row r="11" spans="2:7" x14ac:dyDescent="0.25">
      <c r="B11" s="16">
        <v>9</v>
      </c>
      <c r="C11" s="9" t="s">
        <v>18</v>
      </c>
      <c r="D11" s="8">
        <v>1</v>
      </c>
      <c r="E11" s="8" t="s">
        <v>5</v>
      </c>
      <c r="F11" s="13">
        <v>398500</v>
      </c>
      <c r="G11" s="12">
        <f t="shared" si="0"/>
        <v>398500</v>
      </c>
    </row>
    <row r="12" spans="2:7" x14ac:dyDescent="0.25">
      <c r="B12" s="16">
        <v>10</v>
      </c>
      <c r="C12" s="9" t="s">
        <v>19</v>
      </c>
      <c r="D12" s="8">
        <v>1</v>
      </c>
      <c r="E12" s="8" t="s">
        <v>5</v>
      </c>
      <c r="F12" s="13">
        <v>909000</v>
      </c>
      <c r="G12" s="12">
        <f t="shared" si="0"/>
        <v>909000</v>
      </c>
    </row>
    <row r="13" spans="2:7" x14ac:dyDescent="0.25">
      <c r="B13" s="16">
        <v>11</v>
      </c>
      <c r="C13" s="9" t="s">
        <v>20</v>
      </c>
      <c r="D13" s="8">
        <v>1</v>
      </c>
      <c r="E13" s="8" t="s">
        <v>5</v>
      </c>
      <c r="F13" s="13">
        <v>568500</v>
      </c>
      <c r="G13" s="12">
        <f t="shared" si="0"/>
        <v>568500</v>
      </c>
    </row>
    <row r="14" spans="2:7" x14ac:dyDescent="0.25">
      <c r="B14" s="16">
        <v>12</v>
      </c>
      <c r="C14" s="9" t="s">
        <v>21</v>
      </c>
      <c r="D14" s="8">
        <v>1</v>
      </c>
      <c r="E14" s="8" t="s">
        <v>5</v>
      </c>
      <c r="F14" s="13">
        <v>340000</v>
      </c>
      <c r="G14" s="12">
        <f t="shared" si="0"/>
        <v>340000</v>
      </c>
    </row>
    <row r="15" spans="2:7" x14ac:dyDescent="0.25">
      <c r="B15" s="16">
        <v>13</v>
      </c>
      <c r="C15" s="9" t="s">
        <v>22</v>
      </c>
      <c r="D15" s="8">
        <v>1</v>
      </c>
      <c r="E15" s="8" t="s">
        <v>5</v>
      </c>
      <c r="F15" s="13">
        <v>340000</v>
      </c>
      <c r="G15" s="12">
        <f t="shared" si="0"/>
        <v>340000</v>
      </c>
    </row>
    <row r="16" spans="2:7" x14ac:dyDescent="0.25">
      <c r="B16" s="16">
        <v>14</v>
      </c>
      <c r="C16" s="9" t="s">
        <v>23</v>
      </c>
      <c r="D16" s="8">
        <v>1</v>
      </c>
      <c r="E16" s="8" t="s">
        <v>5</v>
      </c>
      <c r="F16" s="13">
        <v>340000</v>
      </c>
      <c r="G16" s="12">
        <f t="shared" si="0"/>
        <v>340000</v>
      </c>
    </row>
    <row r="17" spans="2:7" ht="173.25" x14ac:dyDescent="0.25">
      <c r="B17" s="16">
        <v>15</v>
      </c>
      <c r="C17" s="7" t="s">
        <v>24</v>
      </c>
      <c r="D17" s="8">
        <v>15</v>
      </c>
      <c r="E17" s="8" t="s">
        <v>3</v>
      </c>
      <c r="F17" s="12">
        <v>69000</v>
      </c>
      <c r="G17" s="12">
        <f t="shared" si="0"/>
        <v>1035000</v>
      </c>
    </row>
    <row r="18" spans="2:7" ht="31.5" x14ac:dyDescent="0.25">
      <c r="B18" s="16">
        <v>16</v>
      </c>
      <c r="C18" s="7" t="s">
        <v>34</v>
      </c>
      <c r="D18" s="8">
        <v>10</v>
      </c>
      <c r="E18" s="8" t="s">
        <v>3</v>
      </c>
      <c r="F18" s="12">
        <v>245000</v>
      </c>
      <c r="G18" s="12">
        <f t="shared" si="0"/>
        <v>2450000</v>
      </c>
    </row>
    <row r="19" spans="2:7" x14ac:dyDescent="0.25">
      <c r="B19" s="16">
        <v>17</v>
      </c>
      <c r="C19" s="9" t="s">
        <v>25</v>
      </c>
      <c r="D19" s="8">
        <v>20</v>
      </c>
      <c r="E19" s="8" t="s">
        <v>3</v>
      </c>
      <c r="F19" s="12">
        <v>125000</v>
      </c>
      <c r="G19" s="12">
        <f t="shared" si="0"/>
        <v>2500000</v>
      </c>
    </row>
    <row r="20" spans="2:7" x14ac:dyDescent="0.25">
      <c r="B20" s="16">
        <v>18</v>
      </c>
      <c r="C20" s="9" t="s">
        <v>26</v>
      </c>
      <c r="D20" s="8">
        <v>20</v>
      </c>
      <c r="E20" s="8" t="s">
        <v>3</v>
      </c>
      <c r="F20" s="12">
        <v>34000</v>
      </c>
      <c r="G20" s="12">
        <f t="shared" si="0"/>
        <v>680000</v>
      </c>
    </row>
    <row r="21" spans="2:7" ht="31.5" x14ac:dyDescent="0.25">
      <c r="B21" s="16">
        <v>19</v>
      </c>
      <c r="C21" s="9" t="s">
        <v>38</v>
      </c>
      <c r="D21" s="8">
        <v>25</v>
      </c>
      <c r="E21" s="8" t="s">
        <v>6</v>
      </c>
      <c r="F21" s="12">
        <v>29000</v>
      </c>
      <c r="G21" s="12">
        <f t="shared" si="0"/>
        <v>725000</v>
      </c>
    </row>
    <row r="22" spans="2:7" x14ac:dyDescent="0.25">
      <c r="B22" s="16">
        <v>20</v>
      </c>
      <c r="C22" s="9" t="s">
        <v>27</v>
      </c>
      <c r="D22" s="8">
        <v>2</v>
      </c>
      <c r="E22" s="8" t="s">
        <v>8</v>
      </c>
      <c r="F22" s="12">
        <v>590000</v>
      </c>
      <c r="G22" s="12">
        <f t="shared" si="0"/>
        <v>1180000</v>
      </c>
    </row>
    <row r="23" spans="2:7" x14ac:dyDescent="0.25">
      <c r="B23" s="16">
        <v>21</v>
      </c>
      <c r="C23" s="9" t="s">
        <v>28</v>
      </c>
      <c r="D23" s="8">
        <v>10</v>
      </c>
      <c r="E23" s="8" t="s">
        <v>7</v>
      </c>
      <c r="F23" s="12">
        <v>24000</v>
      </c>
      <c r="G23" s="12">
        <f t="shared" si="0"/>
        <v>240000</v>
      </c>
    </row>
    <row r="24" spans="2:7" x14ac:dyDescent="0.25">
      <c r="B24" s="16">
        <v>22</v>
      </c>
      <c r="C24" s="9" t="s">
        <v>29</v>
      </c>
      <c r="D24" s="8">
        <v>1</v>
      </c>
      <c r="E24" s="8" t="s">
        <v>5</v>
      </c>
      <c r="F24" s="12">
        <v>810000</v>
      </c>
      <c r="G24" s="12">
        <f t="shared" si="0"/>
        <v>810000</v>
      </c>
    </row>
    <row r="25" spans="2:7" x14ac:dyDescent="0.25">
      <c r="B25" s="16">
        <v>23</v>
      </c>
      <c r="C25" s="9" t="s">
        <v>30</v>
      </c>
      <c r="D25" s="8">
        <v>1</v>
      </c>
      <c r="E25" s="8" t="s">
        <v>5</v>
      </c>
      <c r="F25" s="12">
        <v>595000</v>
      </c>
      <c r="G25" s="12">
        <f t="shared" si="0"/>
        <v>595000</v>
      </c>
    </row>
    <row r="26" spans="2:7" x14ac:dyDescent="0.25">
      <c r="B26" s="16">
        <v>24</v>
      </c>
      <c r="C26" s="9" t="s">
        <v>31</v>
      </c>
      <c r="D26" s="8">
        <v>1</v>
      </c>
      <c r="E26" s="8" t="s">
        <v>5</v>
      </c>
      <c r="F26" s="12">
        <v>810000</v>
      </c>
      <c r="G26" s="12">
        <f t="shared" si="0"/>
        <v>810000</v>
      </c>
    </row>
    <row r="27" spans="2:7" ht="63" x14ac:dyDescent="0.25">
      <c r="B27" s="16">
        <v>25</v>
      </c>
      <c r="C27" s="7" t="s">
        <v>32</v>
      </c>
      <c r="D27" s="8">
        <v>1</v>
      </c>
      <c r="E27" s="8" t="s">
        <v>3</v>
      </c>
      <c r="F27" s="12">
        <v>290000</v>
      </c>
      <c r="G27" s="12">
        <f t="shared" si="0"/>
        <v>290000</v>
      </c>
    </row>
    <row r="28" spans="2:7" ht="94.5" x14ac:dyDescent="0.25">
      <c r="B28" s="16">
        <v>26</v>
      </c>
      <c r="C28" s="7" t="s">
        <v>33</v>
      </c>
      <c r="D28" s="8">
        <v>10</v>
      </c>
      <c r="E28" s="8" t="s">
        <v>3</v>
      </c>
      <c r="F28" s="12">
        <v>175000</v>
      </c>
      <c r="G28" s="12">
        <f t="shared" si="0"/>
        <v>1750000</v>
      </c>
    </row>
    <row r="29" spans="2:7" ht="63" x14ac:dyDescent="0.25">
      <c r="B29" s="16">
        <v>27</v>
      </c>
      <c r="C29" s="9" t="s">
        <v>35</v>
      </c>
      <c r="D29" s="8">
        <v>45</v>
      </c>
      <c r="E29" s="8" t="s">
        <v>3</v>
      </c>
      <c r="F29" s="14">
        <v>14546</v>
      </c>
      <c r="G29" s="12">
        <f t="shared" si="0"/>
        <v>654570</v>
      </c>
    </row>
    <row r="30" spans="2:7" ht="78.75" x14ac:dyDescent="0.25">
      <c r="B30" s="16">
        <v>28</v>
      </c>
      <c r="C30" s="9" t="s">
        <v>36</v>
      </c>
      <c r="D30" s="8">
        <v>1</v>
      </c>
      <c r="E30" s="8" t="s">
        <v>3</v>
      </c>
      <c r="F30" s="14">
        <v>284010</v>
      </c>
      <c r="G30" s="12">
        <f t="shared" si="0"/>
        <v>284010</v>
      </c>
    </row>
    <row r="31" spans="2:7" ht="78.75" x14ac:dyDescent="0.25">
      <c r="B31" s="16">
        <v>29</v>
      </c>
      <c r="C31" s="9" t="s">
        <v>37</v>
      </c>
      <c r="D31" s="8">
        <v>10</v>
      </c>
      <c r="E31" s="8" t="s">
        <v>3</v>
      </c>
      <c r="F31" s="14">
        <v>116000</v>
      </c>
      <c r="G31" s="12">
        <f t="shared" si="0"/>
        <v>1160000</v>
      </c>
    </row>
    <row r="32" spans="2:7" x14ac:dyDescent="0.25">
      <c r="B32" s="10" t="s">
        <v>39</v>
      </c>
      <c r="C32" s="10"/>
      <c r="D32" s="10"/>
      <c r="E32" s="10"/>
      <c r="F32" s="10"/>
      <c r="G32" s="15">
        <f>SUM(G3:G31)</f>
        <v>32275580</v>
      </c>
    </row>
  </sheetData>
  <mergeCells count="1">
    <mergeCell ref="B32:F32"/>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F8EE09-DDE2-4E27-9871-C59FC79363B2}">
  <dimension ref="C2:H32"/>
  <sheetViews>
    <sheetView topLeftCell="B1" workbookViewId="0">
      <selection activeCell="K4" sqref="K4"/>
    </sheetView>
  </sheetViews>
  <sheetFormatPr baseColWidth="10" defaultRowHeight="15.75" x14ac:dyDescent="0.25"/>
  <cols>
    <col min="3" max="3" width="4.75" style="53" bestFit="1" customWidth="1"/>
    <col min="4" max="4" width="50.375" style="54" customWidth="1"/>
    <col min="5" max="5" width="8.875" style="54" bestFit="1" customWidth="1"/>
    <col min="6" max="6" width="11.375" style="54" bestFit="1" customWidth="1"/>
    <col min="7" max="7" width="13.375" style="54" bestFit="1" customWidth="1"/>
    <col min="8" max="8" width="12" style="54" bestFit="1" customWidth="1"/>
  </cols>
  <sheetData>
    <row r="2" spans="3:8" x14ac:dyDescent="0.25">
      <c r="C2" s="40" t="s">
        <v>0</v>
      </c>
      <c r="D2" s="41" t="s">
        <v>47</v>
      </c>
      <c r="E2" s="41" t="s">
        <v>40</v>
      </c>
      <c r="F2" s="41" t="s">
        <v>1</v>
      </c>
      <c r="G2" s="42" t="s">
        <v>45</v>
      </c>
      <c r="H2" s="41" t="s">
        <v>2</v>
      </c>
    </row>
    <row r="3" spans="3:8" ht="67.5" x14ac:dyDescent="0.25">
      <c r="C3" s="43">
        <v>1</v>
      </c>
      <c r="D3" s="44" t="s">
        <v>11</v>
      </c>
      <c r="E3" s="45">
        <v>2</v>
      </c>
      <c r="F3" s="45" t="s">
        <v>10</v>
      </c>
      <c r="G3" s="46">
        <v>964250</v>
      </c>
      <c r="H3" s="47">
        <f t="shared" ref="H3:H31" si="0">E3*G3</f>
        <v>1928500</v>
      </c>
    </row>
    <row r="4" spans="3:8" ht="40.5" x14ac:dyDescent="0.25">
      <c r="C4" s="43">
        <v>2</v>
      </c>
      <c r="D4" s="44" t="s">
        <v>12</v>
      </c>
      <c r="E4" s="45">
        <v>10</v>
      </c>
      <c r="F4" s="45" t="s">
        <v>10</v>
      </c>
      <c r="G4" s="46">
        <v>46000</v>
      </c>
      <c r="H4" s="47">
        <f t="shared" si="0"/>
        <v>460000</v>
      </c>
    </row>
    <row r="5" spans="3:8" ht="27" x14ac:dyDescent="0.25">
      <c r="C5" s="43">
        <v>3</v>
      </c>
      <c r="D5" s="44" t="s">
        <v>13</v>
      </c>
      <c r="E5" s="45">
        <v>1</v>
      </c>
      <c r="F5" s="45" t="s">
        <v>4</v>
      </c>
      <c r="G5" s="46">
        <v>155000</v>
      </c>
      <c r="H5" s="47">
        <f t="shared" si="0"/>
        <v>155000</v>
      </c>
    </row>
    <row r="6" spans="3:8" ht="27" x14ac:dyDescent="0.25">
      <c r="C6" s="43">
        <v>4</v>
      </c>
      <c r="D6" s="48" t="s">
        <v>14</v>
      </c>
      <c r="E6" s="45">
        <v>1</v>
      </c>
      <c r="F6" s="45" t="s">
        <v>4</v>
      </c>
      <c r="G6" s="46">
        <v>155000</v>
      </c>
      <c r="H6" s="47">
        <f t="shared" si="0"/>
        <v>155000</v>
      </c>
    </row>
    <row r="7" spans="3:8" ht="81" x14ac:dyDescent="0.25">
      <c r="C7" s="43">
        <v>5</v>
      </c>
      <c r="D7" s="44" t="s">
        <v>15</v>
      </c>
      <c r="E7" s="45">
        <v>60</v>
      </c>
      <c r="F7" s="45" t="s">
        <v>10</v>
      </c>
      <c r="G7" s="46">
        <v>27000</v>
      </c>
      <c r="H7" s="47">
        <f t="shared" si="0"/>
        <v>1620000</v>
      </c>
    </row>
    <row r="8" spans="3:8" ht="81" x14ac:dyDescent="0.25">
      <c r="C8" s="43">
        <v>6</v>
      </c>
      <c r="D8" s="44" t="s">
        <v>9</v>
      </c>
      <c r="E8" s="45">
        <v>600</v>
      </c>
      <c r="F8" s="45" t="s">
        <v>10</v>
      </c>
      <c r="G8" s="46">
        <v>13500</v>
      </c>
      <c r="H8" s="47">
        <f>E8*G8</f>
        <v>8100000</v>
      </c>
    </row>
    <row r="9" spans="3:8" x14ac:dyDescent="0.25">
      <c r="C9" s="43">
        <v>7</v>
      </c>
      <c r="D9" s="48" t="s">
        <v>16</v>
      </c>
      <c r="E9" s="45">
        <v>1</v>
      </c>
      <c r="F9" s="45" t="s">
        <v>5</v>
      </c>
      <c r="G9" s="49">
        <v>852500</v>
      </c>
      <c r="H9" s="47">
        <f t="shared" si="0"/>
        <v>852500</v>
      </c>
    </row>
    <row r="10" spans="3:8" x14ac:dyDescent="0.25">
      <c r="C10" s="43">
        <v>8</v>
      </c>
      <c r="D10" s="48" t="s">
        <v>17</v>
      </c>
      <c r="E10" s="45">
        <v>1</v>
      </c>
      <c r="F10" s="45" t="s">
        <v>5</v>
      </c>
      <c r="G10" s="49">
        <v>566500</v>
      </c>
      <c r="H10" s="47">
        <f t="shared" si="0"/>
        <v>566500</v>
      </c>
    </row>
    <row r="11" spans="3:8" x14ac:dyDescent="0.25">
      <c r="C11" s="43">
        <v>9</v>
      </c>
      <c r="D11" s="48" t="s">
        <v>18</v>
      </c>
      <c r="E11" s="45">
        <v>1</v>
      </c>
      <c r="F11" s="45" t="s">
        <v>5</v>
      </c>
      <c r="G11" s="49">
        <v>396000</v>
      </c>
      <c r="H11" s="47">
        <f t="shared" si="0"/>
        <v>396000</v>
      </c>
    </row>
    <row r="12" spans="3:8" x14ac:dyDescent="0.25">
      <c r="C12" s="43">
        <v>10</v>
      </c>
      <c r="D12" s="48" t="s">
        <v>19</v>
      </c>
      <c r="E12" s="45">
        <v>1</v>
      </c>
      <c r="F12" s="45" t="s">
        <v>5</v>
      </c>
      <c r="G12" s="49">
        <v>907000</v>
      </c>
      <c r="H12" s="47">
        <f t="shared" si="0"/>
        <v>907000</v>
      </c>
    </row>
    <row r="13" spans="3:8" x14ac:dyDescent="0.25">
      <c r="C13" s="43">
        <v>11</v>
      </c>
      <c r="D13" s="48" t="s">
        <v>20</v>
      </c>
      <c r="E13" s="45">
        <v>1</v>
      </c>
      <c r="F13" s="45" t="s">
        <v>5</v>
      </c>
      <c r="G13" s="49">
        <v>566500</v>
      </c>
      <c r="H13" s="47">
        <f t="shared" si="0"/>
        <v>566500</v>
      </c>
    </row>
    <row r="14" spans="3:8" x14ac:dyDescent="0.25">
      <c r="C14" s="43">
        <v>12</v>
      </c>
      <c r="D14" s="48" t="s">
        <v>21</v>
      </c>
      <c r="E14" s="45">
        <v>1</v>
      </c>
      <c r="F14" s="45" t="s">
        <v>5</v>
      </c>
      <c r="G14" s="49">
        <v>341000</v>
      </c>
      <c r="H14" s="47">
        <f t="shared" si="0"/>
        <v>341000</v>
      </c>
    </row>
    <row r="15" spans="3:8" x14ac:dyDescent="0.25">
      <c r="C15" s="43">
        <v>13</v>
      </c>
      <c r="D15" s="48" t="s">
        <v>22</v>
      </c>
      <c r="E15" s="45">
        <v>1</v>
      </c>
      <c r="F15" s="45" t="s">
        <v>5</v>
      </c>
      <c r="G15" s="49">
        <v>341000</v>
      </c>
      <c r="H15" s="47">
        <f t="shared" si="0"/>
        <v>341000</v>
      </c>
    </row>
    <row r="16" spans="3:8" x14ac:dyDescent="0.25">
      <c r="C16" s="43">
        <v>14</v>
      </c>
      <c r="D16" s="48" t="s">
        <v>23</v>
      </c>
      <c r="E16" s="45">
        <v>1</v>
      </c>
      <c r="F16" s="45" t="s">
        <v>5</v>
      </c>
      <c r="G16" s="49">
        <v>341000</v>
      </c>
      <c r="H16" s="47">
        <f t="shared" si="0"/>
        <v>341000</v>
      </c>
    </row>
    <row r="17" spans="3:8" ht="135" x14ac:dyDescent="0.25">
      <c r="C17" s="43">
        <v>15</v>
      </c>
      <c r="D17" s="44" t="s">
        <v>24</v>
      </c>
      <c r="E17" s="45">
        <v>15</v>
      </c>
      <c r="F17" s="45" t="s">
        <v>3</v>
      </c>
      <c r="G17" s="46">
        <v>71000</v>
      </c>
      <c r="H17" s="47">
        <f t="shared" si="0"/>
        <v>1065000</v>
      </c>
    </row>
    <row r="18" spans="3:8" x14ac:dyDescent="0.25">
      <c r="C18" s="43">
        <v>16</v>
      </c>
      <c r="D18" s="44" t="s">
        <v>34</v>
      </c>
      <c r="E18" s="45">
        <v>10</v>
      </c>
      <c r="F18" s="45" t="s">
        <v>3</v>
      </c>
      <c r="G18" s="46">
        <v>255000</v>
      </c>
      <c r="H18" s="47">
        <f t="shared" si="0"/>
        <v>2550000</v>
      </c>
    </row>
    <row r="19" spans="3:8" x14ac:dyDescent="0.25">
      <c r="C19" s="43">
        <v>17</v>
      </c>
      <c r="D19" s="48" t="s">
        <v>25</v>
      </c>
      <c r="E19" s="45">
        <v>20</v>
      </c>
      <c r="F19" s="45" t="s">
        <v>3</v>
      </c>
      <c r="G19" s="46">
        <v>115000</v>
      </c>
      <c r="H19" s="47">
        <f t="shared" si="0"/>
        <v>2300000</v>
      </c>
    </row>
    <row r="20" spans="3:8" x14ac:dyDescent="0.25">
      <c r="C20" s="43">
        <v>18</v>
      </c>
      <c r="D20" s="48" t="s">
        <v>26</v>
      </c>
      <c r="E20" s="45">
        <v>20</v>
      </c>
      <c r="F20" s="45" t="s">
        <v>3</v>
      </c>
      <c r="G20" s="46">
        <v>36000</v>
      </c>
      <c r="H20" s="47">
        <f t="shared" si="0"/>
        <v>720000</v>
      </c>
    </row>
    <row r="21" spans="3:8" ht="27" x14ac:dyDescent="0.25">
      <c r="C21" s="43">
        <v>19</v>
      </c>
      <c r="D21" s="48" t="s">
        <v>38</v>
      </c>
      <c r="E21" s="45">
        <v>25</v>
      </c>
      <c r="F21" s="45" t="s">
        <v>6</v>
      </c>
      <c r="G21" s="46">
        <v>31000</v>
      </c>
      <c r="H21" s="47">
        <f t="shared" si="0"/>
        <v>775000</v>
      </c>
    </row>
    <row r="22" spans="3:8" x14ac:dyDescent="0.25">
      <c r="C22" s="43">
        <v>20</v>
      </c>
      <c r="D22" s="48" t="s">
        <v>27</v>
      </c>
      <c r="E22" s="45">
        <v>2</v>
      </c>
      <c r="F22" s="45" t="s">
        <v>8</v>
      </c>
      <c r="G22" s="46">
        <v>610000</v>
      </c>
      <c r="H22" s="47">
        <f t="shared" si="0"/>
        <v>1220000</v>
      </c>
    </row>
    <row r="23" spans="3:8" x14ac:dyDescent="0.25">
      <c r="C23" s="43">
        <v>21</v>
      </c>
      <c r="D23" s="48" t="s">
        <v>28</v>
      </c>
      <c r="E23" s="45">
        <v>10</v>
      </c>
      <c r="F23" s="45" t="s">
        <v>7</v>
      </c>
      <c r="G23" s="46">
        <v>26000</v>
      </c>
      <c r="H23" s="47">
        <f t="shared" si="0"/>
        <v>260000</v>
      </c>
    </row>
    <row r="24" spans="3:8" x14ac:dyDescent="0.25">
      <c r="C24" s="43">
        <v>22</v>
      </c>
      <c r="D24" s="48" t="s">
        <v>29</v>
      </c>
      <c r="E24" s="45">
        <v>1</v>
      </c>
      <c r="F24" s="45" t="s">
        <v>5</v>
      </c>
      <c r="G24" s="46">
        <v>790000</v>
      </c>
      <c r="H24" s="47">
        <f t="shared" si="0"/>
        <v>790000</v>
      </c>
    </row>
    <row r="25" spans="3:8" x14ac:dyDescent="0.25">
      <c r="C25" s="43">
        <v>23</v>
      </c>
      <c r="D25" s="48" t="s">
        <v>30</v>
      </c>
      <c r="E25" s="45">
        <v>1</v>
      </c>
      <c r="F25" s="45" t="s">
        <v>5</v>
      </c>
      <c r="G25" s="46">
        <v>605000</v>
      </c>
      <c r="H25" s="47">
        <f t="shared" si="0"/>
        <v>605000</v>
      </c>
    </row>
    <row r="26" spans="3:8" x14ac:dyDescent="0.25">
      <c r="C26" s="43">
        <v>24</v>
      </c>
      <c r="D26" s="48" t="s">
        <v>31</v>
      </c>
      <c r="E26" s="45">
        <v>1</v>
      </c>
      <c r="F26" s="45" t="s">
        <v>5</v>
      </c>
      <c r="G26" s="46">
        <v>790000</v>
      </c>
      <c r="H26" s="47">
        <f t="shared" si="0"/>
        <v>790000</v>
      </c>
    </row>
    <row r="27" spans="3:8" ht="54" x14ac:dyDescent="0.25">
      <c r="C27" s="43">
        <v>25</v>
      </c>
      <c r="D27" s="44" t="s">
        <v>32</v>
      </c>
      <c r="E27" s="45">
        <v>1</v>
      </c>
      <c r="F27" s="45" t="s">
        <v>3</v>
      </c>
      <c r="G27" s="46">
        <v>310000</v>
      </c>
      <c r="H27" s="47">
        <f t="shared" si="0"/>
        <v>310000</v>
      </c>
    </row>
    <row r="28" spans="3:8" ht="81" x14ac:dyDescent="0.25">
      <c r="C28" s="43">
        <v>26</v>
      </c>
      <c r="D28" s="44" t="s">
        <v>33</v>
      </c>
      <c r="E28" s="45">
        <v>10</v>
      </c>
      <c r="F28" s="45" t="s">
        <v>3</v>
      </c>
      <c r="G28" s="46">
        <v>185000</v>
      </c>
      <c r="H28" s="47">
        <f t="shared" si="0"/>
        <v>1850000</v>
      </c>
    </row>
    <row r="29" spans="3:8" ht="54" x14ac:dyDescent="0.25">
      <c r="C29" s="43">
        <v>27</v>
      </c>
      <c r="D29" s="48" t="s">
        <v>35</v>
      </c>
      <c r="E29" s="45">
        <v>45</v>
      </c>
      <c r="F29" s="45" t="s">
        <v>3</v>
      </c>
      <c r="G29" s="50">
        <v>14548</v>
      </c>
      <c r="H29" s="47">
        <f t="shared" si="0"/>
        <v>654660</v>
      </c>
    </row>
    <row r="30" spans="3:8" ht="54" x14ac:dyDescent="0.25">
      <c r="C30" s="43">
        <v>28</v>
      </c>
      <c r="D30" s="48" t="s">
        <v>36</v>
      </c>
      <c r="E30" s="45">
        <v>1</v>
      </c>
      <c r="F30" s="45" t="s">
        <v>3</v>
      </c>
      <c r="G30" s="50">
        <v>286010</v>
      </c>
      <c r="H30" s="47">
        <f t="shared" si="0"/>
        <v>286010</v>
      </c>
    </row>
    <row r="31" spans="3:8" ht="54" x14ac:dyDescent="0.25">
      <c r="C31" s="43">
        <v>29</v>
      </c>
      <c r="D31" s="48" t="s">
        <v>37</v>
      </c>
      <c r="E31" s="45">
        <v>10</v>
      </c>
      <c r="F31" s="45" t="s">
        <v>3</v>
      </c>
      <c r="G31" s="50">
        <v>114000</v>
      </c>
      <c r="H31" s="47">
        <f t="shared" si="0"/>
        <v>1140000</v>
      </c>
    </row>
    <row r="32" spans="3:8" x14ac:dyDescent="0.25">
      <c r="C32" s="51" t="s">
        <v>39</v>
      </c>
      <c r="D32" s="51"/>
      <c r="E32" s="51"/>
      <c r="F32" s="51"/>
      <c r="G32" s="51"/>
      <c r="H32" s="52">
        <f>SUM(H3:H31)</f>
        <v>32045670</v>
      </c>
    </row>
  </sheetData>
  <mergeCells count="1">
    <mergeCell ref="C32:G3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FICHA TECNICA </vt:lpstr>
      <vt:lpstr>PROMEDIO </vt:lpstr>
      <vt:lpstr>COTIZACION 1</vt:lpstr>
      <vt:lpstr>COTIZACION 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Berrio Betancur Jose David</dc:creator>
  <cp:lastModifiedBy>Gobierno Remedios</cp:lastModifiedBy>
  <dcterms:created xsi:type="dcterms:W3CDTF">2026-08-28T18:45:51Z</dcterms:created>
  <dcterms:modified xsi:type="dcterms:W3CDTF">2026-09-22T21:21:46Z</dcterms:modified>
</cp:coreProperties>
</file>