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apadilla\Documents\CONTABILIDAD\2026\DOCUMENTOS MUELLE PROVIDENCIA\"/>
    </mc:Choice>
  </mc:AlternateContent>
  <xr:revisionPtr revIDLastSave="0" documentId="8_{85C26E5E-8440-4B34-9C2A-87414F6F7A8F}"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(Entidad)'!$I$12:$I$54</definedName>
    <definedName name="_xlnm._FilterDatabase" localSheetId="1" hidden="1">'PROPUESTA ECONOMICA(Proponente)'!$I$12:$I$51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(Entidad)'!$A$1:$M$73</definedName>
    <definedName name="_xlnm.Print_Area" localSheetId="1">'PROPUESTA ECONOMICA(Proponente)'!$A$1:$M$75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(Entidad)'!$K$56</definedName>
    <definedName name="solver_adj" localSheetId="1" hidden="1">'PROPUESTA ECONOMICA(Proponente)'!$K$53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(Entidad)'!$K$68</definedName>
    <definedName name="solver_lhs1" localSheetId="1" hidden="1">'PROPUESTA ECONOMICA(Proponente)'!$K$68</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(Entidad)'!$K$68</definedName>
    <definedName name="solver_opt" localSheetId="1" hidden="1">'PROPUESTA ECONOMICA(Proponente)'!$K$68</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(Entidad)'!$K$69</definedName>
    <definedName name="solver_rhs1" localSheetId="1" hidden="1">'PROPUESTA ECONOMICA(Proponente)'!$K$69</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8" i="265" l="1"/>
  <c r="K54" i="265"/>
  <c r="K21" i="265"/>
  <c r="K53" i="265"/>
  <c r="K50" i="265"/>
  <c r="K46" i="265"/>
  <c r="K28" i="265"/>
  <c r="K22" i="265"/>
  <c r="K52" i="269"/>
  <c r="K53" i="269" s="1"/>
  <c r="K49" i="269"/>
  <c r="K48" i="269"/>
  <c r="K45" i="269"/>
  <c r="K44" i="269"/>
  <c r="K43" i="269"/>
  <c r="K42" i="269"/>
  <c r="K41" i="269"/>
  <c r="K40" i="269"/>
  <c r="K39" i="269"/>
  <c r="K38" i="269"/>
  <c r="K37" i="269"/>
  <c r="K36" i="269"/>
  <c r="K35" i="269"/>
  <c r="K34" i="269"/>
  <c r="K30" i="269"/>
  <c r="K31" i="269" s="1"/>
  <c r="K27" i="269"/>
  <c r="K26" i="269"/>
  <c r="K25" i="269"/>
  <c r="K24" i="269"/>
  <c r="K21" i="269"/>
  <c r="K20" i="269"/>
  <c r="K19" i="269"/>
  <c r="K18" i="269"/>
  <c r="K17" i="269"/>
  <c r="K16" i="269"/>
  <c r="C16" i="269"/>
  <c r="C17" i="269" s="1"/>
  <c r="C18" i="269" s="1"/>
  <c r="C19" i="269" s="1"/>
  <c r="C20" i="269" s="1"/>
  <c r="C21" i="269" s="1"/>
  <c r="C24" i="269" s="1"/>
  <c r="C25" i="269" s="1"/>
  <c r="C26" i="269" s="1"/>
  <c r="C27" i="269" s="1"/>
  <c r="C30" i="269" s="1"/>
  <c r="C33" i="269" s="1"/>
  <c r="C34" i="269" s="1"/>
  <c r="C35" i="269" s="1"/>
  <c r="C36" i="269" s="1"/>
  <c r="C37" i="269" s="1"/>
  <c r="C38" i="269" s="1"/>
  <c r="C39" i="269" s="1"/>
  <c r="C40" i="269" s="1"/>
  <c r="C41" i="269" s="1"/>
  <c r="C42" i="269" s="1"/>
  <c r="C43" i="269" s="1"/>
  <c r="C44" i="269" s="1"/>
  <c r="C45" i="269" s="1"/>
  <c r="C48" i="269" s="1"/>
  <c r="C49" i="269" s="1"/>
  <c r="C52" i="269" s="1"/>
  <c r="K15" i="269"/>
  <c r="C52" i="265"/>
  <c r="C49" i="265"/>
  <c r="C48" i="265"/>
  <c r="C35" i="265"/>
  <c r="C36" i="265"/>
  <c r="C37" i="265"/>
  <c r="C38" i="265" s="1"/>
  <c r="C39" i="265" s="1"/>
  <c r="C40" i="265" s="1"/>
  <c r="C41" i="265" s="1"/>
  <c r="C42" i="265" s="1"/>
  <c r="C43" i="265" s="1"/>
  <c r="C44" i="265" s="1"/>
  <c r="C45" i="265" s="1"/>
  <c r="C34" i="265"/>
  <c r="C33" i="265"/>
  <c r="C30" i="265"/>
  <c r="C26" i="265"/>
  <c r="C27" i="265" s="1"/>
  <c r="C25" i="265"/>
  <c r="C24" i="265"/>
  <c r="C17" i="265"/>
  <c r="C18" i="265"/>
  <c r="C19" i="265"/>
  <c r="C20" i="265"/>
  <c r="C21" i="265"/>
  <c r="C16" i="265"/>
  <c r="K20" i="265"/>
  <c r="K19" i="265"/>
  <c r="K18" i="265"/>
  <c r="K17" i="265"/>
  <c r="K16" i="265"/>
  <c r="K15" i="265"/>
  <c r="K27" i="265"/>
  <c r="K26" i="265"/>
  <c r="K25" i="265"/>
  <c r="K24" i="265"/>
  <c r="K30" i="265"/>
  <c r="K45" i="265"/>
  <c r="K44" i="265"/>
  <c r="K43" i="265"/>
  <c r="K42" i="265"/>
  <c r="K41" i="265"/>
  <c r="K40" i="265"/>
  <c r="K39" i="265"/>
  <c r="K38" i="265"/>
  <c r="K37" i="265"/>
  <c r="K36" i="265"/>
  <c r="K35" i="265"/>
  <c r="K34" i="265"/>
  <c r="K49" i="265"/>
  <c r="K52" i="265"/>
  <c r="K50" i="269" l="1"/>
  <c r="K28" i="269"/>
  <c r="K46" i="269"/>
  <c r="K22" i="269"/>
  <c r="K54" i="269" l="1"/>
  <c r="K59" i="269" s="1"/>
  <c r="K63" i="269" s="1"/>
  <c r="O67" i="265" l="1"/>
  <c r="K31" i="265"/>
  <c r="K59" i="265" l="1"/>
  <c r="K63" i="265" s="1"/>
</calcChain>
</file>

<file path=xl/sharedStrings.xml><?xml version="1.0" encoding="utf-8"?>
<sst xmlns="http://schemas.openxmlformats.org/spreadsheetml/2006/main" count="451" uniqueCount="178">
  <si>
    <t>Código</t>
  </si>
  <si>
    <t>CCE-EICP-FM-25</t>
  </si>
  <si>
    <t>Versión</t>
  </si>
  <si>
    <t>FORMULARIO 1</t>
  </si>
  <si>
    <t>PRESUPUESTO OFICIAL</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</si>
  <si>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</si>
  <si>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</si>
  <si>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</si>
  <si>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</si>
  <si>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</si>
  <si>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</si>
  <si>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</si>
  <si>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</si>
  <si>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</si>
  <si>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</si>
  <si>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</si>
  <si>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</si>
  <si>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</si>
  <si>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</si>
  <si>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</si>
  <si>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</si>
  <si>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</si>
  <si>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</si>
  <si>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</si>
  <si>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</si>
  <si>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</si>
  <si>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</si>
  <si>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</si>
  <si>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</si>
  <si>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</si>
  <si>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</si>
  <si>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</si>
  <si>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</si>
  <si>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</si>
  <si>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</si>
  <si>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</si>
  <si>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</si>
  <si>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</si>
  <si>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</si>
  <si>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</si>
  <si>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</si>
  <si>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</si>
  <si>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</si>
  <si>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</si>
  <si>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</si>
  <si>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</si>
  <si>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</si>
  <si>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</si>
  <si>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</si>
  <si>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</si>
  <si>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</si>
  <si>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</si>
  <si>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</si>
  <si>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</si>
  <si>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</si>
  <si>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</si>
  <si>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</si>
  <si>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</si>
  <si>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</si>
  <si>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</si>
  <si>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</si>
  <si>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</si>
  <si>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</si>
  <si>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</si>
  <si>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</si>
  <si>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</si>
  <si>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</si>
  <si>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</si>
  <si>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</si>
  <si>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</si>
  <si>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</si>
  <si>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</si>
  <si>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</si>
  <si>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</si>
  <si>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</si>
  <si>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</si>
  <si>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</si>
  <si>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</si>
  <si>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</si>
  <si>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</si>
  <si>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</si>
  <si>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</si>
  <si>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</si>
  <si>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</si>
  <si>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</si>
  <si>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</si>
  <si>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</si>
  <si>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</si>
  <si>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</si>
  <si>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</si>
  <si>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</si>
  <si>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</si>
  <si>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Construcción de rampa</t>
  </si>
  <si>
    <t>Excavación manual en terreno natural. Incluye cargue, retiro y disposición del material excavado.</t>
  </si>
  <si>
    <t>Suministro y colocación de concreto ciclópeo como capa de mejoramiento de la subrasante, según diseño estructural.</t>
  </si>
  <si>
    <t>Construcción de losa de cimentación en concreto de 4000 PSI, espesor 17 cm, con impermeabilizante integral, incluye formaleta, vaciado, vibrado y curado.</t>
  </si>
  <si>
    <t>Construcción de muros en concreto de 4000 PSI, espesor 17 cm, con impermeabilizante integral, incluye acero, formaleta, vaciado, vibrado y curado.</t>
  </si>
  <si>
    <t>Suministro, extendido y compactación de relleno en zahorra, colocada por capas y compactada según especificaciones técnicas</t>
  </si>
  <si>
    <t>Construcción de placa inclinada de rampa en concreto de 4000 PSI, espesor 17 cm, con impermeabilizante integral, incluye acabado antideslizante.</t>
  </si>
  <si>
    <t>Suministro, corte, figurado y colocación de acero de refuerzo para losa, muros y placa de rampa.</t>
  </si>
  <si>
    <t>m3</t>
  </si>
  <si>
    <t>m2</t>
  </si>
  <si>
    <t>kg</t>
  </si>
  <si>
    <t>1.1</t>
  </si>
  <si>
    <t>1.2</t>
  </si>
  <si>
    <t>1.3</t>
  </si>
  <si>
    <t>1.4</t>
  </si>
  <si>
    <t>1.5</t>
  </si>
  <si>
    <t>1.6</t>
  </si>
  <si>
    <t>1.7</t>
  </si>
  <si>
    <t>Mantenimiento de muelle flotante</t>
  </si>
  <si>
    <t>2.1</t>
  </si>
  <si>
    <t>2.2</t>
  </si>
  <si>
    <t>2.3</t>
  </si>
  <si>
    <t>2.4</t>
  </si>
  <si>
    <t>Mantenimiento preventivo y correctivo de todos los flotadores existentes en muelle de 96.00 metros con ancho de 2.45 m. Incluye la desinstalación de flotadores por pontón, inspección detallada del estado físico de cada unidad, remoción de incrustaciones marinas (caracolejo), drenaje y extracción del agua acumulada, limpieza general, reparación de fisuras, grietas o fracturas mediante procedimientos compatibles con el material plástico del flotador, reposición del material de relleno cuando se encuentre deteriorado o saturado de agua y sustitución de los flotadores que presenten daños irreparables o pérdida significativa de flotabilidad. Tambien, incluye la reinstalación y aseguramiento de los flotadores al pontón, verificando su adecuada capacidad de soporte y funcionamiento.</t>
  </si>
  <si>
    <t xml:space="preserve">Mantenimiento de madera Cumarú (pontones y pasarela) que conforma el muelle de 96.00 metros con ancho de 2.45 m. Incluye: 
- Lavado a presión de la madera Cumarú para eliminación de suciedad y contaminantes 
- Desengrasado y pulido completo de la madera del muelle para garantizar adhesión adecuada de tratamientos.  
- Lijado y pulido en partes manchadas, con cambio y reposición de tornillería inoxidable donde sea necesario.
- Aplicación de protección con imprimante específico para madera, asegurando durabilidad y resistencia. (Aceite de Teca, Aceite de Linaza, Aceite protector de madera o Imprimante para madera con protección para hongos y rayos U.V.)  
- Ajuste general de toda la madera para mantener la integridad estructural.  
- Suministro e instalación de grapas de silicona </t>
  </si>
  <si>
    <t xml:space="preserve">Anclaje del muelle a rampa en concreto existente con tornilleria </t>
  </si>
  <si>
    <t>Reposición de juntas elastoméricas y elementos de unión entre pontones. Comprende el desmonte y disposición final de las juntas existentes, el suministro e instalación de juntas elastoméricas tipo EPDM de policloropreno, con una composición mínima del 60 % de polímero, 25 % de negro de carbono y 15 % de aditivos y cenizas, para un muelle de 96,00 m de longitud y 2,45 m de ancho (según necesidad de la estructura). Las juntas deberán estar vulcanizadas y reforzadas internamente con chapa de acero inoxidable AISI 316L para garantizar alta resistencia al desgarramiento, fatiga y corrosión. Asimismo, incluye el suministro e instalación de bujes de nylon y tornillería en acero inoxidable 316 para la unión de los pontones, asegurando la adecuada flexibilidad, estanqueidad, capacidad de movimiento y resistencia estructural del sistema de atraque, así como todas las actividades necesarias para su correcto ajuste, alineación y puesta en servicio.</t>
  </si>
  <si>
    <t>global</t>
  </si>
  <si>
    <t>und</t>
  </si>
  <si>
    <t xml:space="preserve">Sistema de fijación </t>
  </si>
  <si>
    <t>Construcción e instalación de pesos muertos de 1.00 m de diámetro x 0.70 m de alto con cáncamos para instalación de grilletes de acero inoxidable. Incluye cadena de anclaje</t>
  </si>
  <si>
    <t xml:space="preserve">Instalaciones eléctricas e hidráulicas </t>
  </si>
  <si>
    <t>4.1</t>
  </si>
  <si>
    <t>Red eléctrica</t>
  </si>
  <si>
    <t>4.1.1</t>
  </si>
  <si>
    <t>4.1.2</t>
  </si>
  <si>
    <t>4.1.3</t>
  </si>
  <si>
    <t>4.1.4</t>
  </si>
  <si>
    <t>4.1.5</t>
  </si>
  <si>
    <t>4.1.6</t>
  </si>
  <si>
    <t>4.1.7</t>
  </si>
  <si>
    <t>4.1.8</t>
  </si>
  <si>
    <t>4.1.9</t>
  </si>
  <si>
    <t>4.1.10</t>
  </si>
  <si>
    <t>4.1.11</t>
  </si>
  <si>
    <t>4.1.12</t>
  </si>
  <si>
    <t>Desconexión y conexión de tablero eléctrico de baja tensión existente.</t>
  </si>
  <si>
    <t>Suministro, transporte e instalación y puesta en funcionamiento de torreta de servicios eléctricos e hidráulicos para muelle flotante, fabricada en aluminio para ambiente marino, equipada con dos (2) receptáculos marinos de 50 A – 125/250 V y dos (2) TOMAS de 30 A – 125 V, tipo bloqueo giratorio, con sus respectivos conectores macho compatibles para las salidas de 50 A, marca Marinco o de características iguales o superiores. Incluye interruptor termomagnético principal de 125 A TRIFASICO, protecciones termomagnéticas y diferenciales individuales por receptáculo, iluminación LED con fotocélula, dos (2) soportes para manguera, dos (2) grifos 3/4" para suministro de agua, elementos de aislamiento galvánico, accesorios, conexionado, fijación, pruebas y puesta en funcionamiento. Incluye todos los materiales y elementos necesarios para su correcta instalación y operación. incluye puntos eléctricos, acometidas de conexión y aterrizaje de la torreta.</t>
  </si>
  <si>
    <t>Suministro e instalación de interruptor automático termomagnético regulable de trifásico 125 A, para instalación en tablero eléctrico de baja tensión existente. Incluye suministro, transporte, montaje, conexionado, adecuación del tablero, terminales, conectores, tornillería, barraje, accesorios y moldes o elementos de conexión y adecuación al barraje existente, cuando sean requeridos, pruebas, ajustes y puesta en funcionamiento. Incluye todos los materiales, mano de obra y elementos necesarios para su correcta instalación y operación.</t>
  </si>
  <si>
    <t>Suministro e instalación de acometida eléctrica para ambiente marino mediante conductores calibre no. 1/0 AWG para fases, neutro1/0 y tierra #6  (3F+N+T), tipo THHN/THWN-2 COBRE 90°C 600–1000 V, 90 °C, aptos para lugares húmedos y resistentes a ambiente salino, instalados desde el tablero eléctrico hasta la torreta de servicio del muelle, incluyendo cableado, terminales estañados o bimetálicos, conectores, prensaestopas IP66, elementos de fijación, identificación de conductores, pruebas eléctricas y todo lo requerido para la correcta ejecución y funcionamiento de la actividad; contempla el retiro de la acometida eléctrica existente, desmontaje de accesorios y disposición final conforme a lo estipulado por el supervisor; los materiales utilizados deberán contar con certificado de conformidad de producto conforme RETIE vigente.</t>
  </si>
  <si>
    <t>Suministro e instalación de acometida eléctrica para ambiente marino mediante conductores calibre no.10 AWG para fases, neutro y tierra (F+N+T), TIPO THHN/THWN-2 COBRE 90°C 600–1000 V, 90 °C, aptos para lugares húmedos y resistentes a ambiente salino, instalados desde el tablero eléctrico hasta la torreta de servicio del muelle, incluyendo cableado, terminales estañados o bimetálicos, conectores, prensaestopas ip66, elementos de fijación, identificación de conductores, pruebas eléctricas y todo lo requerido para la correcta ejecución y funcionamiento de la actividad; contempla el retiro de la acometida eléctrica existente, desmontaje de accesorios y disposición final conforme a lo estipulado por el supervisor; los materiales utilizados deberán contar con certificado de conformidad de producto conforme RETIE vigente.</t>
  </si>
  <si>
    <t>Suministro e instalación de acometida eléctrica para ambiente marino mediante conductores calibre no. 4  AWG para fases, #4 NEUTRO Y #10  TIERRA (2F+N+T), TIPO THHN/THWN-2 COBRE 90°C 600–1000 V, 90 °C, aptos para lugares húmedos y resistentes a ambiente salino, instalados desde el tablero eléctrico hasta la torreta de servicio del muelle, incluyendo cableado, terminales estañados o bimetálicos, conectores, prensaestopas ip66, elementos de fijación, identificación de conductores, pruebas eléctricas y todo lo requerido para la correcta ejecución y funcionamiento de la actividad; contempla el retiro de la acometida eléctrica existente, desmontaje de accesorios y disposición final conforme a lo estipulado por el supervisor; los materiales utilizados deberán contar con certificado de conformidad de producto conforme RETIE vigente.</t>
  </si>
  <si>
    <t>Suministro e instalación de luminaria de alumbrado público tipo led reflecto 30W, incluye poste acero inoxidable de 2 metros con base en acero inoxidable para fijación a la estructura flotante, luminaria led, panel fotovoltaico, banco de baterías, sensor, brazo metálico, elementos de fijación en acero inoxidable y pruebas.</t>
  </si>
  <si>
    <t>Suministro, instalación, transporte, construcción, tendido, incrustado, ubicación, adecuación, anclaje, montaje, conexión, pruebas, puesta en servicio y funcionamiento de caja de inspección  para baja tensión de acuerdo con norma AFINIA "proyecto tipo líneas eléctricas subterráneas" y normas del operador de red local, incluye: marco metálico 72 x 72 cm (2 1/2 x 2 1/2 x 3/16"), kg acero de refuerzo 60000 psi, m2 formaleta chazas registro x 2 caras, m3 hormigón en masa de 3500 psi (impermeabilizado), sello para ductos, tapa de concreto 71 x 71 cm, rejilla para drenaje 4", tubería 4" drenaje, caliche o material seleccionado, tablestacado en madera, válvula cheque para drenaje 4", sellante elástico, uniones, acoples y demás elementos necesarios de acople y complementarios con la tubería, incluye excavación, toda las especificaciones técnicas en la normas NTC2050, RETIE, RETILAP, EPM, AFINIA y norma operador de red local.</t>
  </si>
  <si>
    <t>Suministro, instalación, transporte, construcción, tendido, incrustado, ubicación, adecuación, anclaje, montaje, conexión, pruebas, puesta en servicio y funcionamiento de canalización de tubería PVC 4X4" tipo TDP directamente enterrada para la acometida eléctrica de acuerdo con la norma "canalizaciones directamente enterradas de AFINIA y demás normas de EPM - AFINIA y norma del operador de red local, incluye: tubería  4X4" PVC TDP con curvas, uniones, acoples y demás elementos necesarios de acople y complementarios, cimentación, resanado, cinta señalización subterránea de cables, relleno sub. base granular SBG 400, arena fina lavada, grama, compactación de zonas verdes, incluye excavación, todas las especificaciones técnicas en las normas NTC2050, RETIE, RETILAP, EPM, AFINIA y norma del operador de red local.</t>
  </si>
  <si>
    <t>Suministro e instalación de canalización flexible tipo coraza americana LIQUID TIGHT de Ø 2-1/2", para la transición entre las secciones móviles del muelle flotante y los tramos de tubería rígida, destinada a la protección mecánica de los conductores eléctricos ante movimientos, vibraciones, torsión, golpes y aplastamiento. incluye uniones, adaptadores, terminales, conectores de transición a tubería IMC, codos, abrazaderas, soportes, accesorios y elementos de fijación a la estructura flotante, marcación y todos los elementos necesarios para su correcta instalación y funcionamiento. materiales certificados conforme al RETIE vigente.</t>
  </si>
  <si>
    <t>Suministro e instalación de canalización en tubería conduit IMC estanca de Ø 2-1/2", con recubrimiento anticorrosivo, para instalación en estructura flotante. incluye uniones para tubería IMC, adaptadores, terminales, conectores, codos IMC, reducciones, accesorios, abrazaderas y elementos de fijación en acero inoxidable a la estructura flotante, marcación de la canalización y todos los elementos necesarios para su correcta instalación y funcionamiento. materiales resistentes a ambientes marinos certificados conforme al RETIE vigente.</t>
  </si>
  <si>
    <t>Suministro e instalación de caja de paso para intemperie de 60 x 60 x 30 cm, fabricada en acero inoxidable, apta para ambiente marino y condiciones de alta corrosión. incluye tapa, empaques de sellado, prensaestopas, terminales, conectores, accesorios y elementos de fijación en acero inoxidable a la estructura flotante, marcación y todos los elementos necesarios para su correcta instalación y funcionamiento. materiales certificados conforme al RETIE vigente</t>
  </si>
  <si>
    <t xml:space="preserve">ml </t>
  </si>
  <si>
    <t>4.2</t>
  </si>
  <si>
    <t>Red hidráulica y contraincendios</t>
  </si>
  <si>
    <t>4.2.1</t>
  </si>
  <si>
    <t>4.2.2</t>
  </si>
  <si>
    <t>Suministro e instalación de acometida de agua compuesta por manguera de 1/2". Incluye excavación y lleno necesario para conexión hidráulica desde la capitanía de puerto hasta el punto cero ubicado al inicio del muelle desde tierra.</t>
  </si>
  <si>
    <t xml:space="preserve">Suministro, transporte  e instalación de torreta de emergencia y contraincendios, fabricada con los mismos materiales y diseño que las torretas de suministro eléctrico y de agua, en aleación de aluminio marino con acabado en pintura electrostática, cuya parte superior estará pintada con esmalte epoxi de color rojo para identificación visual. Incluye extintor en acero inoxidable con carga de 6 kg de polvo químico seco tipo ABC, aro salvavidas homologado con su respectivo gancho de soporte, barra para fijación de letrero de señalización del extintor, aro salvavidas, escalera de hombre al agua y punto de salida de emergencia. Se incorporan todos los accesorios y elementos necesarios para garantizar su correcto funcionamiento y cumplimiento con las normas de seguridad marítima. </t>
  </si>
  <si>
    <t>Disposición de residuos</t>
  </si>
  <si>
    <t>5.1</t>
  </si>
  <si>
    <t>Retiro y disposición de residuos de RCD (Residuos de Construcción y Demolición).</t>
  </si>
  <si>
    <t>SUBTOTAL OBRAS (EXCLUIDO DE IVA)</t>
  </si>
  <si>
    <t>Torreta</t>
  </si>
  <si>
    <t>Acometida</t>
  </si>
  <si>
    <t>Tablero</t>
  </si>
  <si>
    <t>Interruptor</t>
  </si>
  <si>
    <t>Luminaria</t>
  </si>
  <si>
    <t>Caja de inspeccion</t>
  </si>
  <si>
    <t>Canalización</t>
  </si>
  <si>
    <t>Caja de paso</t>
  </si>
  <si>
    <t>Pesos muertos</t>
  </si>
  <si>
    <t>Flotadores</t>
  </si>
  <si>
    <t>Anclaje</t>
  </si>
  <si>
    <t>Mantenimiento madera</t>
  </si>
  <si>
    <t>Juntas elastomericas</t>
  </si>
  <si>
    <t>Obra civil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</si>
  <si>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</si>
  <si>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</si>
  <si>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r>
      <rPr>
        <b/>
        <sz val="18"/>
        <rFont val="Arial Narrow"/>
        <family val="2"/>
      </rPr>
      <t xml:space="preserve">NOTA 1: </t>
    </r>
    <r>
      <rPr>
        <sz val="18"/>
        <rFont val="Arial Narrow"/>
        <family val="2"/>
      </rPr>
      <t xml:space="preserve"> Se debe tener en cuenta que el PRECIO UNITARIO incluye el valor de A.I.U.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</si>
</sst>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_-[$$-240A]\ * #,##0.00_-;\-[$$-240A]\ * #,##0.00_-;_-[$$-240A]\ * &quot;-&quot;??_-;_-@_-"/>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1"/>
      <name val="Arial Narrow"/>
      <family val="2"/>
    </font>
    <font>
      <b/>
      <sz val="11"/>
      <name val="Arial Narrow"/>
      <family val="2"/>
    </font>
    <font>
      <sz val="14"/>
      <name val="Arial Narrow"/>
      <family val="2"/>
    </font>
    <font>
      <sz val="11"/>
      <name val="Verdana"/>
      <family val="2"/>
    </font>
    <font>
      <b/>
      <u/>
      <sz val="11"/>
      <name val="Verdana"/>
      <family val="2"/>
    </font>
    <font>
      <sz val="18"/>
      <name val="Arial Narrow"/>
      <family val="2"/>
    </font>
    <font>
      <b/>
      <sz val="18"/>
      <name val="Arial Narrow"/>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0.499984740745262"/>
        <bgColor indexed="64"/>
      </patternFill>
    </fill>
    <fill>
      <patternFill patternType="solid">
        <fgColor rgb="FFBFBFBF"/>
        <bgColor rgb="FF000000"/>
      </patternFill>
    </fill>
    <fill>
      <patternFill patternType="solid">
        <fgColor rgb="FFFFFF00"/>
        <bgColor rgb="FF000000"/>
      </patternFill>
    </fill>
    <fill>
      <patternFill patternType="solid">
        <fgColor rgb="FFFF0000"/>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190" fontId="4" fillId="0" borderId="0">
      <protection locked="0"/>
    </xf>
    <xf numFmtId="3" fontId="34" fillId="0" borderId="0" applyFont="0" applyFill="0" applyBorder="0" applyAlignment="0" applyProtection="0"/>
    <xf numFmtId="191" fontId="4" fillId="0" borderId="0">
      <protection locked="0"/>
    </xf>
    <xf numFmtId="192" fontId="34"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2" fontId="39"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0">
      <protection locked="0"/>
    </xf>
    <xf numFmtId="0" fontId="48" fillId="0" borderId="0"/>
    <xf numFmtId="0" fontId="49" fillId="0" borderId="0" applyNumberFormat="0" applyFill="0" applyBorder="0" applyAlignment="0" applyProtection="0">
      <alignment vertical="top"/>
      <protection locked="0"/>
    </xf>
  </cellStyleXfs>
  <cellXfs count="428">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18" xfId="74" applyFont="1" applyBorder="1" applyAlignment="1">
      <alignment horizontal="center" vertical="center"/>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135" applyFont="1" applyBorder="1" applyAlignment="1">
      <alignment horizontal="center" vertical="center"/>
    </xf>
    <xf numFmtId="0" fontId="33" fillId="0" borderId="14" xfId="89" applyFont="1" applyBorder="1"/>
    <xf numFmtId="0" fontId="33" fillId="0" borderId="14" xfId="89" applyFont="1" applyBorder="1" applyAlignment="1">
      <alignment horizontal="center"/>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6" fontId="30" fillId="24" borderId="42" xfId="73" applyNumberFormat="1" applyFont="1" applyFill="1" applyBorder="1" applyAlignment="1">
      <alignment vertical="center"/>
    </xf>
    <xf numFmtId="0" fontId="33" fillId="0" borderId="37" xfId="90" applyFont="1" applyBorder="1"/>
    <xf numFmtId="0" fontId="33" fillId="0" borderId="21" xfId="128" applyFont="1" applyBorder="1" applyAlignment="1">
      <alignment horizontal="left" vertical="center"/>
    </xf>
    <xf numFmtId="0" fontId="30" fillId="0" borderId="34" xfId="79" applyFont="1" applyBorder="1" applyAlignment="1">
      <alignment vertical="center"/>
    </xf>
    <xf numFmtId="181" fontId="33" fillId="0" borderId="37" xfId="90" applyNumberFormat="1" applyFont="1" applyBorder="1"/>
    <xf numFmtId="183" fontId="33" fillId="0" borderId="37" xfId="90" applyNumberFormat="1" applyFont="1" applyBorder="1"/>
    <xf numFmtId="180" fontId="33" fillId="0" borderId="35" xfId="129" applyNumberFormat="1" applyFont="1" applyBorder="1" applyAlignment="1">
      <alignment vertical="center"/>
    </xf>
    <xf numFmtId="180"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0"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0" fontId="30" fillId="0" borderId="30" xfId="129" applyNumberFormat="1" applyFont="1" applyBorder="1" applyAlignment="1">
      <alignmen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0"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1" xfId="0" applyFont="1" applyBorder="1"/>
    <xf numFmtId="0" fontId="31" fillId="0" borderId="52"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3"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4" xfId="0" applyFont="1" applyBorder="1"/>
    <xf numFmtId="0" fontId="31" fillId="0" borderId="55" xfId="0" applyFont="1" applyBorder="1"/>
    <xf numFmtId="0" fontId="31" fillId="0" borderId="56" xfId="0" applyFont="1" applyBorder="1"/>
    <xf numFmtId="43" fontId="31" fillId="24" borderId="57" xfId="0" applyNumberFormat="1" applyFont="1" applyFill="1" applyBorder="1"/>
    <xf numFmtId="43" fontId="31" fillId="0" borderId="57"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59"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166" fontId="31" fillId="24" borderId="57" xfId="0" applyNumberFormat="1" applyFont="1" applyFill="1" applyBorder="1"/>
    <xf numFmtId="173" fontId="31" fillId="0" borderId="57" xfId="34" applyFont="1" applyBorder="1"/>
    <xf numFmtId="173" fontId="31" fillId="0" borderId="38" xfId="34" applyFont="1" applyBorder="1"/>
    <xf numFmtId="0" fontId="31" fillId="0" borderId="60"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3" fontId="31" fillId="0" borderId="57"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0" xfId="34" applyFont="1" applyBorder="1"/>
    <xf numFmtId="173" fontId="31" fillId="0" borderId="18" xfId="34" applyFont="1" applyBorder="1"/>
    <xf numFmtId="0" fontId="31" fillId="0" borderId="61" xfId="0" applyFont="1" applyBorder="1"/>
    <xf numFmtId="0" fontId="31" fillId="0" borderId="62" xfId="0" applyFont="1" applyBorder="1"/>
    <xf numFmtId="4" fontId="31" fillId="24" borderId="65" xfId="0" applyNumberFormat="1" applyFont="1" applyFill="1" applyBorder="1" applyAlignment="1">
      <alignment horizontal="center" vertical="center"/>
    </xf>
    <xf numFmtId="0" fontId="31" fillId="24" borderId="65" xfId="0" applyFont="1" applyFill="1" applyBorder="1" applyAlignment="1">
      <alignment horizontal="center" vertical="center"/>
    </xf>
    <xf numFmtId="0" fontId="31" fillId="0" borderId="66" xfId="0" applyFont="1" applyBorder="1"/>
    <xf numFmtId="0" fontId="47" fillId="0" borderId="68" xfId="0" applyFont="1" applyBorder="1" applyAlignment="1">
      <alignment horizontal="center"/>
    </xf>
    <xf numFmtId="0" fontId="47" fillId="0" borderId="52" xfId="0" applyFont="1" applyBorder="1" applyAlignment="1">
      <alignment horizontal="center"/>
    </xf>
    <xf numFmtId="0" fontId="47" fillId="0" borderId="69"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5" xfId="0" applyFont="1" applyBorder="1" applyAlignment="1">
      <alignment horizontal="right" vertical="center"/>
    </xf>
    <xf numFmtId="0" fontId="45" fillId="0" borderId="55" xfId="0" applyFont="1" applyBorder="1" applyAlignment="1">
      <alignment horizontal="center"/>
    </xf>
    <xf numFmtId="0" fontId="31" fillId="0" borderId="56" xfId="0" applyFont="1" applyBorder="1" applyAlignment="1">
      <alignment horizontal="center"/>
    </xf>
    <xf numFmtId="0" fontId="47" fillId="0" borderId="70" xfId="0" applyFont="1" applyBorder="1" applyAlignment="1">
      <alignment vertical="center"/>
    </xf>
    <xf numFmtId="0" fontId="47" fillId="0" borderId="51" xfId="0" applyFont="1" applyBorder="1" applyAlignment="1">
      <alignment vertical="center"/>
    </xf>
    <xf numFmtId="0" fontId="45" fillId="0" borderId="51" xfId="0" applyFont="1" applyBorder="1" applyAlignment="1">
      <alignment horizontal="center"/>
    </xf>
    <xf numFmtId="0" fontId="31" fillId="0" borderId="59"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5" fontId="30" fillId="26" borderId="45" xfId="60" applyNumberFormat="1" applyFont="1" applyFill="1" applyBorder="1" applyAlignment="1">
      <alignment horizontal="center" vertical="center"/>
    </xf>
    <xf numFmtId="185"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1"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4" xfId="0" applyFont="1" applyFill="1" applyBorder="1" applyAlignment="1">
      <alignment horizontal="center"/>
    </xf>
    <xf numFmtId="0" fontId="31" fillId="0" borderId="36" xfId="0" applyFont="1" applyBorder="1"/>
    <xf numFmtId="0" fontId="31" fillId="0" borderId="37" xfId="0" applyFont="1" applyBorder="1"/>
    <xf numFmtId="0" fontId="45" fillId="0" borderId="0" xfId="0" applyFont="1" applyAlignment="1">
      <alignment horizontal="center"/>
    </xf>
    <xf numFmtId="0" fontId="47"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2" fillId="0" borderId="0" xfId="0" applyFont="1" applyAlignment="1">
      <alignment horizontal="left"/>
    </xf>
    <xf numFmtId="0" fontId="31" fillId="0" borderId="79" xfId="0" applyFont="1" applyBorder="1"/>
    <xf numFmtId="0" fontId="31" fillId="0" borderId="80" xfId="0" applyFont="1" applyBorder="1"/>
    <xf numFmtId="0" fontId="31" fillId="0" borderId="81" xfId="0" applyFont="1" applyBorder="1"/>
    <xf numFmtId="0" fontId="53" fillId="0" borderId="0" xfId="0" applyFont="1" applyAlignment="1">
      <alignment horizontal="left"/>
    </xf>
    <xf numFmtId="0" fontId="54"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5"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0" fontId="33" fillId="0" borderId="0" xfId="129" applyNumberFormat="1" applyFont="1" applyBorder="1"/>
    <xf numFmtId="39" fontId="30" fillId="0" borderId="0" xfId="129" applyNumberFormat="1" applyFont="1" applyBorder="1" applyAlignment="1">
      <alignment vertical="center"/>
    </xf>
    <xf numFmtId="0" fontId="33" fillId="0" borderId="79" xfId="90" applyFont="1" applyBorder="1"/>
    <xf numFmtId="0" fontId="33" fillId="0" borderId="80" xfId="89" applyFont="1" applyBorder="1"/>
    <xf numFmtId="0" fontId="33" fillId="0" borderId="80" xfId="89" applyFont="1" applyBorder="1" applyAlignment="1">
      <alignment horizontal="center"/>
    </xf>
    <xf numFmtId="184" fontId="33" fillId="0" borderId="80" xfId="34" applyNumberFormat="1" applyFont="1" applyBorder="1"/>
    <xf numFmtId="0" fontId="33" fillId="0" borderId="81" xfId="89" applyFont="1" applyBorder="1"/>
    <xf numFmtId="0" fontId="55" fillId="24" borderId="67" xfId="0" applyFont="1" applyFill="1" applyBorder="1" applyAlignment="1">
      <alignment horizontal="center" vertical="center"/>
    </xf>
    <xf numFmtId="0" fontId="54" fillId="0" borderId="14" xfId="0" applyFont="1" applyBorder="1" applyAlignment="1">
      <alignment horizontal="left"/>
    </xf>
    <xf numFmtId="0" fontId="53" fillId="0" borderId="93" xfId="0" applyFont="1" applyBorder="1" applyAlignment="1">
      <alignment horizontal="left"/>
    </xf>
    <xf numFmtId="0" fontId="53" fillId="0" borderId="96" xfId="0" applyFont="1" applyBorder="1" applyAlignment="1">
      <alignment horizontal="left"/>
    </xf>
    <xf numFmtId="0" fontId="53" fillId="0" borderId="36" xfId="0" applyFont="1" applyBorder="1" applyAlignment="1">
      <alignment horizontal="left"/>
    </xf>
    <xf numFmtId="0" fontId="56" fillId="0" borderId="86" xfId="0" applyFont="1" applyBorder="1" applyAlignment="1">
      <alignment horizontal="left"/>
    </xf>
    <xf numFmtId="0" fontId="57" fillId="0" borderId="86" xfId="0" applyFont="1" applyBorder="1" applyAlignment="1">
      <alignment horizontal="left"/>
    </xf>
    <xf numFmtId="0" fontId="33" fillId="0" borderId="101" xfId="89" applyFont="1" applyBorder="1"/>
    <xf numFmtId="0" fontId="33" fillId="25" borderId="101" xfId="89" applyFont="1" applyFill="1" applyBorder="1"/>
    <xf numFmtId="0" fontId="57" fillId="0" borderId="94" xfId="0" applyFont="1" applyBorder="1" applyAlignment="1">
      <alignment horizontal="left"/>
    </xf>
    <xf numFmtId="0" fontId="57" fillId="0" borderId="97" xfId="0" applyFont="1" applyBorder="1" applyAlignment="1">
      <alignment horizontal="left"/>
    </xf>
    <xf numFmtId="0" fontId="30" fillId="24" borderId="41" xfId="73" applyFont="1" applyFill="1" applyBorder="1" applyAlignment="1">
      <alignment horizontal="center" vertical="center"/>
    </xf>
    <xf numFmtId="0" fontId="33" fillId="0" borderId="25" xfId="74" applyFont="1" applyBorder="1" applyAlignment="1">
      <alignment horizontal="center" vertical="center"/>
    </xf>
    <xf numFmtId="0" fontId="33" fillId="0" borderId="18" xfId="0" applyFont="1" applyBorder="1" applyAlignment="1">
      <alignment horizontal="center" vertical="center" wrapText="1"/>
    </xf>
    <xf numFmtId="2" fontId="33" fillId="0" borderId="18" xfId="0" applyNumberFormat="1" applyFont="1" applyBorder="1" applyAlignment="1">
      <alignment horizontal="center" vertical="center" wrapText="1"/>
    </xf>
    <xf numFmtId="0" fontId="33" fillId="0" borderId="11" xfId="73" applyFont="1" applyBorder="1" applyAlignment="1">
      <alignment horizontal="left" vertical="center"/>
    </xf>
    <xf numFmtId="2" fontId="33" fillId="0" borderId="0" xfId="73" applyNumberFormat="1" applyFont="1" applyAlignment="1">
      <alignment horizontal="center" vertical="center"/>
    </xf>
    <xf numFmtId="4" fontId="33" fillId="0" borderId="47" xfId="39" applyNumberFormat="1" applyFont="1" applyBorder="1" applyAlignment="1">
      <alignment vertical="center" wrapText="1"/>
    </xf>
    <xf numFmtId="0" fontId="33" fillId="28" borderId="21" xfId="73" applyFont="1" applyFill="1" applyBorder="1" applyAlignment="1">
      <alignment horizontal="left" vertical="center"/>
    </xf>
    <xf numFmtId="2" fontId="33" fillId="28" borderId="22" xfId="73" applyNumberFormat="1" applyFont="1" applyFill="1" applyBorder="1" applyAlignment="1">
      <alignment horizontal="center" vertical="center"/>
    </xf>
    <xf numFmtId="0" fontId="33" fillId="28" borderId="22" xfId="73" applyFont="1" applyFill="1" applyBorder="1" applyAlignment="1">
      <alignment horizontal="center" vertical="center"/>
    </xf>
    <xf numFmtId="4" fontId="33" fillId="28" borderId="22" xfId="39" applyNumberFormat="1" applyFont="1" applyFill="1" applyBorder="1" applyAlignment="1">
      <alignment vertical="center" wrapText="1"/>
    </xf>
    <xf numFmtId="167" fontId="33" fillId="28" borderId="23" xfId="62" applyNumberFormat="1" applyFont="1" applyFill="1" applyBorder="1" applyAlignment="1">
      <alignment horizontal="right" vertical="center" wrapText="1"/>
    </xf>
    <xf numFmtId="176" fontId="30" fillId="28" borderId="53" xfId="39" applyNumberFormat="1" applyFont="1" applyFill="1" applyBorder="1" applyAlignment="1">
      <alignment horizontal="right" vertical="center"/>
    </xf>
    <xf numFmtId="1" fontId="33" fillId="28" borderId="22" xfId="73" applyNumberFormat="1" applyFont="1" applyFill="1" applyBorder="1" applyAlignment="1">
      <alignment horizontal="center" vertical="center"/>
    </xf>
    <xf numFmtId="0" fontId="30" fillId="28" borderId="22" xfId="73" applyFont="1" applyFill="1" applyBorder="1" applyAlignment="1">
      <alignment horizontal="left" vertical="center" wrapText="1"/>
    </xf>
    <xf numFmtId="186" fontId="30" fillId="24" borderId="15" xfId="73" applyNumberFormat="1" applyFont="1" applyFill="1" applyBorder="1" applyAlignment="1">
      <alignment vertical="center"/>
    </xf>
    <xf numFmtId="0" fontId="60" fillId="0" borderId="0" xfId="89" applyFont="1"/>
    <xf numFmtId="0" fontId="60" fillId="25" borderId="0" xfId="89" applyFont="1" applyFill="1"/>
    <xf numFmtId="0" fontId="60" fillId="0" borderId="0" xfId="90" applyFont="1"/>
    <xf numFmtId="203" fontId="60" fillId="0" borderId="0" xfId="90" applyNumberFormat="1" applyFont="1"/>
    <xf numFmtId="0" fontId="33" fillId="0" borderId="32" xfId="73" applyFont="1" applyBorder="1" applyAlignment="1">
      <alignment horizontal="center" vertical="center"/>
    </xf>
    <xf numFmtId="0" fontId="33" fillId="0" borderId="29" xfId="73" applyFont="1" applyBorder="1" applyAlignment="1">
      <alignment horizontal="center" vertical="center"/>
    </xf>
    <xf numFmtId="4" fontId="33" fillId="0" borderId="29" xfId="39" applyNumberFormat="1" applyFont="1" applyBorder="1" applyAlignment="1">
      <alignment vertical="center" wrapText="1"/>
    </xf>
    <xf numFmtId="167" fontId="33" fillId="0" borderId="29" xfId="62" applyNumberFormat="1" applyFont="1" applyBorder="1" applyAlignment="1">
      <alignment horizontal="right" vertical="center" wrapText="1"/>
    </xf>
    <xf numFmtId="167" fontId="33" fillId="0" borderId="35" xfId="62" applyNumberFormat="1" applyFont="1" applyBorder="1" applyAlignment="1">
      <alignment horizontal="right" vertical="center" wrapText="1"/>
    </xf>
    <xf numFmtId="4" fontId="33" fillId="0" borderId="20" xfId="39" applyNumberFormat="1" applyFont="1" applyBorder="1" applyAlignment="1">
      <alignment vertical="center" wrapText="1"/>
    </xf>
    <xf numFmtId="0" fontId="30" fillId="28" borderId="18" xfId="0" applyFont="1" applyFill="1" applyBorder="1" applyAlignment="1">
      <alignment horizontal="justify" vertical="center" wrapText="1"/>
    </xf>
    <xf numFmtId="0" fontId="33" fillId="0" borderId="18" xfId="73" applyFont="1" applyBorder="1" applyAlignment="1">
      <alignment horizontal="justify" vertical="center" wrapText="1"/>
    </xf>
    <xf numFmtId="0" fontId="30" fillId="0" borderId="73" xfId="126" applyFont="1" applyBorder="1" applyAlignment="1">
      <alignment horizontal="center" vertical="center" wrapText="1"/>
    </xf>
    <xf numFmtId="0" fontId="33" fillId="0" borderId="25" xfId="73" applyFont="1" applyBorder="1" applyAlignment="1">
      <alignment horizontal="center" vertical="center" wrapText="1"/>
    </xf>
    <xf numFmtId="0" fontId="30" fillId="24" borderId="56" xfId="73" applyFont="1" applyFill="1" applyBorder="1" applyAlignment="1">
      <alignment vertical="center"/>
    </xf>
    <xf numFmtId="0" fontId="30" fillId="24" borderId="103" xfId="73" applyFont="1" applyFill="1" applyBorder="1" applyAlignment="1">
      <alignment horizontal="center" vertical="center"/>
    </xf>
    <xf numFmtId="0" fontId="30" fillId="24" borderId="55" xfId="73" applyFont="1" applyFill="1" applyBorder="1" applyAlignment="1">
      <alignment vertical="center"/>
    </xf>
    <xf numFmtId="0" fontId="30" fillId="24" borderId="54" xfId="73" applyFont="1" applyFill="1" applyBorder="1" applyAlignment="1">
      <alignment vertical="center"/>
    </xf>
    <xf numFmtId="0" fontId="30" fillId="28" borderId="61" xfId="0" applyFont="1" applyFill="1" applyBorder="1" applyAlignment="1">
      <alignment horizontal="justify" vertical="center" wrapText="1"/>
    </xf>
    <xf numFmtId="0" fontId="59" fillId="24" borderId="55" xfId="73" applyFont="1" applyFill="1" applyBorder="1" applyAlignment="1">
      <alignment vertical="center"/>
    </xf>
    <xf numFmtId="0" fontId="59" fillId="24" borderId="54" xfId="73" applyFont="1" applyFill="1" applyBorder="1" applyAlignment="1">
      <alignment vertical="center"/>
    </xf>
    <xf numFmtId="0" fontId="30" fillId="24" borderId="13" xfId="73" applyFont="1" applyFill="1" applyBorder="1" applyAlignment="1">
      <alignment vertical="center"/>
    </xf>
    <xf numFmtId="0" fontId="30" fillId="24" borderId="25" xfId="73" applyFont="1" applyFill="1" applyBorder="1" applyAlignment="1">
      <alignment horizontal="center" vertical="center"/>
    </xf>
    <xf numFmtId="0" fontId="30" fillId="24" borderId="14" xfId="73" applyFont="1" applyFill="1" applyBorder="1" applyAlignment="1">
      <alignment vertical="center"/>
    </xf>
    <xf numFmtId="0" fontId="30" fillId="28" borderId="25" xfId="0" applyFont="1" applyFill="1" applyBorder="1" applyAlignment="1">
      <alignment horizontal="justify" vertical="center" wrapText="1"/>
    </xf>
    <xf numFmtId="0" fontId="30" fillId="24" borderId="15" xfId="73" applyFont="1" applyFill="1" applyBorder="1" applyAlignment="1">
      <alignment vertical="center"/>
    </xf>
    <xf numFmtId="0" fontId="33" fillId="0" borderId="29" xfId="0" applyFont="1" applyBorder="1" applyAlignment="1">
      <alignment horizontal="center" vertical="center" wrapText="1"/>
    </xf>
    <xf numFmtId="0" fontId="33" fillId="0" borderId="29" xfId="73" applyFont="1" applyBorder="1" applyAlignment="1">
      <alignment horizontal="center" vertical="center" wrapText="1"/>
    </xf>
    <xf numFmtId="0" fontId="33" fillId="0" borderId="29" xfId="73" applyFont="1" applyBorder="1" applyAlignment="1">
      <alignment horizontal="justify" vertical="center" wrapText="1"/>
    </xf>
    <xf numFmtId="2" fontId="33" fillId="0" borderId="29" xfId="0" applyNumberFormat="1" applyFont="1" applyBorder="1" applyAlignment="1">
      <alignment horizontal="center" vertical="center" wrapText="1"/>
    </xf>
    <xf numFmtId="0" fontId="53" fillId="0" borderId="85" xfId="0" applyFont="1" applyBorder="1" applyAlignment="1">
      <alignment horizontal="center"/>
    </xf>
    <xf numFmtId="0" fontId="57" fillId="0" borderId="85" xfId="0" applyFont="1" applyBorder="1" applyAlignment="1">
      <alignment horizontal="center"/>
    </xf>
    <xf numFmtId="0" fontId="33" fillId="0" borderId="34" xfId="128" applyFont="1" applyBorder="1" applyAlignment="1">
      <alignment horizontal="left" vertical="center"/>
    </xf>
    <xf numFmtId="9" fontId="33" fillId="0" borderId="16" xfId="129" applyNumberFormat="1" applyFont="1" applyBorder="1" applyAlignment="1">
      <alignment horizontal="center" vertical="center"/>
    </xf>
    <xf numFmtId="180" fontId="33" fillId="0" borderId="16" xfId="129" applyNumberFormat="1" applyFont="1" applyBorder="1" applyAlignment="1">
      <alignment vertical="center"/>
    </xf>
    <xf numFmtId="0" fontId="33" fillId="0" borderId="17" xfId="128" applyFont="1" applyBorder="1" applyAlignment="1">
      <alignment vertical="center"/>
    </xf>
    <xf numFmtId="4" fontId="33" fillId="0" borderId="29" xfId="0" applyNumberFormat="1" applyFont="1" applyBorder="1" applyAlignment="1">
      <alignment horizontal="center" vertical="center" wrapText="1"/>
    </xf>
    <xf numFmtId="4" fontId="33" fillId="0" borderId="18" xfId="0" applyNumberFormat="1" applyFont="1" applyBorder="1" applyAlignment="1">
      <alignment horizontal="center" vertical="center" wrapText="1"/>
    </xf>
    <xf numFmtId="4" fontId="33" fillId="0" borderId="20" xfId="39" applyNumberFormat="1" applyFont="1" applyBorder="1" applyAlignment="1">
      <alignment horizontal="center" vertical="center" wrapText="1"/>
    </xf>
    <xf numFmtId="4" fontId="30" fillId="24" borderId="14" xfId="73" applyNumberFormat="1" applyFont="1" applyFill="1" applyBorder="1" applyAlignment="1">
      <alignment horizontal="center" vertical="center"/>
    </xf>
    <xf numFmtId="4" fontId="33" fillId="0" borderId="18" xfId="39" applyNumberFormat="1" applyFont="1" applyBorder="1" applyAlignment="1">
      <alignment horizontal="center" vertical="center" wrapText="1"/>
    </xf>
    <xf numFmtId="4" fontId="30" fillId="24" borderId="41" xfId="73" applyNumberFormat="1" applyFont="1" applyFill="1" applyBorder="1" applyAlignment="1">
      <alignment horizontal="center" vertical="center"/>
    </xf>
    <xf numFmtId="4" fontId="33" fillId="0" borderId="29" xfId="39" applyNumberFormat="1" applyFont="1" applyBorder="1" applyAlignment="1">
      <alignment horizontal="center" vertical="center" wrapText="1"/>
    </xf>
    <xf numFmtId="4" fontId="33" fillId="0" borderId="47" xfId="39" applyNumberFormat="1" applyFont="1" applyBorder="1" applyAlignment="1">
      <alignment horizontal="center" vertical="center" wrapText="1"/>
    </xf>
    <xf numFmtId="4" fontId="33" fillId="28" borderId="22" xfId="39" applyNumberFormat="1" applyFont="1" applyFill="1" applyBorder="1" applyAlignment="1">
      <alignment horizontal="center" vertical="center" wrapText="1"/>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6" xfId="0" applyFont="1" applyFill="1" applyBorder="1" applyAlignment="1">
      <alignment horizontal="center" vertical="center"/>
    </xf>
    <xf numFmtId="0" fontId="44"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4" fillId="24" borderId="44" xfId="0" applyFont="1" applyFill="1" applyBorder="1" applyAlignment="1">
      <alignment horizontal="center"/>
    </xf>
    <xf numFmtId="0" fontId="33" fillId="27" borderId="18" xfId="0" applyFont="1" applyFill="1" applyBorder="1" applyAlignment="1">
      <alignment horizontal="center" wrapText="1"/>
    </xf>
    <xf numFmtId="0" fontId="47" fillId="0" borderId="73" xfId="255" applyFont="1" applyBorder="1" applyAlignment="1">
      <alignment horizontal="center" vertical="center"/>
    </xf>
    <xf numFmtId="0" fontId="47" fillId="0" borderId="47" xfId="255" applyFont="1" applyBorder="1" applyAlignment="1">
      <alignment horizontal="center" vertical="center"/>
    </xf>
    <xf numFmtId="0" fontId="45" fillId="0" borderId="71"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5" fillId="0" borderId="71" xfId="0" applyFont="1" applyBorder="1" applyAlignment="1">
      <alignment horizontal="center" vertical="center" wrapText="1"/>
    </xf>
    <xf numFmtId="0" fontId="45" fillId="0" borderId="0" xfId="0" applyFont="1" applyAlignment="1">
      <alignment horizontal="center" vertical="center" wrapText="1"/>
    </xf>
    <xf numFmtId="0" fontId="45" fillId="0" borderId="43" xfId="0" applyFont="1" applyBorder="1" applyAlignment="1">
      <alignment horizontal="center" vertical="center" wrapText="1"/>
    </xf>
    <xf numFmtId="0" fontId="55" fillId="24" borderId="34" xfId="0" applyFont="1" applyFill="1" applyBorder="1" applyAlignment="1">
      <alignment horizontal="center" vertical="center"/>
    </xf>
    <xf numFmtId="0" fontId="55" fillId="24" borderId="26" xfId="0" applyFont="1" applyFill="1" applyBorder="1" applyAlignment="1">
      <alignment horizontal="center" vertical="center"/>
    </xf>
    <xf numFmtId="0" fontId="44" fillId="0" borderId="56" xfId="0" applyFont="1" applyBorder="1" applyAlignment="1" applyProtection="1">
      <alignment horizontal="center"/>
      <protection locked="0"/>
    </xf>
    <xf numFmtId="0" fontId="44" fillId="0" borderId="55" xfId="0" applyFont="1" applyBorder="1" applyAlignment="1" applyProtection="1">
      <alignment horizontal="center"/>
      <protection locked="0"/>
    </xf>
    <xf numFmtId="0" fontId="44" fillId="0" borderId="54"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4" fillId="0" borderId="56" xfId="0" applyFont="1" applyBorder="1" applyAlignment="1">
      <alignment horizontal="left" vertical="center"/>
    </xf>
    <xf numFmtId="0" fontId="44" fillId="0" borderId="55" xfId="0" applyFont="1" applyBorder="1" applyAlignment="1">
      <alignment horizontal="left" vertical="center"/>
    </xf>
    <xf numFmtId="0" fontId="44" fillId="0" borderId="54"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50" fillId="0" borderId="76" xfId="256" applyFont="1" applyBorder="1" applyAlignment="1" applyProtection="1">
      <alignment horizontal="center"/>
    </xf>
    <xf numFmtId="0" fontId="50" fillId="0" borderId="49" xfId="256" applyFont="1" applyBorder="1" applyAlignment="1" applyProtection="1">
      <alignment horizontal="center"/>
    </xf>
    <xf numFmtId="0" fontId="51" fillId="0" borderId="74" xfId="0" applyFont="1" applyBorder="1" applyAlignment="1">
      <alignment horizontal="center"/>
    </xf>
    <xf numFmtId="0" fontId="51" fillId="0" borderId="55" xfId="0" applyFont="1" applyBorder="1" applyAlignment="1">
      <alignment horizontal="center"/>
    </xf>
    <xf numFmtId="0" fontId="51" fillId="0" borderId="75" xfId="0" applyFont="1" applyBorder="1" applyAlignment="1">
      <alignment horizontal="center"/>
    </xf>
    <xf numFmtId="0" fontId="44" fillId="0" borderId="71" xfId="0" applyFont="1" applyBorder="1" applyAlignment="1">
      <alignment horizontal="center"/>
    </xf>
    <xf numFmtId="0" fontId="44" fillId="0" borderId="0" xfId="0" applyFont="1" applyAlignment="1">
      <alignment horizontal="center"/>
    </xf>
    <xf numFmtId="0" fontId="44" fillId="0" borderId="43" xfId="0" applyFont="1" applyBorder="1" applyAlignment="1">
      <alignment horizontal="center"/>
    </xf>
    <xf numFmtId="0" fontId="47" fillId="0" borderId="25" xfId="0" applyFont="1" applyBorder="1" applyAlignment="1">
      <alignment horizontal="center" vertical="center"/>
    </xf>
    <xf numFmtId="0" fontId="55" fillId="24" borderId="34" xfId="0" applyFont="1" applyFill="1" applyBorder="1" applyAlignment="1">
      <alignment horizontal="center" vertical="center" wrapText="1"/>
    </xf>
    <xf numFmtId="0" fontId="55" fillId="24" borderId="16" xfId="0" applyFont="1" applyFill="1" applyBorder="1" applyAlignment="1">
      <alignment horizontal="center" vertical="center" wrapText="1"/>
    </xf>
    <xf numFmtId="0" fontId="55" fillId="24" borderId="26" xfId="0" applyFont="1" applyFill="1" applyBorder="1" applyAlignment="1">
      <alignment horizontal="center" vertical="center" wrapText="1"/>
    </xf>
    <xf numFmtId="0" fontId="47" fillId="0" borderId="72" xfId="255" applyFont="1" applyBorder="1" applyAlignment="1">
      <alignment horizontal="center" vertical="center"/>
    </xf>
    <xf numFmtId="0" fontId="47" fillId="0" borderId="48" xfId="255" applyFont="1" applyBorder="1" applyAlignment="1">
      <alignment horizontal="center" vertical="center"/>
    </xf>
    <xf numFmtId="0" fontId="47" fillId="0" borderId="74" xfId="255" applyFont="1" applyBorder="1" applyAlignment="1">
      <alignment horizontal="center" vertical="center"/>
    </xf>
    <xf numFmtId="0" fontId="47" fillId="0" borderId="55" xfId="255" applyFont="1" applyBorder="1" applyAlignment="1">
      <alignment horizontal="center" vertical="center"/>
    </xf>
    <xf numFmtId="0" fontId="47" fillId="0" borderId="54" xfId="255" applyFont="1" applyBorder="1" applyAlignment="1">
      <alignment horizontal="center" vertical="center"/>
    </xf>
    <xf numFmtId="0" fontId="47" fillId="0" borderId="64" xfId="255" applyFont="1" applyBorder="1" applyAlignment="1">
      <alignment horizontal="center" vertical="center"/>
    </xf>
    <xf numFmtId="0" fontId="47" fillId="0" borderId="52" xfId="255" applyFont="1" applyBorder="1" applyAlignment="1">
      <alignment horizontal="center" vertical="center"/>
    </xf>
    <xf numFmtId="0" fontId="47" fillId="0" borderId="68" xfId="255" applyFont="1" applyBorder="1" applyAlignment="1">
      <alignment horizontal="center" vertical="center"/>
    </xf>
    <xf numFmtId="0" fontId="47" fillId="0" borderId="62" xfId="255" applyFont="1" applyBorder="1" applyAlignment="1">
      <alignment horizontal="center" vertical="center"/>
    </xf>
    <xf numFmtId="0" fontId="47" fillId="0" borderId="51" xfId="255" applyFont="1" applyBorder="1" applyAlignment="1">
      <alignment horizontal="center" vertical="center"/>
    </xf>
    <xf numFmtId="0" fontId="47" fillId="0" borderId="70" xfId="255" applyFont="1" applyBorder="1" applyAlignment="1">
      <alignment horizontal="center" vertical="center"/>
    </xf>
    <xf numFmtId="0" fontId="47" fillId="0" borderId="64" xfId="0" applyFont="1" applyBorder="1" applyAlignment="1">
      <alignment horizontal="center" vertical="center"/>
    </xf>
    <xf numFmtId="0" fontId="47" fillId="0" borderId="52" xfId="0" applyFont="1" applyBorder="1" applyAlignment="1">
      <alignment horizontal="center" vertical="center"/>
    </xf>
    <xf numFmtId="0" fontId="47" fillId="0" borderId="68" xfId="0" applyFont="1" applyBorder="1" applyAlignment="1">
      <alignment horizontal="center" vertical="center"/>
    </xf>
    <xf numFmtId="0" fontId="44" fillId="24" borderId="16" xfId="0" applyFont="1" applyFill="1" applyBorder="1" applyAlignment="1">
      <alignment horizontal="center"/>
    </xf>
    <xf numFmtId="0" fontId="44" fillId="24" borderId="17" xfId="0" applyFont="1" applyFill="1" applyBorder="1" applyAlignment="1">
      <alignment horizontal="center"/>
    </xf>
    <xf numFmtId="0" fontId="44" fillId="0" borderId="39" xfId="0" applyFont="1" applyBorder="1" applyAlignment="1">
      <alignment horizontal="right"/>
    </xf>
    <xf numFmtId="0" fontId="44" fillId="0" borderId="41" xfId="0" applyFont="1" applyBorder="1" applyAlignment="1">
      <alignment horizontal="right"/>
    </xf>
    <xf numFmtId="0" fontId="44"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4" fillId="24" borderId="64" xfId="0" applyFont="1" applyFill="1" applyBorder="1" applyAlignment="1">
      <alignment horizontal="center"/>
    </xf>
    <xf numFmtId="0" fontId="44" fillId="24" borderId="63"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58" xfId="0" applyFont="1" applyBorder="1"/>
    <xf numFmtId="2" fontId="31" fillId="0" borderId="58" xfId="0" applyNumberFormat="1" applyFont="1" applyBorder="1" applyAlignment="1">
      <alignment horizontal="center"/>
    </xf>
    <xf numFmtId="2" fontId="31" fillId="0" borderId="28" xfId="0" applyNumberFormat="1" applyFont="1" applyBorder="1" applyAlignment="1">
      <alignment horizontal="center"/>
    </xf>
    <xf numFmtId="0" fontId="31" fillId="0" borderId="58" xfId="0" applyFont="1" applyBorder="1" applyAlignment="1">
      <alignment horizontal="center"/>
    </xf>
    <xf numFmtId="0" fontId="31" fillId="0" borderId="28" xfId="0" applyFont="1" applyBorder="1" applyAlignment="1">
      <alignment horizontal="center"/>
    </xf>
    <xf numFmtId="0" fontId="45" fillId="24" borderId="39" xfId="0" applyFont="1" applyFill="1" applyBorder="1" applyAlignment="1">
      <alignment horizontal="right"/>
    </xf>
    <xf numFmtId="0" fontId="45" fillId="24" borderId="41" xfId="0" applyFont="1" applyFill="1" applyBorder="1" applyAlignment="1">
      <alignment horizontal="right"/>
    </xf>
    <xf numFmtId="0" fontId="45" fillId="24" borderId="42" xfId="0" applyFont="1" applyFill="1" applyBorder="1" applyAlignment="1">
      <alignment horizontal="right"/>
    </xf>
    <xf numFmtId="0" fontId="44" fillId="24" borderId="44"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6" fillId="0" borderId="98" xfId="0" applyFont="1" applyBorder="1" applyAlignment="1">
      <alignment horizontal="center" wrapText="1"/>
    </xf>
    <xf numFmtId="0" fontId="56" fillId="0" borderId="99" xfId="0" applyFont="1" applyBorder="1" applyAlignment="1">
      <alignment horizontal="center" wrapText="1"/>
    </xf>
    <xf numFmtId="0" fontId="56" fillId="0" borderId="100" xfId="0" applyFont="1" applyBorder="1" applyAlignment="1">
      <alignment horizontal="center" wrapText="1"/>
    </xf>
    <xf numFmtId="0" fontId="53" fillId="0" borderId="90" xfId="0" applyFont="1" applyBorder="1" applyAlignment="1">
      <alignment horizontal="center"/>
    </xf>
    <xf numFmtId="0" fontId="53" fillId="0" borderId="77" xfId="0" applyFont="1" applyBorder="1" applyAlignment="1">
      <alignment horizontal="center"/>
    </xf>
    <xf numFmtId="0" fontId="53" fillId="0" borderId="78"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3"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58" xfId="34" applyNumberFormat="1" applyFont="1" applyBorder="1" applyAlignment="1">
      <alignment horizontal="center"/>
    </xf>
    <xf numFmtId="43" fontId="31" fillId="0" borderId="28" xfId="34" applyNumberFormat="1" applyFont="1" applyBorder="1" applyAlignment="1">
      <alignment horizontal="center"/>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13" xfId="73" applyFont="1" applyFill="1" applyBorder="1" applyAlignment="1">
      <alignment horizontal="right" vertical="center"/>
    </xf>
    <xf numFmtId="0" fontId="30" fillId="24" borderId="14" xfId="73" applyFont="1" applyFill="1" applyBorder="1" applyAlignment="1">
      <alignment horizontal="right" vertical="center"/>
    </xf>
    <xf numFmtId="0" fontId="30" fillId="24" borderId="24"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59" xfId="0" applyFont="1" applyBorder="1" applyAlignment="1">
      <alignment horizontal="center" vertical="center" wrapText="1"/>
    </xf>
    <xf numFmtId="0" fontId="33" fillId="0" borderId="51" xfId="0" applyFont="1" applyBorder="1" applyAlignment="1">
      <alignment horizontal="center" vertical="center" wrapText="1"/>
    </xf>
    <xf numFmtId="0" fontId="33" fillId="0" borderId="61"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84" xfId="130" applyFont="1" applyBorder="1" applyAlignment="1">
      <alignment horizontal="center"/>
    </xf>
    <xf numFmtId="0" fontId="30" fillId="0" borderId="82" xfId="130" applyFont="1" applyBorder="1" applyAlignment="1">
      <alignment horizontal="center"/>
    </xf>
    <xf numFmtId="0" fontId="30" fillId="0" borderId="83" xfId="130" applyFont="1" applyBorder="1" applyAlignment="1">
      <alignment horizontal="center"/>
    </xf>
    <xf numFmtId="0" fontId="53" fillId="0" borderId="87" xfId="0" applyFont="1" applyBorder="1" applyAlignment="1">
      <alignment horizontal="center" wrapText="1"/>
    </xf>
    <xf numFmtId="0" fontId="53" fillId="0" borderId="88" xfId="0" applyFont="1" applyBorder="1" applyAlignment="1">
      <alignment horizontal="center" wrapText="1"/>
    </xf>
    <xf numFmtId="0" fontId="53" fillId="0" borderId="89" xfId="0" applyFont="1" applyBorder="1" applyAlignment="1">
      <alignment horizontal="center" wrapText="1"/>
    </xf>
    <xf numFmtId="0" fontId="33" fillId="0" borderId="90" xfId="89" applyFont="1" applyBorder="1" applyAlignment="1">
      <alignment horizontal="center"/>
    </xf>
    <xf numFmtId="0" fontId="33" fillId="0" borderId="77" xfId="89" applyFont="1" applyBorder="1" applyAlignment="1">
      <alignment horizontal="center"/>
    </xf>
    <xf numFmtId="0" fontId="33" fillId="0" borderId="78" xfId="89" applyFont="1" applyBorder="1" applyAlignment="1">
      <alignment horizontal="center"/>
    </xf>
    <xf numFmtId="0" fontId="33" fillId="0" borderId="52" xfId="130" applyFont="1" applyBorder="1" applyAlignment="1">
      <alignment horizontal="center"/>
    </xf>
    <xf numFmtId="0" fontId="33" fillId="0" borderId="68"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102" xfId="73" applyFont="1" applyFill="1" applyBorder="1" applyAlignment="1">
      <alignment horizontal="center" vertical="center" wrapText="1"/>
    </xf>
    <xf numFmtId="0" fontId="30" fillId="25" borderId="73"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61" fillId="29" borderId="59" xfId="0" applyFont="1" applyFill="1" applyBorder="1" applyAlignment="1">
      <alignment horizontal="left" wrapText="1"/>
    </xf>
    <xf numFmtId="0" fontId="61" fillId="29" borderId="51" xfId="0" applyFont="1" applyFill="1" applyBorder="1" applyAlignment="1">
      <alignment horizontal="left" wrapText="1"/>
    </xf>
    <xf numFmtId="0" fontId="61" fillId="29" borderId="61" xfId="0" applyFont="1" applyFill="1" applyBorder="1" applyAlignment="1">
      <alignment horizontal="left" wrapText="1"/>
    </xf>
    <xf numFmtId="0" fontId="61" fillId="29" borderId="69" xfId="0" applyFont="1" applyFill="1" applyBorder="1" applyAlignment="1">
      <alignment horizontal="left" wrapText="1"/>
    </xf>
    <xf numFmtId="0" fontId="61" fillId="29" borderId="52" xfId="0" applyFont="1" applyFill="1" applyBorder="1" applyAlignment="1">
      <alignment horizontal="left" wrapText="1"/>
    </xf>
    <xf numFmtId="0" fontId="61" fillId="29" borderId="63" xfId="0" applyFont="1" applyFill="1" applyBorder="1" applyAlignment="1">
      <alignment horizontal="left" wrapText="1"/>
    </xf>
    <xf numFmtId="0" fontId="61" fillId="30" borderId="21" xfId="0" applyFont="1" applyFill="1" applyBorder="1" applyAlignment="1">
      <alignment horizontal="center" wrapText="1"/>
    </xf>
    <xf numFmtId="0" fontId="61" fillId="30" borderId="22" xfId="0" applyFont="1" applyFill="1" applyBorder="1" applyAlignment="1">
      <alignment horizontal="center" wrapText="1"/>
    </xf>
    <xf numFmtId="0" fontId="30" fillId="0" borderId="56" xfId="130" applyFont="1" applyBorder="1" applyAlignment="1">
      <alignment horizontal="center"/>
    </xf>
    <xf numFmtId="0" fontId="30" fillId="0" borderId="55" xfId="130" applyFont="1" applyBorder="1" applyAlignment="1">
      <alignment horizontal="center"/>
    </xf>
    <xf numFmtId="0" fontId="30" fillId="0" borderId="54" xfId="130" applyFont="1" applyBorder="1" applyAlignment="1">
      <alignment horizontal="center"/>
    </xf>
    <xf numFmtId="0" fontId="53" fillId="0" borderId="91" xfId="0" applyFont="1" applyBorder="1" applyAlignment="1">
      <alignment horizontal="center" wrapText="1"/>
    </xf>
    <xf numFmtId="0" fontId="53" fillId="0" borderId="92" xfId="0" applyFont="1" applyBorder="1" applyAlignment="1">
      <alignment horizontal="center" wrapText="1"/>
    </xf>
    <xf numFmtId="0" fontId="53" fillId="0" borderId="95"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63" fillId="31" borderId="33" xfId="130" applyFont="1" applyFill="1" applyBorder="1" applyAlignment="1">
      <alignment vertical="center" wrapText="1"/>
    </xf>
    <xf numFmtId="0" fontId="63" fillId="31" borderId="18" xfId="130" applyFont="1" applyFill="1" applyBorder="1" applyAlignment="1">
      <alignment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5</xdr:col>
      <xdr:colOff>723900</xdr:colOff>
      <xdr:row>14</xdr:row>
      <xdr:rowOff>0</xdr:rowOff>
    </xdr:from>
    <xdr:ext cx="190500" cy="266700"/>
    <xdr:sp macro="" textlink="">
      <xdr:nvSpPr>
        <xdr:cNvPr id="2" name="Shape 3">
          <a:extLst>
            <a:ext uri="{FF2B5EF4-FFF2-40B4-BE49-F238E27FC236}">
              <a16:creationId xmlns:a16="http://schemas.microsoft.com/office/drawing/2014/main" id="{3B9D3360-AEB5-4BE1-8FF9-43F5B2499968}"/>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3" name="Shape 3">
          <a:extLst>
            <a:ext uri="{FF2B5EF4-FFF2-40B4-BE49-F238E27FC236}">
              <a16:creationId xmlns:a16="http://schemas.microsoft.com/office/drawing/2014/main" id="{87EF6551-12A8-420E-B618-5ED638F99C94}"/>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4" name="Shape 3">
          <a:extLst>
            <a:ext uri="{FF2B5EF4-FFF2-40B4-BE49-F238E27FC236}">
              <a16:creationId xmlns:a16="http://schemas.microsoft.com/office/drawing/2014/main" id="{868F5308-B82D-4B29-A1F3-7BAC181C5E64}"/>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5" name="Shape 3">
          <a:extLst>
            <a:ext uri="{FF2B5EF4-FFF2-40B4-BE49-F238E27FC236}">
              <a16:creationId xmlns:a16="http://schemas.microsoft.com/office/drawing/2014/main" id="{D2DA2B7E-51C6-4CC6-9FFE-685A17DC8CD9}"/>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6" name="Shape 3">
          <a:extLst>
            <a:ext uri="{FF2B5EF4-FFF2-40B4-BE49-F238E27FC236}">
              <a16:creationId xmlns:a16="http://schemas.microsoft.com/office/drawing/2014/main" id="{8245B054-A111-45C2-A253-B1C63D001488}"/>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7" name="Shape 3">
          <a:extLst>
            <a:ext uri="{FF2B5EF4-FFF2-40B4-BE49-F238E27FC236}">
              <a16:creationId xmlns:a16="http://schemas.microsoft.com/office/drawing/2014/main" id="{54145ABC-A3D0-463A-8FED-94102B1AF9C0}"/>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8" name="Shape 3">
          <a:extLst>
            <a:ext uri="{FF2B5EF4-FFF2-40B4-BE49-F238E27FC236}">
              <a16:creationId xmlns:a16="http://schemas.microsoft.com/office/drawing/2014/main" id="{63236D32-3BF7-424A-AAE8-664D5EB6F69B}"/>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9" name="Shape 3">
          <a:extLst>
            <a:ext uri="{FF2B5EF4-FFF2-40B4-BE49-F238E27FC236}">
              <a16:creationId xmlns:a16="http://schemas.microsoft.com/office/drawing/2014/main" id="{ED17981F-35BF-45CE-ACF9-F9422AA303F1}"/>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10" name="Shape 3">
          <a:extLst>
            <a:ext uri="{FF2B5EF4-FFF2-40B4-BE49-F238E27FC236}">
              <a16:creationId xmlns:a16="http://schemas.microsoft.com/office/drawing/2014/main" id="{97E8AA4B-539B-4B71-8847-FED1CF6035EF}"/>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11" name="Shape 3">
          <a:extLst>
            <a:ext uri="{FF2B5EF4-FFF2-40B4-BE49-F238E27FC236}">
              <a16:creationId xmlns:a16="http://schemas.microsoft.com/office/drawing/2014/main" id="{AD64AB36-E7F0-48EE-A8BD-4038C093B341}"/>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12" name="Shape 3">
          <a:extLst>
            <a:ext uri="{FF2B5EF4-FFF2-40B4-BE49-F238E27FC236}">
              <a16:creationId xmlns:a16="http://schemas.microsoft.com/office/drawing/2014/main" id="{8A353CF8-A4E5-4DF1-B954-CFBD1F3D609C}"/>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13" name="Shape 3">
          <a:extLst>
            <a:ext uri="{FF2B5EF4-FFF2-40B4-BE49-F238E27FC236}">
              <a16:creationId xmlns:a16="http://schemas.microsoft.com/office/drawing/2014/main" id="{DC7F9BFB-EEE5-4F49-BDFB-AD9FDA25A8DD}"/>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14" name="Shape 3">
          <a:extLst>
            <a:ext uri="{FF2B5EF4-FFF2-40B4-BE49-F238E27FC236}">
              <a16:creationId xmlns:a16="http://schemas.microsoft.com/office/drawing/2014/main" id="{1DB26AF9-F550-41E1-AEE2-AFAFD4AF5261}"/>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15" name="Shape 3">
          <a:extLst>
            <a:ext uri="{FF2B5EF4-FFF2-40B4-BE49-F238E27FC236}">
              <a16:creationId xmlns:a16="http://schemas.microsoft.com/office/drawing/2014/main" id="{8B2227E2-41F8-4CC6-B215-66705D821274}"/>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16" name="Shape 3">
          <a:extLst>
            <a:ext uri="{FF2B5EF4-FFF2-40B4-BE49-F238E27FC236}">
              <a16:creationId xmlns:a16="http://schemas.microsoft.com/office/drawing/2014/main" id="{5EBE9D54-91B7-4FA5-BB46-CAC0C11B1CEB}"/>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17" name="Shape 3">
          <a:extLst>
            <a:ext uri="{FF2B5EF4-FFF2-40B4-BE49-F238E27FC236}">
              <a16:creationId xmlns:a16="http://schemas.microsoft.com/office/drawing/2014/main" id="{5C29B278-5F81-49FE-A6DC-A873AF79405B}"/>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18" name="Shape 3">
          <a:extLst>
            <a:ext uri="{FF2B5EF4-FFF2-40B4-BE49-F238E27FC236}">
              <a16:creationId xmlns:a16="http://schemas.microsoft.com/office/drawing/2014/main" id="{40F26E97-6DA9-4D72-9F2E-E9B48B010BDD}"/>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19" name="Shape 3">
          <a:extLst>
            <a:ext uri="{FF2B5EF4-FFF2-40B4-BE49-F238E27FC236}">
              <a16:creationId xmlns:a16="http://schemas.microsoft.com/office/drawing/2014/main" id="{74EF4256-1CB2-4ADA-AEE2-DF6DD9E8F934}"/>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20" name="Shape 3">
          <a:extLst>
            <a:ext uri="{FF2B5EF4-FFF2-40B4-BE49-F238E27FC236}">
              <a16:creationId xmlns:a16="http://schemas.microsoft.com/office/drawing/2014/main" id="{AF0D436B-561E-450D-B96F-D08177B256F4}"/>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21" name="Shape 3">
          <a:extLst>
            <a:ext uri="{FF2B5EF4-FFF2-40B4-BE49-F238E27FC236}">
              <a16:creationId xmlns:a16="http://schemas.microsoft.com/office/drawing/2014/main" id="{29AF43D4-B9C0-4BD4-9825-0B30258021F7}"/>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22" name="Shape 3">
          <a:extLst>
            <a:ext uri="{FF2B5EF4-FFF2-40B4-BE49-F238E27FC236}">
              <a16:creationId xmlns:a16="http://schemas.microsoft.com/office/drawing/2014/main" id="{347AD4EE-D746-466D-8E00-1F22D630928F}"/>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23" name="Shape 3">
          <a:extLst>
            <a:ext uri="{FF2B5EF4-FFF2-40B4-BE49-F238E27FC236}">
              <a16:creationId xmlns:a16="http://schemas.microsoft.com/office/drawing/2014/main" id="{89836F85-60DC-4523-8DB6-187BADD9FBB8}"/>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24" name="Shape 3">
          <a:extLst>
            <a:ext uri="{FF2B5EF4-FFF2-40B4-BE49-F238E27FC236}">
              <a16:creationId xmlns:a16="http://schemas.microsoft.com/office/drawing/2014/main" id="{02296085-9961-48E8-8745-6496284B8379}"/>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25" name="Shape 3">
          <a:extLst>
            <a:ext uri="{FF2B5EF4-FFF2-40B4-BE49-F238E27FC236}">
              <a16:creationId xmlns:a16="http://schemas.microsoft.com/office/drawing/2014/main" id="{06025C47-217F-4DC1-8EBA-C5CE77EEA437}"/>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26" name="Shape 3">
          <a:extLst>
            <a:ext uri="{FF2B5EF4-FFF2-40B4-BE49-F238E27FC236}">
              <a16:creationId xmlns:a16="http://schemas.microsoft.com/office/drawing/2014/main" id="{264515A4-ABB5-4A16-82B1-A1484B169BCB}"/>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27" name="Shape 3">
          <a:extLst>
            <a:ext uri="{FF2B5EF4-FFF2-40B4-BE49-F238E27FC236}">
              <a16:creationId xmlns:a16="http://schemas.microsoft.com/office/drawing/2014/main" id="{38978EDB-245D-4506-BA17-A35D3B30CA66}"/>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28" name="Shape 3">
          <a:extLst>
            <a:ext uri="{FF2B5EF4-FFF2-40B4-BE49-F238E27FC236}">
              <a16:creationId xmlns:a16="http://schemas.microsoft.com/office/drawing/2014/main" id="{57B7391D-2B25-4D17-B436-96E11744C2C1}"/>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29" name="Shape 3">
          <a:extLst>
            <a:ext uri="{FF2B5EF4-FFF2-40B4-BE49-F238E27FC236}">
              <a16:creationId xmlns:a16="http://schemas.microsoft.com/office/drawing/2014/main" id="{D443CBA2-7DBC-45D3-A5FE-21E8FFBA9834}"/>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30" name="Shape 3">
          <a:extLst>
            <a:ext uri="{FF2B5EF4-FFF2-40B4-BE49-F238E27FC236}">
              <a16:creationId xmlns:a16="http://schemas.microsoft.com/office/drawing/2014/main" id="{9A39E1AC-BCBD-444D-9961-1B7BE853F6BB}"/>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31" name="Shape 3">
          <a:extLst>
            <a:ext uri="{FF2B5EF4-FFF2-40B4-BE49-F238E27FC236}">
              <a16:creationId xmlns:a16="http://schemas.microsoft.com/office/drawing/2014/main" id="{AAF84C7E-C20D-4CC1-AF9F-77E1F575F187}"/>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32" name="Shape 3">
          <a:extLst>
            <a:ext uri="{FF2B5EF4-FFF2-40B4-BE49-F238E27FC236}">
              <a16:creationId xmlns:a16="http://schemas.microsoft.com/office/drawing/2014/main" id="{665266F1-A838-48AA-99BD-236BBE73E9E5}"/>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33" name="Shape 3">
          <a:extLst>
            <a:ext uri="{FF2B5EF4-FFF2-40B4-BE49-F238E27FC236}">
              <a16:creationId xmlns:a16="http://schemas.microsoft.com/office/drawing/2014/main" id="{CA512381-7B40-4B52-BD27-B1133043D767}"/>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34" name="Shape 3">
          <a:extLst>
            <a:ext uri="{FF2B5EF4-FFF2-40B4-BE49-F238E27FC236}">
              <a16:creationId xmlns:a16="http://schemas.microsoft.com/office/drawing/2014/main" id="{EA5FACA8-8573-4DA2-9949-B5C966035E5D}"/>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35" name="Shape 3">
          <a:extLst>
            <a:ext uri="{FF2B5EF4-FFF2-40B4-BE49-F238E27FC236}">
              <a16:creationId xmlns:a16="http://schemas.microsoft.com/office/drawing/2014/main" id="{8B19F204-FFF1-4718-A787-D9BD75CF4802}"/>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36" name="Shape 3">
          <a:extLst>
            <a:ext uri="{FF2B5EF4-FFF2-40B4-BE49-F238E27FC236}">
              <a16:creationId xmlns:a16="http://schemas.microsoft.com/office/drawing/2014/main" id="{6F9F298F-2CC9-4497-9FB4-C88B285FE137}"/>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37" name="Shape 3">
          <a:extLst>
            <a:ext uri="{FF2B5EF4-FFF2-40B4-BE49-F238E27FC236}">
              <a16:creationId xmlns:a16="http://schemas.microsoft.com/office/drawing/2014/main" id="{1405F7CA-A873-4E52-89B2-9082B623E4EE}"/>
            </a:ext>
          </a:extLst>
        </xdr:cNvPr>
        <xdr:cNvSpPr txBox="1"/>
      </xdr:nvSpPr>
      <xdr:spPr>
        <a:xfrm>
          <a:off x="571500" y="113347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38" name="Shape 3">
          <a:extLst>
            <a:ext uri="{FF2B5EF4-FFF2-40B4-BE49-F238E27FC236}">
              <a16:creationId xmlns:a16="http://schemas.microsoft.com/office/drawing/2014/main" id="{1F673F7E-648E-4916-948E-8E8C97098660}"/>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39" name="Shape 3">
          <a:extLst>
            <a:ext uri="{FF2B5EF4-FFF2-40B4-BE49-F238E27FC236}">
              <a16:creationId xmlns:a16="http://schemas.microsoft.com/office/drawing/2014/main" id="{A7D29E2A-DA03-4D26-BCAB-E52DEF379ADF}"/>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40" name="Shape 3">
          <a:extLst>
            <a:ext uri="{FF2B5EF4-FFF2-40B4-BE49-F238E27FC236}">
              <a16:creationId xmlns:a16="http://schemas.microsoft.com/office/drawing/2014/main" id="{679AE1C4-6360-40F9-BCA3-2F294C3AC1B9}"/>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41" name="Shape 3">
          <a:extLst>
            <a:ext uri="{FF2B5EF4-FFF2-40B4-BE49-F238E27FC236}">
              <a16:creationId xmlns:a16="http://schemas.microsoft.com/office/drawing/2014/main" id="{AAFEFDE6-9AB2-4DDB-BBE6-7AAC3191C620}"/>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42" name="Shape 3">
          <a:extLst>
            <a:ext uri="{FF2B5EF4-FFF2-40B4-BE49-F238E27FC236}">
              <a16:creationId xmlns:a16="http://schemas.microsoft.com/office/drawing/2014/main" id="{3ACFEDE9-BF27-43B6-9547-E81C2109C943}"/>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43" name="Shape 3">
          <a:extLst>
            <a:ext uri="{FF2B5EF4-FFF2-40B4-BE49-F238E27FC236}">
              <a16:creationId xmlns:a16="http://schemas.microsoft.com/office/drawing/2014/main" id="{7F0C2F59-9300-4C7E-B5A7-867630FE9E22}"/>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44" name="Shape 3">
          <a:extLst>
            <a:ext uri="{FF2B5EF4-FFF2-40B4-BE49-F238E27FC236}">
              <a16:creationId xmlns:a16="http://schemas.microsoft.com/office/drawing/2014/main" id="{CF8E06C5-1338-4402-BA2D-0A65F42C8C48}"/>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45" name="Shape 3">
          <a:extLst>
            <a:ext uri="{FF2B5EF4-FFF2-40B4-BE49-F238E27FC236}">
              <a16:creationId xmlns:a16="http://schemas.microsoft.com/office/drawing/2014/main" id="{83219FD4-E4B2-4BDA-865F-B5998D68FC76}"/>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46" name="Shape 3">
          <a:extLst>
            <a:ext uri="{FF2B5EF4-FFF2-40B4-BE49-F238E27FC236}">
              <a16:creationId xmlns:a16="http://schemas.microsoft.com/office/drawing/2014/main" id="{F9E867D3-ADA2-4CB6-9961-412C0917C2F8}"/>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47" name="Shape 3">
          <a:extLst>
            <a:ext uri="{FF2B5EF4-FFF2-40B4-BE49-F238E27FC236}">
              <a16:creationId xmlns:a16="http://schemas.microsoft.com/office/drawing/2014/main" id="{BD5F9584-BA0B-4262-BAE0-225324C4FEB3}"/>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48" name="Shape 3">
          <a:extLst>
            <a:ext uri="{FF2B5EF4-FFF2-40B4-BE49-F238E27FC236}">
              <a16:creationId xmlns:a16="http://schemas.microsoft.com/office/drawing/2014/main" id="{C741BB95-019B-4A14-A0C8-E85B76BB1F1D}"/>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49" name="Shape 3">
          <a:extLst>
            <a:ext uri="{FF2B5EF4-FFF2-40B4-BE49-F238E27FC236}">
              <a16:creationId xmlns:a16="http://schemas.microsoft.com/office/drawing/2014/main" id="{BCCD57AB-91CA-4C65-AE1A-FD2ECDB6A819}"/>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50" name="Shape 3">
          <a:extLst>
            <a:ext uri="{FF2B5EF4-FFF2-40B4-BE49-F238E27FC236}">
              <a16:creationId xmlns:a16="http://schemas.microsoft.com/office/drawing/2014/main" id="{9670C822-9D75-40EE-BC9A-CA186B9DB67C}"/>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51" name="Shape 3">
          <a:extLst>
            <a:ext uri="{FF2B5EF4-FFF2-40B4-BE49-F238E27FC236}">
              <a16:creationId xmlns:a16="http://schemas.microsoft.com/office/drawing/2014/main" id="{CC30F735-7452-4D09-945D-8E076860238C}"/>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52" name="Shape 3">
          <a:extLst>
            <a:ext uri="{FF2B5EF4-FFF2-40B4-BE49-F238E27FC236}">
              <a16:creationId xmlns:a16="http://schemas.microsoft.com/office/drawing/2014/main" id="{F7784C70-CC2E-4343-8452-8E85E84F948A}"/>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53" name="Shape 3">
          <a:extLst>
            <a:ext uri="{FF2B5EF4-FFF2-40B4-BE49-F238E27FC236}">
              <a16:creationId xmlns:a16="http://schemas.microsoft.com/office/drawing/2014/main" id="{04399BF2-2041-4ABE-8D1C-252E63FE1A00}"/>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54" name="Shape 3">
          <a:extLst>
            <a:ext uri="{FF2B5EF4-FFF2-40B4-BE49-F238E27FC236}">
              <a16:creationId xmlns:a16="http://schemas.microsoft.com/office/drawing/2014/main" id="{F61B75CA-8FCA-4D58-A427-FDBEF0C629FC}"/>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55" name="Shape 3">
          <a:extLst>
            <a:ext uri="{FF2B5EF4-FFF2-40B4-BE49-F238E27FC236}">
              <a16:creationId xmlns:a16="http://schemas.microsoft.com/office/drawing/2014/main" id="{EF84339C-7275-4303-B4EF-76B353917A83}"/>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56" name="Shape 3">
          <a:extLst>
            <a:ext uri="{FF2B5EF4-FFF2-40B4-BE49-F238E27FC236}">
              <a16:creationId xmlns:a16="http://schemas.microsoft.com/office/drawing/2014/main" id="{7605559D-4AAD-42C9-B9B1-A38570609E06}"/>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57" name="Shape 3">
          <a:extLst>
            <a:ext uri="{FF2B5EF4-FFF2-40B4-BE49-F238E27FC236}">
              <a16:creationId xmlns:a16="http://schemas.microsoft.com/office/drawing/2014/main" id="{61528547-6820-49D6-87FF-EAFD2B07AEEA}"/>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58" name="Shape 3">
          <a:extLst>
            <a:ext uri="{FF2B5EF4-FFF2-40B4-BE49-F238E27FC236}">
              <a16:creationId xmlns:a16="http://schemas.microsoft.com/office/drawing/2014/main" id="{474814E5-B1D7-4C99-901B-AC1EF6448941}"/>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59" name="Shape 3">
          <a:extLst>
            <a:ext uri="{FF2B5EF4-FFF2-40B4-BE49-F238E27FC236}">
              <a16:creationId xmlns:a16="http://schemas.microsoft.com/office/drawing/2014/main" id="{62DAC1A8-69F0-479C-9509-F2A16F68354B}"/>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60" name="Shape 3">
          <a:extLst>
            <a:ext uri="{FF2B5EF4-FFF2-40B4-BE49-F238E27FC236}">
              <a16:creationId xmlns:a16="http://schemas.microsoft.com/office/drawing/2014/main" id="{8C63ACDB-20B2-4C23-8E97-9C51DECD7B36}"/>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61" name="Shape 3">
          <a:extLst>
            <a:ext uri="{FF2B5EF4-FFF2-40B4-BE49-F238E27FC236}">
              <a16:creationId xmlns:a16="http://schemas.microsoft.com/office/drawing/2014/main" id="{670E1765-8A0C-4379-BFF5-1B5186835398}"/>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62" name="Shape 3">
          <a:extLst>
            <a:ext uri="{FF2B5EF4-FFF2-40B4-BE49-F238E27FC236}">
              <a16:creationId xmlns:a16="http://schemas.microsoft.com/office/drawing/2014/main" id="{2AD68B1A-0F4C-4F19-AC26-3B4E2B4DDF17}"/>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63" name="Shape 3">
          <a:extLst>
            <a:ext uri="{FF2B5EF4-FFF2-40B4-BE49-F238E27FC236}">
              <a16:creationId xmlns:a16="http://schemas.microsoft.com/office/drawing/2014/main" id="{D497DFC4-F58E-483C-BCE3-C0A93E475476}"/>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64" name="Shape 3">
          <a:extLst>
            <a:ext uri="{FF2B5EF4-FFF2-40B4-BE49-F238E27FC236}">
              <a16:creationId xmlns:a16="http://schemas.microsoft.com/office/drawing/2014/main" id="{81949EB5-E09C-43B5-8DB2-0B9A20C80F46}"/>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65" name="Shape 3">
          <a:extLst>
            <a:ext uri="{FF2B5EF4-FFF2-40B4-BE49-F238E27FC236}">
              <a16:creationId xmlns:a16="http://schemas.microsoft.com/office/drawing/2014/main" id="{1CFB1595-110A-4363-AED0-27DCA2403045}"/>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66" name="Shape 3">
          <a:extLst>
            <a:ext uri="{FF2B5EF4-FFF2-40B4-BE49-F238E27FC236}">
              <a16:creationId xmlns:a16="http://schemas.microsoft.com/office/drawing/2014/main" id="{0BE660AB-8E5B-4250-9D47-EDAEF18F1A3E}"/>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67" name="Shape 3">
          <a:extLst>
            <a:ext uri="{FF2B5EF4-FFF2-40B4-BE49-F238E27FC236}">
              <a16:creationId xmlns:a16="http://schemas.microsoft.com/office/drawing/2014/main" id="{4B1EAE84-81AB-4095-B50A-E093EB810E84}"/>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68" name="Shape 3">
          <a:extLst>
            <a:ext uri="{FF2B5EF4-FFF2-40B4-BE49-F238E27FC236}">
              <a16:creationId xmlns:a16="http://schemas.microsoft.com/office/drawing/2014/main" id="{6C51D3E4-D097-463C-8113-0F1A7A001B0C}"/>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69" name="Shape 3">
          <a:extLst>
            <a:ext uri="{FF2B5EF4-FFF2-40B4-BE49-F238E27FC236}">
              <a16:creationId xmlns:a16="http://schemas.microsoft.com/office/drawing/2014/main" id="{F7914C69-6E71-47EC-BB9A-DA28FD417D11}"/>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70" name="Shape 3">
          <a:extLst>
            <a:ext uri="{FF2B5EF4-FFF2-40B4-BE49-F238E27FC236}">
              <a16:creationId xmlns:a16="http://schemas.microsoft.com/office/drawing/2014/main" id="{8833BDAE-BE1D-4FC3-84E1-BD1BB9038F4E}"/>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71" name="Shape 3">
          <a:extLst>
            <a:ext uri="{FF2B5EF4-FFF2-40B4-BE49-F238E27FC236}">
              <a16:creationId xmlns:a16="http://schemas.microsoft.com/office/drawing/2014/main" id="{AEACDA68-B646-41A3-A793-BDC9BE2FB658}"/>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72" name="Shape 3">
          <a:extLst>
            <a:ext uri="{FF2B5EF4-FFF2-40B4-BE49-F238E27FC236}">
              <a16:creationId xmlns:a16="http://schemas.microsoft.com/office/drawing/2014/main" id="{0CF03159-93CA-4616-9AE0-22AF86025F9D}"/>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73" name="Shape 3">
          <a:extLst>
            <a:ext uri="{FF2B5EF4-FFF2-40B4-BE49-F238E27FC236}">
              <a16:creationId xmlns:a16="http://schemas.microsoft.com/office/drawing/2014/main" id="{8DA5CF65-3B19-480A-AFE9-50180E4D2539}"/>
            </a:ext>
          </a:extLst>
        </xdr:cNvPr>
        <xdr:cNvSpPr txBox="1"/>
      </xdr:nvSpPr>
      <xdr:spPr>
        <a:xfrm>
          <a:off x="571500" y="145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74" name="Shape 3">
          <a:extLst>
            <a:ext uri="{FF2B5EF4-FFF2-40B4-BE49-F238E27FC236}">
              <a16:creationId xmlns:a16="http://schemas.microsoft.com/office/drawing/2014/main" id="{F75F7252-FA5E-4571-A7D2-76012C736955}"/>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75" name="Shape 3">
          <a:extLst>
            <a:ext uri="{FF2B5EF4-FFF2-40B4-BE49-F238E27FC236}">
              <a16:creationId xmlns:a16="http://schemas.microsoft.com/office/drawing/2014/main" id="{D516B740-E275-4EA0-BA73-C6B6FF922DF3}"/>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76" name="Shape 3">
          <a:extLst>
            <a:ext uri="{FF2B5EF4-FFF2-40B4-BE49-F238E27FC236}">
              <a16:creationId xmlns:a16="http://schemas.microsoft.com/office/drawing/2014/main" id="{3196AEC5-84EC-4A60-A8B8-50743BFD13B6}"/>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77" name="Shape 3">
          <a:extLst>
            <a:ext uri="{FF2B5EF4-FFF2-40B4-BE49-F238E27FC236}">
              <a16:creationId xmlns:a16="http://schemas.microsoft.com/office/drawing/2014/main" id="{977FFAE8-7403-49CB-8BF9-E1B6EA90236E}"/>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78" name="Shape 3">
          <a:extLst>
            <a:ext uri="{FF2B5EF4-FFF2-40B4-BE49-F238E27FC236}">
              <a16:creationId xmlns:a16="http://schemas.microsoft.com/office/drawing/2014/main" id="{FD3805D7-9986-45C5-8B90-EF84A0596780}"/>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79" name="Shape 3">
          <a:extLst>
            <a:ext uri="{FF2B5EF4-FFF2-40B4-BE49-F238E27FC236}">
              <a16:creationId xmlns:a16="http://schemas.microsoft.com/office/drawing/2014/main" id="{003CDE8A-A0A8-4B8C-8F54-FDADC7B01BFA}"/>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80" name="Shape 3">
          <a:extLst>
            <a:ext uri="{FF2B5EF4-FFF2-40B4-BE49-F238E27FC236}">
              <a16:creationId xmlns:a16="http://schemas.microsoft.com/office/drawing/2014/main" id="{D05F726B-483F-44E2-8D07-AA5D78B10B6F}"/>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81" name="Shape 3">
          <a:extLst>
            <a:ext uri="{FF2B5EF4-FFF2-40B4-BE49-F238E27FC236}">
              <a16:creationId xmlns:a16="http://schemas.microsoft.com/office/drawing/2014/main" id="{4CB24714-8CF9-419C-8B5C-3E5B7981A084}"/>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82" name="Shape 3">
          <a:extLst>
            <a:ext uri="{FF2B5EF4-FFF2-40B4-BE49-F238E27FC236}">
              <a16:creationId xmlns:a16="http://schemas.microsoft.com/office/drawing/2014/main" id="{DBFBB30B-C9D8-41D6-B3CB-973EB0D597E8}"/>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83" name="Shape 3">
          <a:extLst>
            <a:ext uri="{FF2B5EF4-FFF2-40B4-BE49-F238E27FC236}">
              <a16:creationId xmlns:a16="http://schemas.microsoft.com/office/drawing/2014/main" id="{C1F1D4E2-CBBB-42DB-9176-05196BE652EF}"/>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84" name="Shape 3">
          <a:extLst>
            <a:ext uri="{FF2B5EF4-FFF2-40B4-BE49-F238E27FC236}">
              <a16:creationId xmlns:a16="http://schemas.microsoft.com/office/drawing/2014/main" id="{171ED882-BF5D-427A-8B7E-D1F72A384CCE}"/>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85" name="Shape 3">
          <a:extLst>
            <a:ext uri="{FF2B5EF4-FFF2-40B4-BE49-F238E27FC236}">
              <a16:creationId xmlns:a16="http://schemas.microsoft.com/office/drawing/2014/main" id="{9D5B2D67-E672-4DB7-A272-1D1E0A3F499A}"/>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86" name="Shape 3">
          <a:extLst>
            <a:ext uri="{FF2B5EF4-FFF2-40B4-BE49-F238E27FC236}">
              <a16:creationId xmlns:a16="http://schemas.microsoft.com/office/drawing/2014/main" id="{61414AA3-BFD6-4A53-832C-9097A3ED7BF8}"/>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87" name="Shape 3">
          <a:extLst>
            <a:ext uri="{FF2B5EF4-FFF2-40B4-BE49-F238E27FC236}">
              <a16:creationId xmlns:a16="http://schemas.microsoft.com/office/drawing/2014/main" id="{BFA11609-CBC1-4048-B468-E3E14063E7A0}"/>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88" name="Shape 3">
          <a:extLst>
            <a:ext uri="{FF2B5EF4-FFF2-40B4-BE49-F238E27FC236}">
              <a16:creationId xmlns:a16="http://schemas.microsoft.com/office/drawing/2014/main" id="{7F8434E2-4C6C-4516-8FAC-3C1A9DDC358E}"/>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89" name="Shape 3">
          <a:extLst>
            <a:ext uri="{FF2B5EF4-FFF2-40B4-BE49-F238E27FC236}">
              <a16:creationId xmlns:a16="http://schemas.microsoft.com/office/drawing/2014/main" id="{53E6EF6D-6DCB-4ABF-815E-3619EC5CE28C}"/>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90" name="Shape 3">
          <a:extLst>
            <a:ext uri="{FF2B5EF4-FFF2-40B4-BE49-F238E27FC236}">
              <a16:creationId xmlns:a16="http://schemas.microsoft.com/office/drawing/2014/main" id="{6CE0D762-A48F-41AB-8533-D3F988AEA23C}"/>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91" name="Shape 3">
          <a:extLst>
            <a:ext uri="{FF2B5EF4-FFF2-40B4-BE49-F238E27FC236}">
              <a16:creationId xmlns:a16="http://schemas.microsoft.com/office/drawing/2014/main" id="{AB50DAF0-8B29-426F-8A7E-F8412873BF6C}"/>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92" name="Shape 3">
          <a:extLst>
            <a:ext uri="{FF2B5EF4-FFF2-40B4-BE49-F238E27FC236}">
              <a16:creationId xmlns:a16="http://schemas.microsoft.com/office/drawing/2014/main" id="{CB9EFF3B-915E-4D9A-9371-1C2E217E4110}"/>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93" name="Shape 3">
          <a:extLst>
            <a:ext uri="{FF2B5EF4-FFF2-40B4-BE49-F238E27FC236}">
              <a16:creationId xmlns:a16="http://schemas.microsoft.com/office/drawing/2014/main" id="{22FE07BB-3621-4FA1-A551-A943F6A3C516}"/>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94" name="Shape 3">
          <a:extLst>
            <a:ext uri="{FF2B5EF4-FFF2-40B4-BE49-F238E27FC236}">
              <a16:creationId xmlns:a16="http://schemas.microsoft.com/office/drawing/2014/main" id="{408C4F05-F77B-410B-8FDB-B354F0207B2E}"/>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95" name="Shape 3">
          <a:extLst>
            <a:ext uri="{FF2B5EF4-FFF2-40B4-BE49-F238E27FC236}">
              <a16:creationId xmlns:a16="http://schemas.microsoft.com/office/drawing/2014/main" id="{42DA7F0E-9F2B-4F21-B3D0-A80F7C8AE34B}"/>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96" name="Shape 3">
          <a:extLst>
            <a:ext uri="{FF2B5EF4-FFF2-40B4-BE49-F238E27FC236}">
              <a16:creationId xmlns:a16="http://schemas.microsoft.com/office/drawing/2014/main" id="{93FF99AF-4279-48DD-B690-F0630938AF7E}"/>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97" name="Shape 3">
          <a:extLst>
            <a:ext uri="{FF2B5EF4-FFF2-40B4-BE49-F238E27FC236}">
              <a16:creationId xmlns:a16="http://schemas.microsoft.com/office/drawing/2014/main" id="{B443C502-0C5A-4176-8511-5D74BDC3481E}"/>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98" name="Shape 3">
          <a:extLst>
            <a:ext uri="{FF2B5EF4-FFF2-40B4-BE49-F238E27FC236}">
              <a16:creationId xmlns:a16="http://schemas.microsoft.com/office/drawing/2014/main" id="{99765323-EC71-41FE-AD62-84BBC47C449D}"/>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99" name="Shape 3">
          <a:extLst>
            <a:ext uri="{FF2B5EF4-FFF2-40B4-BE49-F238E27FC236}">
              <a16:creationId xmlns:a16="http://schemas.microsoft.com/office/drawing/2014/main" id="{BD9F671C-9B2C-47C9-8A75-F701A7CA2DCC}"/>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100" name="Shape 3">
          <a:extLst>
            <a:ext uri="{FF2B5EF4-FFF2-40B4-BE49-F238E27FC236}">
              <a16:creationId xmlns:a16="http://schemas.microsoft.com/office/drawing/2014/main" id="{05B04993-356C-49E1-8A55-74F7270BBE04}"/>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101" name="Shape 3">
          <a:extLst>
            <a:ext uri="{FF2B5EF4-FFF2-40B4-BE49-F238E27FC236}">
              <a16:creationId xmlns:a16="http://schemas.microsoft.com/office/drawing/2014/main" id="{8E483631-9730-4FEC-A831-97484791FD13}"/>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102" name="Shape 3">
          <a:extLst>
            <a:ext uri="{FF2B5EF4-FFF2-40B4-BE49-F238E27FC236}">
              <a16:creationId xmlns:a16="http://schemas.microsoft.com/office/drawing/2014/main" id="{41A30D61-10A9-4375-95B2-08DF2F1118A1}"/>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103" name="Shape 3">
          <a:extLst>
            <a:ext uri="{FF2B5EF4-FFF2-40B4-BE49-F238E27FC236}">
              <a16:creationId xmlns:a16="http://schemas.microsoft.com/office/drawing/2014/main" id="{DCBD67BE-4594-488E-89FC-B416CED610A3}"/>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104" name="Shape 3">
          <a:extLst>
            <a:ext uri="{FF2B5EF4-FFF2-40B4-BE49-F238E27FC236}">
              <a16:creationId xmlns:a16="http://schemas.microsoft.com/office/drawing/2014/main" id="{D9A62EA0-A0A0-4388-A7FD-D32788741AFE}"/>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105" name="Shape 3">
          <a:extLst>
            <a:ext uri="{FF2B5EF4-FFF2-40B4-BE49-F238E27FC236}">
              <a16:creationId xmlns:a16="http://schemas.microsoft.com/office/drawing/2014/main" id="{39FEA1A7-C30B-456C-BFC9-C6D81FB61CD9}"/>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106" name="Shape 3">
          <a:extLst>
            <a:ext uri="{FF2B5EF4-FFF2-40B4-BE49-F238E27FC236}">
              <a16:creationId xmlns:a16="http://schemas.microsoft.com/office/drawing/2014/main" id="{E0C1F9EF-54BF-42DF-896A-501A46104EA2}"/>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107" name="Shape 3">
          <a:extLst>
            <a:ext uri="{FF2B5EF4-FFF2-40B4-BE49-F238E27FC236}">
              <a16:creationId xmlns:a16="http://schemas.microsoft.com/office/drawing/2014/main" id="{94CA05A7-7915-445A-B545-B4D793FE56F3}"/>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108" name="Shape 3">
          <a:extLst>
            <a:ext uri="{FF2B5EF4-FFF2-40B4-BE49-F238E27FC236}">
              <a16:creationId xmlns:a16="http://schemas.microsoft.com/office/drawing/2014/main" id="{C2FA775A-719C-4EE3-A08F-85862849A271}"/>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109" name="Shape 3">
          <a:extLst>
            <a:ext uri="{FF2B5EF4-FFF2-40B4-BE49-F238E27FC236}">
              <a16:creationId xmlns:a16="http://schemas.microsoft.com/office/drawing/2014/main" id="{9A77FC0F-3283-4DCD-A1D4-AAF1F085D894}"/>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10" name="Shape 3">
          <a:extLst>
            <a:ext uri="{FF2B5EF4-FFF2-40B4-BE49-F238E27FC236}">
              <a16:creationId xmlns:a16="http://schemas.microsoft.com/office/drawing/2014/main" id="{DB04428C-F945-43C6-8EA8-F4CF0CF6C7D3}"/>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11" name="Shape 3">
          <a:extLst>
            <a:ext uri="{FF2B5EF4-FFF2-40B4-BE49-F238E27FC236}">
              <a16:creationId xmlns:a16="http://schemas.microsoft.com/office/drawing/2014/main" id="{3D346890-AD1F-405B-BDC5-E2931DA14C1E}"/>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12" name="Shape 3">
          <a:extLst>
            <a:ext uri="{FF2B5EF4-FFF2-40B4-BE49-F238E27FC236}">
              <a16:creationId xmlns:a16="http://schemas.microsoft.com/office/drawing/2014/main" id="{3317AF02-BC19-4754-BFBB-8FF43F348F10}"/>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13" name="Shape 3">
          <a:extLst>
            <a:ext uri="{FF2B5EF4-FFF2-40B4-BE49-F238E27FC236}">
              <a16:creationId xmlns:a16="http://schemas.microsoft.com/office/drawing/2014/main" id="{96FA095E-A16D-48FC-B6A9-26102AB33DB5}"/>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14" name="Shape 3">
          <a:extLst>
            <a:ext uri="{FF2B5EF4-FFF2-40B4-BE49-F238E27FC236}">
              <a16:creationId xmlns:a16="http://schemas.microsoft.com/office/drawing/2014/main" id="{2F972238-F8FE-4879-B8A6-5F596E55DD8A}"/>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15" name="Shape 3">
          <a:extLst>
            <a:ext uri="{FF2B5EF4-FFF2-40B4-BE49-F238E27FC236}">
              <a16:creationId xmlns:a16="http://schemas.microsoft.com/office/drawing/2014/main" id="{E62874F6-298F-40FB-9DCF-62E8A2F31725}"/>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16" name="Shape 3">
          <a:extLst>
            <a:ext uri="{FF2B5EF4-FFF2-40B4-BE49-F238E27FC236}">
              <a16:creationId xmlns:a16="http://schemas.microsoft.com/office/drawing/2014/main" id="{C0962E66-FF4E-4547-AC21-E28E31C24AE2}"/>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17" name="Shape 3">
          <a:extLst>
            <a:ext uri="{FF2B5EF4-FFF2-40B4-BE49-F238E27FC236}">
              <a16:creationId xmlns:a16="http://schemas.microsoft.com/office/drawing/2014/main" id="{9FA24971-ED7E-4025-A9C5-416CE1B44076}"/>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18" name="Shape 3">
          <a:extLst>
            <a:ext uri="{FF2B5EF4-FFF2-40B4-BE49-F238E27FC236}">
              <a16:creationId xmlns:a16="http://schemas.microsoft.com/office/drawing/2014/main" id="{23943313-0107-4CB6-B2C8-BF8F1DAB89DB}"/>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19" name="Shape 3">
          <a:extLst>
            <a:ext uri="{FF2B5EF4-FFF2-40B4-BE49-F238E27FC236}">
              <a16:creationId xmlns:a16="http://schemas.microsoft.com/office/drawing/2014/main" id="{52806D38-2979-40B3-BA62-87DCEA413B7A}"/>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20" name="Shape 3">
          <a:extLst>
            <a:ext uri="{FF2B5EF4-FFF2-40B4-BE49-F238E27FC236}">
              <a16:creationId xmlns:a16="http://schemas.microsoft.com/office/drawing/2014/main" id="{30D58DF2-B18F-46F6-B99C-C140B5C21720}"/>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21" name="Shape 3">
          <a:extLst>
            <a:ext uri="{FF2B5EF4-FFF2-40B4-BE49-F238E27FC236}">
              <a16:creationId xmlns:a16="http://schemas.microsoft.com/office/drawing/2014/main" id="{B47D881F-A603-46A4-A910-8B6BE00A311C}"/>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22" name="Shape 3">
          <a:extLst>
            <a:ext uri="{FF2B5EF4-FFF2-40B4-BE49-F238E27FC236}">
              <a16:creationId xmlns:a16="http://schemas.microsoft.com/office/drawing/2014/main" id="{BCF6E867-E8DF-40E1-BA05-91B4C177D065}"/>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23" name="Shape 3">
          <a:extLst>
            <a:ext uri="{FF2B5EF4-FFF2-40B4-BE49-F238E27FC236}">
              <a16:creationId xmlns:a16="http://schemas.microsoft.com/office/drawing/2014/main" id="{EFEA9576-8374-489C-84DD-F8AF7761BB86}"/>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24" name="Shape 3">
          <a:extLst>
            <a:ext uri="{FF2B5EF4-FFF2-40B4-BE49-F238E27FC236}">
              <a16:creationId xmlns:a16="http://schemas.microsoft.com/office/drawing/2014/main" id="{D22DDF28-A60E-45D7-B3E4-69419F59F3FC}"/>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25" name="Shape 3">
          <a:extLst>
            <a:ext uri="{FF2B5EF4-FFF2-40B4-BE49-F238E27FC236}">
              <a16:creationId xmlns:a16="http://schemas.microsoft.com/office/drawing/2014/main" id="{89E1AD61-EEF2-488B-9FA3-18974C119B61}"/>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26" name="Shape 3">
          <a:extLst>
            <a:ext uri="{FF2B5EF4-FFF2-40B4-BE49-F238E27FC236}">
              <a16:creationId xmlns:a16="http://schemas.microsoft.com/office/drawing/2014/main" id="{AA95FA2D-7B69-437E-B574-6D101D4BF61D}"/>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27" name="Shape 3">
          <a:extLst>
            <a:ext uri="{FF2B5EF4-FFF2-40B4-BE49-F238E27FC236}">
              <a16:creationId xmlns:a16="http://schemas.microsoft.com/office/drawing/2014/main" id="{529A3E7A-1F1F-4BFE-AB05-95A0955D9747}"/>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28" name="Shape 3">
          <a:extLst>
            <a:ext uri="{FF2B5EF4-FFF2-40B4-BE49-F238E27FC236}">
              <a16:creationId xmlns:a16="http://schemas.microsoft.com/office/drawing/2014/main" id="{151F740F-1F01-414B-BBF5-6BEEF14EBF61}"/>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29" name="Shape 3">
          <a:extLst>
            <a:ext uri="{FF2B5EF4-FFF2-40B4-BE49-F238E27FC236}">
              <a16:creationId xmlns:a16="http://schemas.microsoft.com/office/drawing/2014/main" id="{AE17C379-5DE5-4725-879A-F979FD46A374}"/>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30" name="Shape 3">
          <a:extLst>
            <a:ext uri="{FF2B5EF4-FFF2-40B4-BE49-F238E27FC236}">
              <a16:creationId xmlns:a16="http://schemas.microsoft.com/office/drawing/2014/main" id="{C0087B8A-0175-4172-8CFC-BCD3616BFB7E}"/>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31" name="Shape 3">
          <a:extLst>
            <a:ext uri="{FF2B5EF4-FFF2-40B4-BE49-F238E27FC236}">
              <a16:creationId xmlns:a16="http://schemas.microsoft.com/office/drawing/2014/main" id="{BF39A717-9A5D-4B14-859D-4884F1F509C9}"/>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32" name="Shape 3">
          <a:extLst>
            <a:ext uri="{FF2B5EF4-FFF2-40B4-BE49-F238E27FC236}">
              <a16:creationId xmlns:a16="http://schemas.microsoft.com/office/drawing/2014/main" id="{A00AD3F1-2D30-48E8-901D-1158E2060CEB}"/>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33" name="Shape 3">
          <a:extLst>
            <a:ext uri="{FF2B5EF4-FFF2-40B4-BE49-F238E27FC236}">
              <a16:creationId xmlns:a16="http://schemas.microsoft.com/office/drawing/2014/main" id="{F795B0D4-0838-4E5F-835B-7F2BB0614088}"/>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34" name="Shape 3">
          <a:extLst>
            <a:ext uri="{FF2B5EF4-FFF2-40B4-BE49-F238E27FC236}">
              <a16:creationId xmlns:a16="http://schemas.microsoft.com/office/drawing/2014/main" id="{A5183283-FB30-4185-9317-DA0F7B1CBC8E}"/>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35" name="Shape 3">
          <a:extLst>
            <a:ext uri="{FF2B5EF4-FFF2-40B4-BE49-F238E27FC236}">
              <a16:creationId xmlns:a16="http://schemas.microsoft.com/office/drawing/2014/main" id="{9CD6CA1C-3ABB-47E4-8AFE-62B1CD3CB1BD}"/>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36" name="Shape 3">
          <a:extLst>
            <a:ext uri="{FF2B5EF4-FFF2-40B4-BE49-F238E27FC236}">
              <a16:creationId xmlns:a16="http://schemas.microsoft.com/office/drawing/2014/main" id="{1735A471-BA61-40B1-B17A-2E85FA78BA92}"/>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37" name="Shape 3">
          <a:extLst>
            <a:ext uri="{FF2B5EF4-FFF2-40B4-BE49-F238E27FC236}">
              <a16:creationId xmlns:a16="http://schemas.microsoft.com/office/drawing/2014/main" id="{12688934-AB62-4C8E-962F-F9352936D163}"/>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38" name="Shape 3">
          <a:extLst>
            <a:ext uri="{FF2B5EF4-FFF2-40B4-BE49-F238E27FC236}">
              <a16:creationId xmlns:a16="http://schemas.microsoft.com/office/drawing/2014/main" id="{09479943-813F-4BB2-BF8F-4D4F639AAF15}"/>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39" name="Shape 3">
          <a:extLst>
            <a:ext uri="{FF2B5EF4-FFF2-40B4-BE49-F238E27FC236}">
              <a16:creationId xmlns:a16="http://schemas.microsoft.com/office/drawing/2014/main" id="{24960ECC-ADB8-476D-BFE0-BED8261515E4}"/>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40" name="Shape 3">
          <a:extLst>
            <a:ext uri="{FF2B5EF4-FFF2-40B4-BE49-F238E27FC236}">
              <a16:creationId xmlns:a16="http://schemas.microsoft.com/office/drawing/2014/main" id="{A0308F31-648E-4F04-B962-14DE852CEE48}"/>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41" name="Shape 3">
          <a:extLst>
            <a:ext uri="{FF2B5EF4-FFF2-40B4-BE49-F238E27FC236}">
              <a16:creationId xmlns:a16="http://schemas.microsoft.com/office/drawing/2014/main" id="{C72C939B-0D58-40D3-94BD-2CC7BAC314B4}"/>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42" name="Shape 3">
          <a:extLst>
            <a:ext uri="{FF2B5EF4-FFF2-40B4-BE49-F238E27FC236}">
              <a16:creationId xmlns:a16="http://schemas.microsoft.com/office/drawing/2014/main" id="{17AD76E6-77C5-4410-8BB5-5581979BC304}"/>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43" name="Shape 3">
          <a:extLst>
            <a:ext uri="{FF2B5EF4-FFF2-40B4-BE49-F238E27FC236}">
              <a16:creationId xmlns:a16="http://schemas.microsoft.com/office/drawing/2014/main" id="{9A69F395-4FE0-48F2-9F09-5F0368894F48}"/>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44" name="Shape 3">
          <a:extLst>
            <a:ext uri="{FF2B5EF4-FFF2-40B4-BE49-F238E27FC236}">
              <a16:creationId xmlns:a16="http://schemas.microsoft.com/office/drawing/2014/main" id="{2130CA9C-3A5A-4958-B5E8-E91E1D06FCBE}"/>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45" name="Shape 3">
          <a:extLst>
            <a:ext uri="{FF2B5EF4-FFF2-40B4-BE49-F238E27FC236}">
              <a16:creationId xmlns:a16="http://schemas.microsoft.com/office/drawing/2014/main" id="{7D1D808A-4035-474C-B699-6508E205ED46}"/>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46" name="Shape 3">
          <a:extLst>
            <a:ext uri="{FF2B5EF4-FFF2-40B4-BE49-F238E27FC236}">
              <a16:creationId xmlns:a16="http://schemas.microsoft.com/office/drawing/2014/main" id="{F68232D2-FD06-451A-838F-605B26FD7A7D}"/>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47" name="Shape 3">
          <a:extLst>
            <a:ext uri="{FF2B5EF4-FFF2-40B4-BE49-F238E27FC236}">
              <a16:creationId xmlns:a16="http://schemas.microsoft.com/office/drawing/2014/main" id="{A49B18B4-83C5-43B4-BB11-281EEE01C42B}"/>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48" name="Shape 3">
          <a:extLst>
            <a:ext uri="{FF2B5EF4-FFF2-40B4-BE49-F238E27FC236}">
              <a16:creationId xmlns:a16="http://schemas.microsoft.com/office/drawing/2014/main" id="{6E04F63D-CF94-40A7-BC44-9A389760845C}"/>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49" name="Shape 3">
          <a:extLst>
            <a:ext uri="{FF2B5EF4-FFF2-40B4-BE49-F238E27FC236}">
              <a16:creationId xmlns:a16="http://schemas.microsoft.com/office/drawing/2014/main" id="{32A8BC48-F101-4772-8287-386EF7683F64}"/>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50" name="Shape 3">
          <a:extLst>
            <a:ext uri="{FF2B5EF4-FFF2-40B4-BE49-F238E27FC236}">
              <a16:creationId xmlns:a16="http://schemas.microsoft.com/office/drawing/2014/main" id="{DC05F693-D48B-4405-91D3-60EB2985DB53}"/>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51" name="Shape 3">
          <a:extLst>
            <a:ext uri="{FF2B5EF4-FFF2-40B4-BE49-F238E27FC236}">
              <a16:creationId xmlns:a16="http://schemas.microsoft.com/office/drawing/2014/main" id="{E634A733-BA4C-473C-8D1D-8CB0EF653400}"/>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52" name="Shape 3">
          <a:extLst>
            <a:ext uri="{FF2B5EF4-FFF2-40B4-BE49-F238E27FC236}">
              <a16:creationId xmlns:a16="http://schemas.microsoft.com/office/drawing/2014/main" id="{25ACA338-BAE2-48D4-9FDB-3123D51F7C03}"/>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53" name="Shape 3">
          <a:extLst>
            <a:ext uri="{FF2B5EF4-FFF2-40B4-BE49-F238E27FC236}">
              <a16:creationId xmlns:a16="http://schemas.microsoft.com/office/drawing/2014/main" id="{07551A53-6C06-4D13-A21D-AB972C9E8163}"/>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54" name="Shape 3">
          <a:extLst>
            <a:ext uri="{FF2B5EF4-FFF2-40B4-BE49-F238E27FC236}">
              <a16:creationId xmlns:a16="http://schemas.microsoft.com/office/drawing/2014/main" id="{46C92804-00BE-4C17-931E-22B059B01C73}"/>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55" name="Shape 3">
          <a:extLst>
            <a:ext uri="{FF2B5EF4-FFF2-40B4-BE49-F238E27FC236}">
              <a16:creationId xmlns:a16="http://schemas.microsoft.com/office/drawing/2014/main" id="{F64AB8C4-DBD1-4925-8A39-B16D907870D7}"/>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56" name="Shape 3">
          <a:extLst>
            <a:ext uri="{FF2B5EF4-FFF2-40B4-BE49-F238E27FC236}">
              <a16:creationId xmlns:a16="http://schemas.microsoft.com/office/drawing/2014/main" id="{A7BF50F3-DA0C-479E-ABF6-CBB3B9DA3FDA}"/>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57" name="Shape 3">
          <a:extLst>
            <a:ext uri="{FF2B5EF4-FFF2-40B4-BE49-F238E27FC236}">
              <a16:creationId xmlns:a16="http://schemas.microsoft.com/office/drawing/2014/main" id="{FA7542AC-4B42-4EF5-87FC-DF9068E7CEFF}"/>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58" name="Shape 3">
          <a:extLst>
            <a:ext uri="{FF2B5EF4-FFF2-40B4-BE49-F238E27FC236}">
              <a16:creationId xmlns:a16="http://schemas.microsoft.com/office/drawing/2014/main" id="{1DDEB265-82B5-419A-BECB-EC3C19911396}"/>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59" name="Shape 3">
          <a:extLst>
            <a:ext uri="{FF2B5EF4-FFF2-40B4-BE49-F238E27FC236}">
              <a16:creationId xmlns:a16="http://schemas.microsoft.com/office/drawing/2014/main" id="{6272F786-999E-45E7-ADD6-D9531098E730}"/>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60" name="Shape 3">
          <a:extLst>
            <a:ext uri="{FF2B5EF4-FFF2-40B4-BE49-F238E27FC236}">
              <a16:creationId xmlns:a16="http://schemas.microsoft.com/office/drawing/2014/main" id="{C211AE08-367D-42F8-9D37-E14A3398D64D}"/>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61" name="Shape 3">
          <a:extLst>
            <a:ext uri="{FF2B5EF4-FFF2-40B4-BE49-F238E27FC236}">
              <a16:creationId xmlns:a16="http://schemas.microsoft.com/office/drawing/2014/main" id="{7CA40775-04BB-441D-825A-A3EE2C1A14B3}"/>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62" name="Shape 3">
          <a:extLst>
            <a:ext uri="{FF2B5EF4-FFF2-40B4-BE49-F238E27FC236}">
              <a16:creationId xmlns:a16="http://schemas.microsoft.com/office/drawing/2014/main" id="{24AAB4AB-B11B-4D1D-A1A1-AB2F702C05D8}"/>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63" name="Shape 3">
          <a:extLst>
            <a:ext uri="{FF2B5EF4-FFF2-40B4-BE49-F238E27FC236}">
              <a16:creationId xmlns:a16="http://schemas.microsoft.com/office/drawing/2014/main" id="{3ECD2093-541E-4C11-AD17-B72660470FD1}"/>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64" name="Shape 3">
          <a:extLst>
            <a:ext uri="{FF2B5EF4-FFF2-40B4-BE49-F238E27FC236}">
              <a16:creationId xmlns:a16="http://schemas.microsoft.com/office/drawing/2014/main" id="{7FDB832E-8208-44C5-9F78-9E4A16815B9B}"/>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65" name="Shape 3">
          <a:extLst>
            <a:ext uri="{FF2B5EF4-FFF2-40B4-BE49-F238E27FC236}">
              <a16:creationId xmlns:a16="http://schemas.microsoft.com/office/drawing/2014/main" id="{D2E48692-5527-4A8C-A1A0-7216F6CC5C35}"/>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66" name="Shape 3">
          <a:extLst>
            <a:ext uri="{FF2B5EF4-FFF2-40B4-BE49-F238E27FC236}">
              <a16:creationId xmlns:a16="http://schemas.microsoft.com/office/drawing/2014/main" id="{2B035AFA-2B81-41E6-89EA-A1965BF55354}"/>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67" name="Shape 3">
          <a:extLst>
            <a:ext uri="{FF2B5EF4-FFF2-40B4-BE49-F238E27FC236}">
              <a16:creationId xmlns:a16="http://schemas.microsoft.com/office/drawing/2014/main" id="{6D9A2382-9BFC-4EB7-91B9-0480796AF059}"/>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68" name="Shape 3">
          <a:extLst>
            <a:ext uri="{FF2B5EF4-FFF2-40B4-BE49-F238E27FC236}">
              <a16:creationId xmlns:a16="http://schemas.microsoft.com/office/drawing/2014/main" id="{0ACF8B01-2421-4B32-9507-6FD54B059E99}"/>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69" name="Shape 3">
          <a:extLst>
            <a:ext uri="{FF2B5EF4-FFF2-40B4-BE49-F238E27FC236}">
              <a16:creationId xmlns:a16="http://schemas.microsoft.com/office/drawing/2014/main" id="{3AE84F53-80F3-4B11-A6A4-5DB26C097381}"/>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70" name="Shape 3">
          <a:extLst>
            <a:ext uri="{FF2B5EF4-FFF2-40B4-BE49-F238E27FC236}">
              <a16:creationId xmlns:a16="http://schemas.microsoft.com/office/drawing/2014/main" id="{F3619C56-84D4-4A0E-8F65-475DD9847BF5}"/>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71" name="Shape 3">
          <a:extLst>
            <a:ext uri="{FF2B5EF4-FFF2-40B4-BE49-F238E27FC236}">
              <a16:creationId xmlns:a16="http://schemas.microsoft.com/office/drawing/2014/main" id="{9A8197CC-DF7C-408A-BA1B-04B07FC6365A}"/>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72" name="Shape 3">
          <a:extLst>
            <a:ext uri="{FF2B5EF4-FFF2-40B4-BE49-F238E27FC236}">
              <a16:creationId xmlns:a16="http://schemas.microsoft.com/office/drawing/2014/main" id="{C6CA6FD2-47A0-4FBF-9DE3-1F727BA9AE18}"/>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73" name="Shape 3">
          <a:extLst>
            <a:ext uri="{FF2B5EF4-FFF2-40B4-BE49-F238E27FC236}">
              <a16:creationId xmlns:a16="http://schemas.microsoft.com/office/drawing/2014/main" id="{2A5969E8-3B30-48C5-A834-1C5EEEE59634}"/>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74" name="Shape 3">
          <a:extLst>
            <a:ext uri="{FF2B5EF4-FFF2-40B4-BE49-F238E27FC236}">
              <a16:creationId xmlns:a16="http://schemas.microsoft.com/office/drawing/2014/main" id="{733DF6DE-681D-4E1A-8D85-B941792DFD75}"/>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75" name="Shape 3">
          <a:extLst>
            <a:ext uri="{FF2B5EF4-FFF2-40B4-BE49-F238E27FC236}">
              <a16:creationId xmlns:a16="http://schemas.microsoft.com/office/drawing/2014/main" id="{2B1746AD-28A6-4FD6-B99A-BBCDDA6B29A5}"/>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76" name="Shape 3">
          <a:extLst>
            <a:ext uri="{FF2B5EF4-FFF2-40B4-BE49-F238E27FC236}">
              <a16:creationId xmlns:a16="http://schemas.microsoft.com/office/drawing/2014/main" id="{BDE56E5D-6789-42ED-91E5-7B77082D022F}"/>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77" name="Shape 3">
          <a:extLst>
            <a:ext uri="{FF2B5EF4-FFF2-40B4-BE49-F238E27FC236}">
              <a16:creationId xmlns:a16="http://schemas.microsoft.com/office/drawing/2014/main" id="{345997A5-F7B2-4842-87CE-331DF6AC43B3}"/>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78" name="Shape 3">
          <a:extLst>
            <a:ext uri="{FF2B5EF4-FFF2-40B4-BE49-F238E27FC236}">
              <a16:creationId xmlns:a16="http://schemas.microsoft.com/office/drawing/2014/main" id="{E43AFEC7-A6EA-45C3-ADE0-1478DBD05D9F}"/>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79" name="Shape 3">
          <a:extLst>
            <a:ext uri="{FF2B5EF4-FFF2-40B4-BE49-F238E27FC236}">
              <a16:creationId xmlns:a16="http://schemas.microsoft.com/office/drawing/2014/main" id="{A2F4A20A-3DA0-4F58-AF8C-4D8B4FCDB307}"/>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80" name="Shape 3">
          <a:extLst>
            <a:ext uri="{FF2B5EF4-FFF2-40B4-BE49-F238E27FC236}">
              <a16:creationId xmlns:a16="http://schemas.microsoft.com/office/drawing/2014/main" id="{F58E2C0E-1069-4AE6-A938-D9AB6A1749FA}"/>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81" name="Shape 3">
          <a:extLst>
            <a:ext uri="{FF2B5EF4-FFF2-40B4-BE49-F238E27FC236}">
              <a16:creationId xmlns:a16="http://schemas.microsoft.com/office/drawing/2014/main" id="{017499F4-6F69-41F2-8060-CB99EBF89B4C}"/>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82" name="Shape 3">
          <a:extLst>
            <a:ext uri="{FF2B5EF4-FFF2-40B4-BE49-F238E27FC236}">
              <a16:creationId xmlns:a16="http://schemas.microsoft.com/office/drawing/2014/main" id="{6C43F4CE-258E-4E0D-AEF6-B5265AF85F65}"/>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83" name="Shape 3">
          <a:extLst>
            <a:ext uri="{FF2B5EF4-FFF2-40B4-BE49-F238E27FC236}">
              <a16:creationId xmlns:a16="http://schemas.microsoft.com/office/drawing/2014/main" id="{77880040-BBA9-404B-A88E-6BD459C93977}"/>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84" name="Shape 3">
          <a:extLst>
            <a:ext uri="{FF2B5EF4-FFF2-40B4-BE49-F238E27FC236}">
              <a16:creationId xmlns:a16="http://schemas.microsoft.com/office/drawing/2014/main" id="{58607894-BDD8-4F98-B360-30E6AAB0CE75}"/>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85" name="Shape 3">
          <a:extLst>
            <a:ext uri="{FF2B5EF4-FFF2-40B4-BE49-F238E27FC236}">
              <a16:creationId xmlns:a16="http://schemas.microsoft.com/office/drawing/2014/main" id="{464D3D86-2AA2-469B-949A-0C4759E06B7E}"/>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86" name="Shape 3">
          <a:extLst>
            <a:ext uri="{FF2B5EF4-FFF2-40B4-BE49-F238E27FC236}">
              <a16:creationId xmlns:a16="http://schemas.microsoft.com/office/drawing/2014/main" id="{91C8FAD3-A24F-4E13-A404-979DD59CD01F}"/>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87" name="Shape 3">
          <a:extLst>
            <a:ext uri="{FF2B5EF4-FFF2-40B4-BE49-F238E27FC236}">
              <a16:creationId xmlns:a16="http://schemas.microsoft.com/office/drawing/2014/main" id="{720A3F59-D0BC-498C-942C-C20725DC607F}"/>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88" name="Shape 3">
          <a:extLst>
            <a:ext uri="{FF2B5EF4-FFF2-40B4-BE49-F238E27FC236}">
              <a16:creationId xmlns:a16="http://schemas.microsoft.com/office/drawing/2014/main" id="{C6E0B40E-0C3B-4F3C-8695-DF90C7080D0E}"/>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89" name="Shape 3">
          <a:extLst>
            <a:ext uri="{FF2B5EF4-FFF2-40B4-BE49-F238E27FC236}">
              <a16:creationId xmlns:a16="http://schemas.microsoft.com/office/drawing/2014/main" id="{FE2F295B-2A25-4824-A894-9C6749A26FBA}"/>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90" name="Shape 3">
          <a:extLst>
            <a:ext uri="{FF2B5EF4-FFF2-40B4-BE49-F238E27FC236}">
              <a16:creationId xmlns:a16="http://schemas.microsoft.com/office/drawing/2014/main" id="{5B7EC66C-2338-497F-95B1-7A527A4161A9}"/>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91" name="Shape 3">
          <a:extLst>
            <a:ext uri="{FF2B5EF4-FFF2-40B4-BE49-F238E27FC236}">
              <a16:creationId xmlns:a16="http://schemas.microsoft.com/office/drawing/2014/main" id="{91C7388F-F8C9-4F3D-86D3-43ED78CA7EFE}"/>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92" name="Shape 3">
          <a:extLst>
            <a:ext uri="{FF2B5EF4-FFF2-40B4-BE49-F238E27FC236}">
              <a16:creationId xmlns:a16="http://schemas.microsoft.com/office/drawing/2014/main" id="{AE133C6D-1FFA-48C6-B1E5-5CD0C9F04F6C}"/>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93" name="Shape 3">
          <a:extLst>
            <a:ext uri="{FF2B5EF4-FFF2-40B4-BE49-F238E27FC236}">
              <a16:creationId xmlns:a16="http://schemas.microsoft.com/office/drawing/2014/main" id="{77FF078B-8D97-40D3-A644-39DB4844615E}"/>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94" name="Shape 3">
          <a:extLst>
            <a:ext uri="{FF2B5EF4-FFF2-40B4-BE49-F238E27FC236}">
              <a16:creationId xmlns:a16="http://schemas.microsoft.com/office/drawing/2014/main" id="{E1517110-B235-48C6-95BC-3AFE6FA8C230}"/>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95" name="Shape 3">
          <a:extLst>
            <a:ext uri="{FF2B5EF4-FFF2-40B4-BE49-F238E27FC236}">
              <a16:creationId xmlns:a16="http://schemas.microsoft.com/office/drawing/2014/main" id="{24D1DBAA-6C31-41A8-8D51-23BFEB42149B}"/>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96" name="Shape 3">
          <a:extLst>
            <a:ext uri="{FF2B5EF4-FFF2-40B4-BE49-F238E27FC236}">
              <a16:creationId xmlns:a16="http://schemas.microsoft.com/office/drawing/2014/main" id="{5D2D7D7B-3CAB-4823-85E0-5E385992975D}"/>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97" name="Shape 3">
          <a:extLst>
            <a:ext uri="{FF2B5EF4-FFF2-40B4-BE49-F238E27FC236}">
              <a16:creationId xmlns:a16="http://schemas.microsoft.com/office/drawing/2014/main" id="{10AADBEA-3560-41C2-954B-BBFCE02CACA8}"/>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98" name="Shape 3">
          <a:extLst>
            <a:ext uri="{FF2B5EF4-FFF2-40B4-BE49-F238E27FC236}">
              <a16:creationId xmlns:a16="http://schemas.microsoft.com/office/drawing/2014/main" id="{1540B01F-0244-4D3C-9A7F-585845C20FA7}"/>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99" name="Shape 3">
          <a:extLst>
            <a:ext uri="{FF2B5EF4-FFF2-40B4-BE49-F238E27FC236}">
              <a16:creationId xmlns:a16="http://schemas.microsoft.com/office/drawing/2014/main" id="{81AD1E0F-F9FF-4A95-A03F-393C0BC65767}"/>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00" name="Shape 3">
          <a:extLst>
            <a:ext uri="{FF2B5EF4-FFF2-40B4-BE49-F238E27FC236}">
              <a16:creationId xmlns:a16="http://schemas.microsoft.com/office/drawing/2014/main" id="{E8B5511A-384B-43BB-9BD9-665BC09EEE34}"/>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01" name="Shape 3">
          <a:extLst>
            <a:ext uri="{FF2B5EF4-FFF2-40B4-BE49-F238E27FC236}">
              <a16:creationId xmlns:a16="http://schemas.microsoft.com/office/drawing/2014/main" id="{8AC585DD-B4AE-40FC-8848-3D2A8CBDADB3}"/>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02" name="Shape 3">
          <a:extLst>
            <a:ext uri="{FF2B5EF4-FFF2-40B4-BE49-F238E27FC236}">
              <a16:creationId xmlns:a16="http://schemas.microsoft.com/office/drawing/2014/main" id="{0CAE818E-D3E3-4B23-938C-F00D4CE11CD0}"/>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03" name="Shape 3">
          <a:extLst>
            <a:ext uri="{FF2B5EF4-FFF2-40B4-BE49-F238E27FC236}">
              <a16:creationId xmlns:a16="http://schemas.microsoft.com/office/drawing/2014/main" id="{80F14056-E1CF-413A-84FB-9242E10C71AA}"/>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04" name="Shape 3">
          <a:extLst>
            <a:ext uri="{FF2B5EF4-FFF2-40B4-BE49-F238E27FC236}">
              <a16:creationId xmlns:a16="http://schemas.microsoft.com/office/drawing/2014/main" id="{C9496A43-3810-42CF-AACD-D5764901A4FF}"/>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05" name="Shape 3">
          <a:extLst>
            <a:ext uri="{FF2B5EF4-FFF2-40B4-BE49-F238E27FC236}">
              <a16:creationId xmlns:a16="http://schemas.microsoft.com/office/drawing/2014/main" id="{D3672369-8AF5-4834-887C-13BEB0CDD8E8}"/>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06" name="Shape 3">
          <a:extLst>
            <a:ext uri="{FF2B5EF4-FFF2-40B4-BE49-F238E27FC236}">
              <a16:creationId xmlns:a16="http://schemas.microsoft.com/office/drawing/2014/main" id="{1D8EC8F3-ABC5-4B7A-9ED3-7F5E70B572A5}"/>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07" name="Shape 3">
          <a:extLst>
            <a:ext uri="{FF2B5EF4-FFF2-40B4-BE49-F238E27FC236}">
              <a16:creationId xmlns:a16="http://schemas.microsoft.com/office/drawing/2014/main" id="{46840404-A688-48E1-870D-56C6EE94B740}"/>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08" name="Shape 3">
          <a:extLst>
            <a:ext uri="{FF2B5EF4-FFF2-40B4-BE49-F238E27FC236}">
              <a16:creationId xmlns:a16="http://schemas.microsoft.com/office/drawing/2014/main" id="{04D09A89-1370-4BB4-8990-91B2AB9C3CC9}"/>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09" name="Shape 3">
          <a:extLst>
            <a:ext uri="{FF2B5EF4-FFF2-40B4-BE49-F238E27FC236}">
              <a16:creationId xmlns:a16="http://schemas.microsoft.com/office/drawing/2014/main" id="{2BEC0D10-3853-4EFD-914B-ABED0C85145D}"/>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10" name="Shape 3">
          <a:extLst>
            <a:ext uri="{FF2B5EF4-FFF2-40B4-BE49-F238E27FC236}">
              <a16:creationId xmlns:a16="http://schemas.microsoft.com/office/drawing/2014/main" id="{92A78D28-888B-435F-8AC1-23F91D8F7EFA}"/>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11" name="Shape 3">
          <a:extLst>
            <a:ext uri="{FF2B5EF4-FFF2-40B4-BE49-F238E27FC236}">
              <a16:creationId xmlns:a16="http://schemas.microsoft.com/office/drawing/2014/main" id="{AFFF6E43-4081-4DD8-BB49-195D53EDB83A}"/>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12" name="Shape 3">
          <a:extLst>
            <a:ext uri="{FF2B5EF4-FFF2-40B4-BE49-F238E27FC236}">
              <a16:creationId xmlns:a16="http://schemas.microsoft.com/office/drawing/2014/main" id="{4ADD5645-0533-4121-BD19-0CA44DD5B256}"/>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13" name="Shape 3">
          <a:extLst>
            <a:ext uri="{FF2B5EF4-FFF2-40B4-BE49-F238E27FC236}">
              <a16:creationId xmlns:a16="http://schemas.microsoft.com/office/drawing/2014/main" id="{A7D371FE-7FD6-4C12-9706-73747D84B3D9}"/>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14" name="Shape 3">
          <a:extLst>
            <a:ext uri="{FF2B5EF4-FFF2-40B4-BE49-F238E27FC236}">
              <a16:creationId xmlns:a16="http://schemas.microsoft.com/office/drawing/2014/main" id="{F1F1E68B-B9C2-42F2-B39B-041C5D82FCC8}"/>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15" name="Shape 3">
          <a:extLst>
            <a:ext uri="{FF2B5EF4-FFF2-40B4-BE49-F238E27FC236}">
              <a16:creationId xmlns:a16="http://schemas.microsoft.com/office/drawing/2014/main" id="{A0C64137-B9E9-4B47-BDD5-CB26091C616E}"/>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16" name="Shape 3">
          <a:extLst>
            <a:ext uri="{FF2B5EF4-FFF2-40B4-BE49-F238E27FC236}">
              <a16:creationId xmlns:a16="http://schemas.microsoft.com/office/drawing/2014/main" id="{C35148FC-23A6-4C53-A452-DF308271B4B7}"/>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17" name="Shape 3">
          <a:extLst>
            <a:ext uri="{FF2B5EF4-FFF2-40B4-BE49-F238E27FC236}">
              <a16:creationId xmlns:a16="http://schemas.microsoft.com/office/drawing/2014/main" id="{6076430A-B717-4F76-ABF0-124EA1A9A00A}"/>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18" name="Shape 3">
          <a:extLst>
            <a:ext uri="{FF2B5EF4-FFF2-40B4-BE49-F238E27FC236}">
              <a16:creationId xmlns:a16="http://schemas.microsoft.com/office/drawing/2014/main" id="{95ED78ED-5452-4E06-A420-639A3DA59C7A}"/>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19" name="Shape 3">
          <a:extLst>
            <a:ext uri="{FF2B5EF4-FFF2-40B4-BE49-F238E27FC236}">
              <a16:creationId xmlns:a16="http://schemas.microsoft.com/office/drawing/2014/main" id="{80C4F0F3-C4FC-45E8-B9F5-42B1DA20A7C5}"/>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20" name="Shape 3">
          <a:extLst>
            <a:ext uri="{FF2B5EF4-FFF2-40B4-BE49-F238E27FC236}">
              <a16:creationId xmlns:a16="http://schemas.microsoft.com/office/drawing/2014/main" id="{A11BFE2D-C5FD-4CED-A08E-2338023662AF}"/>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21" name="Shape 3">
          <a:extLst>
            <a:ext uri="{FF2B5EF4-FFF2-40B4-BE49-F238E27FC236}">
              <a16:creationId xmlns:a16="http://schemas.microsoft.com/office/drawing/2014/main" id="{4CC4C1EF-140F-4C41-AF6D-585D6C9D4F8B}"/>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22" name="Shape 3">
          <a:extLst>
            <a:ext uri="{FF2B5EF4-FFF2-40B4-BE49-F238E27FC236}">
              <a16:creationId xmlns:a16="http://schemas.microsoft.com/office/drawing/2014/main" id="{DA55DBC0-874A-42B0-8892-43D039C92378}"/>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23" name="Shape 3">
          <a:extLst>
            <a:ext uri="{FF2B5EF4-FFF2-40B4-BE49-F238E27FC236}">
              <a16:creationId xmlns:a16="http://schemas.microsoft.com/office/drawing/2014/main" id="{CC81D99E-170E-4B55-A1CB-87C548DDDCEC}"/>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24" name="Shape 3">
          <a:extLst>
            <a:ext uri="{FF2B5EF4-FFF2-40B4-BE49-F238E27FC236}">
              <a16:creationId xmlns:a16="http://schemas.microsoft.com/office/drawing/2014/main" id="{BEFA7F6E-1DD9-497C-80C3-2E93FF8EBBCB}"/>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25" name="Shape 3">
          <a:extLst>
            <a:ext uri="{FF2B5EF4-FFF2-40B4-BE49-F238E27FC236}">
              <a16:creationId xmlns:a16="http://schemas.microsoft.com/office/drawing/2014/main" id="{49416523-5F3E-4CD9-84AF-54040ED86EF9}"/>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26" name="Shape 3">
          <a:extLst>
            <a:ext uri="{FF2B5EF4-FFF2-40B4-BE49-F238E27FC236}">
              <a16:creationId xmlns:a16="http://schemas.microsoft.com/office/drawing/2014/main" id="{C90CB894-8F3B-4358-8CA8-39CF02916EA7}"/>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27" name="Shape 3">
          <a:extLst>
            <a:ext uri="{FF2B5EF4-FFF2-40B4-BE49-F238E27FC236}">
              <a16:creationId xmlns:a16="http://schemas.microsoft.com/office/drawing/2014/main" id="{9912248F-131E-4DFB-8859-6F8AAB08058D}"/>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28" name="Shape 3">
          <a:extLst>
            <a:ext uri="{FF2B5EF4-FFF2-40B4-BE49-F238E27FC236}">
              <a16:creationId xmlns:a16="http://schemas.microsoft.com/office/drawing/2014/main" id="{421482D5-C990-4011-82A7-90C1ABAE5FAF}"/>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29" name="Shape 3">
          <a:extLst>
            <a:ext uri="{FF2B5EF4-FFF2-40B4-BE49-F238E27FC236}">
              <a16:creationId xmlns:a16="http://schemas.microsoft.com/office/drawing/2014/main" id="{A63B3629-64BD-4E97-A25C-73D8609F8781}"/>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30" name="Shape 3">
          <a:extLst>
            <a:ext uri="{FF2B5EF4-FFF2-40B4-BE49-F238E27FC236}">
              <a16:creationId xmlns:a16="http://schemas.microsoft.com/office/drawing/2014/main" id="{8B4DDCD5-EF5A-44E3-B6E9-7DFE2CE64B9D}"/>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31" name="Shape 3">
          <a:extLst>
            <a:ext uri="{FF2B5EF4-FFF2-40B4-BE49-F238E27FC236}">
              <a16:creationId xmlns:a16="http://schemas.microsoft.com/office/drawing/2014/main" id="{A0691D57-A824-4F9C-8223-4062E86E8F54}"/>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32" name="Shape 3">
          <a:extLst>
            <a:ext uri="{FF2B5EF4-FFF2-40B4-BE49-F238E27FC236}">
              <a16:creationId xmlns:a16="http://schemas.microsoft.com/office/drawing/2014/main" id="{9D062DDF-146B-488A-9AED-4520E4B2C077}"/>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33" name="Shape 3">
          <a:extLst>
            <a:ext uri="{FF2B5EF4-FFF2-40B4-BE49-F238E27FC236}">
              <a16:creationId xmlns:a16="http://schemas.microsoft.com/office/drawing/2014/main" id="{96293F4F-36E4-4554-9F5F-D73C323E9AD9}"/>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34" name="Shape 3">
          <a:extLst>
            <a:ext uri="{FF2B5EF4-FFF2-40B4-BE49-F238E27FC236}">
              <a16:creationId xmlns:a16="http://schemas.microsoft.com/office/drawing/2014/main" id="{19F84660-D66E-45F7-BC6E-3A4AF431C0E6}"/>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35" name="Shape 3">
          <a:extLst>
            <a:ext uri="{FF2B5EF4-FFF2-40B4-BE49-F238E27FC236}">
              <a16:creationId xmlns:a16="http://schemas.microsoft.com/office/drawing/2014/main" id="{CB656C85-F346-40E5-B60A-5D85A4DC79A3}"/>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36" name="Shape 3">
          <a:extLst>
            <a:ext uri="{FF2B5EF4-FFF2-40B4-BE49-F238E27FC236}">
              <a16:creationId xmlns:a16="http://schemas.microsoft.com/office/drawing/2014/main" id="{60948F5F-94FB-4544-B612-118973F0B776}"/>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37" name="Shape 3">
          <a:extLst>
            <a:ext uri="{FF2B5EF4-FFF2-40B4-BE49-F238E27FC236}">
              <a16:creationId xmlns:a16="http://schemas.microsoft.com/office/drawing/2014/main" id="{44874DC1-A935-4DB6-87B5-819F6DE46614}"/>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38" name="Shape 3">
          <a:extLst>
            <a:ext uri="{FF2B5EF4-FFF2-40B4-BE49-F238E27FC236}">
              <a16:creationId xmlns:a16="http://schemas.microsoft.com/office/drawing/2014/main" id="{18A3DF94-CD6E-472C-83BA-93ACDB80FA6E}"/>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39" name="Shape 3">
          <a:extLst>
            <a:ext uri="{FF2B5EF4-FFF2-40B4-BE49-F238E27FC236}">
              <a16:creationId xmlns:a16="http://schemas.microsoft.com/office/drawing/2014/main" id="{4B1CED06-C87A-4894-B757-87C919BDAA7A}"/>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40" name="Shape 3">
          <a:extLst>
            <a:ext uri="{FF2B5EF4-FFF2-40B4-BE49-F238E27FC236}">
              <a16:creationId xmlns:a16="http://schemas.microsoft.com/office/drawing/2014/main" id="{392EF234-C2C1-40CD-87F7-933596F7BF66}"/>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41" name="Shape 3">
          <a:extLst>
            <a:ext uri="{FF2B5EF4-FFF2-40B4-BE49-F238E27FC236}">
              <a16:creationId xmlns:a16="http://schemas.microsoft.com/office/drawing/2014/main" id="{23FC0C6D-E087-484F-BCD1-AE0EE4F32FBE}"/>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42" name="Shape 3">
          <a:extLst>
            <a:ext uri="{FF2B5EF4-FFF2-40B4-BE49-F238E27FC236}">
              <a16:creationId xmlns:a16="http://schemas.microsoft.com/office/drawing/2014/main" id="{F9E9D791-45B6-426F-9110-5FDB22D2A3FA}"/>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43" name="Shape 3">
          <a:extLst>
            <a:ext uri="{FF2B5EF4-FFF2-40B4-BE49-F238E27FC236}">
              <a16:creationId xmlns:a16="http://schemas.microsoft.com/office/drawing/2014/main" id="{B9A8A403-DC10-4795-8223-5FE27CEAABEF}"/>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44" name="Shape 3">
          <a:extLst>
            <a:ext uri="{FF2B5EF4-FFF2-40B4-BE49-F238E27FC236}">
              <a16:creationId xmlns:a16="http://schemas.microsoft.com/office/drawing/2014/main" id="{8C5AFBA0-DAFF-446A-B19F-42ED5DB6F720}"/>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45" name="Shape 3">
          <a:extLst>
            <a:ext uri="{FF2B5EF4-FFF2-40B4-BE49-F238E27FC236}">
              <a16:creationId xmlns:a16="http://schemas.microsoft.com/office/drawing/2014/main" id="{90E209B4-CDD0-47FD-AE50-6DC33C5B2085}"/>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46" name="Shape 3">
          <a:extLst>
            <a:ext uri="{FF2B5EF4-FFF2-40B4-BE49-F238E27FC236}">
              <a16:creationId xmlns:a16="http://schemas.microsoft.com/office/drawing/2014/main" id="{A8A530C6-BF82-410D-BBC3-C7F73D98D97F}"/>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47" name="Shape 3">
          <a:extLst>
            <a:ext uri="{FF2B5EF4-FFF2-40B4-BE49-F238E27FC236}">
              <a16:creationId xmlns:a16="http://schemas.microsoft.com/office/drawing/2014/main" id="{D153B127-AE86-48C1-87ED-C4A013EB3503}"/>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48" name="Shape 3">
          <a:extLst>
            <a:ext uri="{FF2B5EF4-FFF2-40B4-BE49-F238E27FC236}">
              <a16:creationId xmlns:a16="http://schemas.microsoft.com/office/drawing/2014/main" id="{CE13B865-A0E3-4490-807B-C383CFD798FB}"/>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49" name="Shape 3">
          <a:extLst>
            <a:ext uri="{FF2B5EF4-FFF2-40B4-BE49-F238E27FC236}">
              <a16:creationId xmlns:a16="http://schemas.microsoft.com/office/drawing/2014/main" id="{E405FC58-0555-4FB3-86E6-AB47E57FBB47}"/>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50" name="Shape 3">
          <a:extLst>
            <a:ext uri="{FF2B5EF4-FFF2-40B4-BE49-F238E27FC236}">
              <a16:creationId xmlns:a16="http://schemas.microsoft.com/office/drawing/2014/main" id="{5EE248A9-EB7E-4368-9351-BFF6A7868540}"/>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51" name="Shape 3">
          <a:extLst>
            <a:ext uri="{FF2B5EF4-FFF2-40B4-BE49-F238E27FC236}">
              <a16:creationId xmlns:a16="http://schemas.microsoft.com/office/drawing/2014/main" id="{F94CDC37-CBAF-4FF6-B4B5-1F74C34B73CF}"/>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52" name="Shape 3">
          <a:extLst>
            <a:ext uri="{FF2B5EF4-FFF2-40B4-BE49-F238E27FC236}">
              <a16:creationId xmlns:a16="http://schemas.microsoft.com/office/drawing/2014/main" id="{536258A2-51D6-4E94-AEA8-D943FB56B15E}"/>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53" name="Shape 3">
          <a:extLst>
            <a:ext uri="{FF2B5EF4-FFF2-40B4-BE49-F238E27FC236}">
              <a16:creationId xmlns:a16="http://schemas.microsoft.com/office/drawing/2014/main" id="{C6E7484B-94DE-489B-9023-AD4585CE9605}"/>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54" name="Shape 3">
          <a:extLst>
            <a:ext uri="{FF2B5EF4-FFF2-40B4-BE49-F238E27FC236}">
              <a16:creationId xmlns:a16="http://schemas.microsoft.com/office/drawing/2014/main" id="{0CEE2E44-BC01-44B1-9118-9FA5182CA2FB}"/>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55" name="Shape 3">
          <a:extLst>
            <a:ext uri="{FF2B5EF4-FFF2-40B4-BE49-F238E27FC236}">
              <a16:creationId xmlns:a16="http://schemas.microsoft.com/office/drawing/2014/main" id="{A0B9519A-1021-462A-8A53-BC958C35FC11}"/>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56" name="Shape 3">
          <a:extLst>
            <a:ext uri="{FF2B5EF4-FFF2-40B4-BE49-F238E27FC236}">
              <a16:creationId xmlns:a16="http://schemas.microsoft.com/office/drawing/2014/main" id="{D4A9A5A6-8F05-4E3D-A743-4B3F9B96854B}"/>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57" name="Shape 3">
          <a:extLst>
            <a:ext uri="{FF2B5EF4-FFF2-40B4-BE49-F238E27FC236}">
              <a16:creationId xmlns:a16="http://schemas.microsoft.com/office/drawing/2014/main" id="{35F4F7EF-CF54-4ACB-BE6B-9463F127FF34}"/>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58" name="Shape 3">
          <a:extLst>
            <a:ext uri="{FF2B5EF4-FFF2-40B4-BE49-F238E27FC236}">
              <a16:creationId xmlns:a16="http://schemas.microsoft.com/office/drawing/2014/main" id="{F50A4E0C-A9D5-4BF7-B6FD-1D34B29AC16C}"/>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59" name="Shape 3">
          <a:extLst>
            <a:ext uri="{FF2B5EF4-FFF2-40B4-BE49-F238E27FC236}">
              <a16:creationId xmlns:a16="http://schemas.microsoft.com/office/drawing/2014/main" id="{62495933-1121-4A89-B47E-05CB1EE63EA9}"/>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60" name="Shape 3">
          <a:extLst>
            <a:ext uri="{FF2B5EF4-FFF2-40B4-BE49-F238E27FC236}">
              <a16:creationId xmlns:a16="http://schemas.microsoft.com/office/drawing/2014/main" id="{0DA6C2BB-68F0-43DA-914E-04A4B090F961}"/>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61" name="Shape 3">
          <a:extLst>
            <a:ext uri="{FF2B5EF4-FFF2-40B4-BE49-F238E27FC236}">
              <a16:creationId xmlns:a16="http://schemas.microsoft.com/office/drawing/2014/main" id="{E4E38720-4BC1-48AE-A85D-3640377B06A8}"/>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62" name="Shape 3">
          <a:extLst>
            <a:ext uri="{FF2B5EF4-FFF2-40B4-BE49-F238E27FC236}">
              <a16:creationId xmlns:a16="http://schemas.microsoft.com/office/drawing/2014/main" id="{E0532715-8E87-4EA8-9D0C-D19308461F14}"/>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63" name="Shape 3">
          <a:extLst>
            <a:ext uri="{FF2B5EF4-FFF2-40B4-BE49-F238E27FC236}">
              <a16:creationId xmlns:a16="http://schemas.microsoft.com/office/drawing/2014/main" id="{55CC70E4-54B6-412F-9E14-60F436B193FC}"/>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64" name="Shape 3">
          <a:extLst>
            <a:ext uri="{FF2B5EF4-FFF2-40B4-BE49-F238E27FC236}">
              <a16:creationId xmlns:a16="http://schemas.microsoft.com/office/drawing/2014/main" id="{3257643D-1A6D-4E25-8C12-76C6CF171910}"/>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65" name="Shape 3">
          <a:extLst>
            <a:ext uri="{FF2B5EF4-FFF2-40B4-BE49-F238E27FC236}">
              <a16:creationId xmlns:a16="http://schemas.microsoft.com/office/drawing/2014/main" id="{60F0369D-E15D-4318-9F57-9CF56842EE97}"/>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66" name="Shape 3">
          <a:extLst>
            <a:ext uri="{FF2B5EF4-FFF2-40B4-BE49-F238E27FC236}">
              <a16:creationId xmlns:a16="http://schemas.microsoft.com/office/drawing/2014/main" id="{08340BDF-BA98-4396-BD90-54EFDDDB6F81}"/>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67" name="Shape 3">
          <a:extLst>
            <a:ext uri="{FF2B5EF4-FFF2-40B4-BE49-F238E27FC236}">
              <a16:creationId xmlns:a16="http://schemas.microsoft.com/office/drawing/2014/main" id="{E9DAD406-11F5-4F24-A6A2-0E0FF83731FA}"/>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68" name="Shape 3">
          <a:extLst>
            <a:ext uri="{FF2B5EF4-FFF2-40B4-BE49-F238E27FC236}">
              <a16:creationId xmlns:a16="http://schemas.microsoft.com/office/drawing/2014/main" id="{3780A397-F2CB-49D0-B9F5-7E6B00F4ECAC}"/>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69" name="Shape 3">
          <a:extLst>
            <a:ext uri="{FF2B5EF4-FFF2-40B4-BE49-F238E27FC236}">
              <a16:creationId xmlns:a16="http://schemas.microsoft.com/office/drawing/2014/main" id="{8F49EFBB-7436-4155-BDED-30C1BC05C4B6}"/>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70" name="Shape 3">
          <a:extLst>
            <a:ext uri="{FF2B5EF4-FFF2-40B4-BE49-F238E27FC236}">
              <a16:creationId xmlns:a16="http://schemas.microsoft.com/office/drawing/2014/main" id="{1AFFA0EB-50AB-49E7-8900-7083E4F53539}"/>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71" name="Shape 3">
          <a:extLst>
            <a:ext uri="{FF2B5EF4-FFF2-40B4-BE49-F238E27FC236}">
              <a16:creationId xmlns:a16="http://schemas.microsoft.com/office/drawing/2014/main" id="{D5E95F3A-90C2-4CA1-861B-32ADFFCC257A}"/>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72" name="Shape 3">
          <a:extLst>
            <a:ext uri="{FF2B5EF4-FFF2-40B4-BE49-F238E27FC236}">
              <a16:creationId xmlns:a16="http://schemas.microsoft.com/office/drawing/2014/main" id="{F3AAE5DC-7291-4659-BC01-FD6C50A09B85}"/>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73" name="Shape 3">
          <a:extLst>
            <a:ext uri="{FF2B5EF4-FFF2-40B4-BE49-F238E27FC236}">
              <a16:creationId xmlns:a16="http://schemas.microsoft.com/office/drawing/2014/main" id="{44547544-0C77-4A9C-BEA7-64A1D83CB9D5}"/>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74" name="Shape 3">
          <a:extLst>
            <a:ext uri="{FF2B5EF4-FFF2-40B4-BE49-F238E27FC236}">
              <a16:creationId xmlns:a16="http://schemas.microsoft.com/office/drawing/2014/main" id="{CBB53ABA-7CDB-4247-8775-9D0ED848677A}"/>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75" name="Shape 3">
          <a:extLst>
            <a:ext uri="{FF2B5EF4-FFF2-40B4-BE49-F238E27FC236}">
              <a16:creationId xmlns:a16="http://schemas.microsoft.com/office/drawing/2014/main" id="{29096BC8-9817-4584-9F26-B732B4150FB6}"/>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76" name="Shape 3">
          <a:extLst>
            <a:ext uri="{FF2B5EF4-FFF2-40B4-BE49-F238E27FC236}">
              <a16:creationId xmlns:a16="http://schemas.microsoft.com/office/drawing/2014/main" id="{A4B6DE3B-46A7-4F45-B3E5-8B048C539901}"/>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77" name="Shape 3">
          <a:extLst>
            <a:ext uri="{FF2B5EF4-FFF2-40B4-BE49-F238E27FC236}">
              <a16:creationId xmlns:a16="http://schemas.microsoft.com/office/drawing/2014/main" id="{CDA62186-1742-4D81-BE74-E351B21D1DE9}"/>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78" name="Shape 3">
          <a:extLst>
            <a:ext uri="{FF2B5EF4-FFF2-40B4-BE49-F238E27FC236}">
              <a16:creationId xmlns:a16="http://schemas.microsoft.com/office/drawing/2014/main" id="{5B8DBD46-6A15-4710-8740-1FC7211A5B60}"/>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79" name="Shape 3">
          <a:extLst>
            <a:ext uri="{FF2B5EF4-FFF2-40B4-BE49-F238E27FC236}">
              <a16:creationId xmlns:a16="http://schemas.microsoft.com/office/drawing/2014/main" id="{330EB71E-3924-4C93-AF8B-8F0F47F5F042}"/>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80" name="Shape 3">
          <a:extLst>
            <a:ext uri="{FF2B5EF4-FFF2-40B4-BE49-F238E27FC236}">
              <a16:creationId xmlns:a16="http://schemas.microsoft.com/office/drawing/2014/main" id="{B9C6BD31-8FEB-4C2D-AB8F-2BBD729B0D6E}"/>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81" name="Shape 3">
          <a:extLst>
            <a:ext uri="{FF2B5EF4-FFF2-40B4-BE49-F238E27FC236}">
              <a16:creationId xmlns:a16="http://schemas.microsoft.com/office/drawing/2014/main" id="{D002512C-0874-4447-8828-D00D60AEE0C1}"/>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82" name="Shape 3">
          <a:extLst>
            <a:ext uri="{FF2B5EF4-FFF2-40B4-BE49-F238E27FC236}">
              <a16:creationId xmlns:a16="http://schemas.microsoft.com/office/drawing/2014/main" id="{1FC1CBD5-085E-4F89-BC08-D60A14662091}"/>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83" name="Shape 3">
          <a:extLst>
            <a:ext uri="{FF2B5EF4-FFF2-40B4-BE49-F238E27FC236}">
              <a16:creationId xmlns:a16="http://schemas.microsoft.com/office/drawing/2014/main" id="{D5B87398-8288-46C0-8314-8720378B2141}"/>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84" name="Shape 3">
          <a:extLst>
            <a:ext uri="{FF2B5EF4-FFF2-40B4-BE49-F238E27FC236}">
              <a16:creationId xmlns:a16="http://schemas.microsoft.com/office/drawing/2014/main" id="{2C59BFD3-A2F8-49DA-A2C4-6E55A2F76B99}"/>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85" name="Shape 3">
          <a:extLst>
            <a:ext uri="{FF2B5EF4-FFF2-40B4-BE49-F238E27FC236}">
              <a16:creationId xmlns:a16="http://schemas.microsoft.com/office/drawing/2014/main" id="{6253FF3C-7B0F-42CC-A4D2-E02493F56114}"/>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86" name="Shape 3">
          <a:extLst>
            <a:ext uri="{FF2B5EF4-FFF2-40B4-BE49-F238E27FC236}">
              <a16:creationId xmlns:a16="http://schemas.microsoft.com/office/drawing/2014/main" id="{70D92984-7BE6-4E03-9407-0AD09A708707}"/>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87" name="Shape 3">
          <a:extLst>
            <a:ext uri="{FF2B5EF4-FFF2-40B4-BE49-F238E27FC236}">
              <a16:creationId xmlns:a16="http://schemas.microsoft.com/office/drawing/2014/main" id="{6D3262F9-1575-42D1-8A24-DAC2C693A93B}"/>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88" name="Shape 3">
          <a:extLst>
            <a:ext uri="{FF2B5EF4-FFF2-40B4-BE49-F238E27FC236}">
              <a16:creationId xmlns:a16="http://schemas.microsoft.com/office/drawing/2014/main" id="{CDEA6E2F-B745-4A11-A2F2-CD81035CEF93}"/>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89" name="Shape 3">
          <a:extLst>
            <a:ext uri="{FF2B5EF4-FFF2-40B4-BE49-F238E27FC236}">
              <a16:creationId xmlns:a16="http://schemas.microsoft.com/office/drawing/2014/main" id="{E1157D0C-C4AF-4D9C-B08D-BB1F250AF060}"/>
            </a:ext>
          </a:extLst>
        </xdr:cNvPr>
        <xdr:cNvSpPr txBox="1"/>
      </xdr:nvSpPr>
      <xdr:spPr>
        <a:xfrm>
          <a:off x="4436918" y="441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5</xdr:col>
      <xdr:colOff>723900</xdr:colOff>
      <xdr:row>14</xdr:row>
      <xdr:rowOff>0</xdr:rowOff>
    </xdr:from>
    <xdr:ext cx="190500" cy="266700"/>
    <xdr:sp macro="" textlink="">
      <xdr:nvSpPr>
        <xdr:cNvPr id="2" name="Shape 3">
          <a:extLst>
            <a:ext uri="{FF2B5EF4-FFF2-40B4-BE49-F238E27FC236}">
              <a16:creationId xmlns:a16="http://schemas.microsoft.com/office/drawing/2014/main" id="{CF41E852-BB6C-4E02-8E97-C48C763E4C40}"/>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3" name="Shape 3">
          <a:extLst>
            <a:ext uri="{FF2B5EF4-FFF2-40B4-BE49-F238E27FC236}">
              <a16:creationId xmlns:a16="http://schemas.microsoft.com/office/drawing/2014/main" id="{CE0663CE-A518-4223-A5AF-36F437ECEFEE}"/>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4" name="Shape 3">
          <a:extLst>
            <a:ext uri="{FF2B5EF4-FFF2-40B4-BE49-F238E27FC236}">
              <a16:creationId xmlns:a16="http://schemas.microsoft.com/office/drawing/2014/main" id="{5CF0B26D-D080-4CED-B294-9987C5AA22A6}"/>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5" name="Shape 3">
          <a:extLst>
            <a:ext uri="{FF2B5EF4-FFF2-40B4-BE49-F238E27FC236}">
              <a16:creationId xmlns:a16="http://schemas.microsoft.com/office/drawing/2014/main" id="{A86B7C0C-FDAA-4247-86A4-1489D74146D3}"/>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6" name="Shape 3">
          <a:extLst>
            <a:ext uri="{FF2B5EF4-FFF2-40B4-BE49-F238E27FC236}">
              <a16:creationId xmlns:a16="http://schemas.microsoft.com/office/drawing/2014/main" id="{A2EC2D72-4130-4215-8349-E2C20C42EB8F}"/>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7" name="Shape 3">
          <a:extLst>
            <a:ext uri="{FF2B5EF4-FFF2-40B4-BE49-F238E27FC236}">
              <a16:creationId xmlns:a16="http://schemas.microsoft.com/office/drawing/2014/main" id="{DEC8D205-2F3C-488E-A03F-44EF9306CFFE}"/>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8" name="Shape 3">
          <a:extLst>
            <a:ext uri="{FF2B5EF4-FFF2-40B4-BE49-F238E27FC236}">
              <a16:creationId xmlns:a16="http://schemas.microsoft.com/office/drawing/2014/main" id="{038C71DB-B684-448B-9065-665A89B7006A}"/>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9" name="Shape 3">
          <a:extLst>
            <a:ext uri="{FF2B5EF4-FFF2-40B4-BE49-F238E27FC236}">
              <a16:creationId xmlns:a16="http://schemas.microsoft.com/office/drawing/2014/main" id="{7B86E397-DB70-4599-90F0-16D8607EDF82}"/>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10" name="Shape 3">
          <a:extLst>
            <a:ext uri="{FF2B5EF4-FFF2-40B4-BE49-F238E27FC236}">
              <a16:creationId xmlns:a16="http://schemas.microsoft.com/office/drawing/2014/main" id="{B43EA007-4C9B-4059-AC6D-DFDB591316DD}"/>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11" name="Shape 3">
          <a:extLst>
            <a:ext uri="{FF2B5EF4-FFF2-40B4-BE49-F238E27FC236}">
              <a16:creationId xmlns:a16="http://schemas.microsoft.com/office/drawing/2014/main" id="{CE471C27-B4FA-47AB-8050-6010068DD66C}"/>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12" name="Shape 3">
          <a:extLst>
            <a:ext uri="{FF2B5EF4-FFF2-40B4-BE49-F238E27FC236}">
              <a16:creationId xmlns:a16="http://schemas.microsoft.com/office/drawing/2014/main" id="{BD69669B-A124-452D-A522-14BC0304AA15}"/>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13" name="Shape 3">
          <a:extLst>
            <a:ext uri="{FF2B5EF4-FFF2-40B4-BE49-F238E27FC236}">
              <a16:creationId xmlns:a16="http://schemas.microsoft.com/office/drawing/2014/main" id="{2F7F9BE9-6A52-40B9-A7AC-8AF468F78456}"/>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14" name="Shape 3">
          <a:extLst>
            <a:ext uri="{FF2B5EF4-FFF2-40B4-BE49-F238E27FC236}">
              <a16:creationId xmlns:a16="http://schemas.microsoft.com/office/drawing/2014/main" id="{7EF3D16D-9318-4964-A95F-0FE54A8D0D24}"/>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15" name="Shape 3">
          <a:extLst>
            <a:ext uri="{FF2B5EF4-FFF2-40B4-BE49-F238E27FC236}">
              <a16:creationId xmlns:a16="http://schemas.microsoft.com/office/drawing/2014/main" id="{535C80BA-F37A-44F2-AE3F-9779687F503C}"/>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16" name="Shape 3">
          <a:extLst>
            <a:ext uri="{FF2B5EF4-FFF2-40B4-BE49-F238E27FC236}">
              <a16:creationId xmlns:a16="http://schemas.microsoft.com/office/drawing/2014/main" id="{0E543740-ADF3-4E49-BF44-3C6EFDD1B779}"/>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17" name="Shape 3">
          <a:extLst>
            <a:ext uri="{FF2B5EF4-FFF2-40B4-BE49-F238E27FC236}">
              <a16:creationId xmlns:a16="http://schemas.microsoft.com/office/drawing/2014/main" id="{33592065-2612-4B72-969B-FC7397F57EEE}"/>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18" name="Shape 3">
          <a:extLst>
            <a:ext uri="{FF2B5EF4-FFF2-40B4-BE49-F238E27FC236}">
              <a16:creationId xmlns:a16="http://schemas.microsoft.com/office/drawing/2014/main" id="{F38679F2-E616-4AE9-A33F-6598ED16C695}"/>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19" name="Shape 3">
          <a:extLst>
            <a:ext uri="{FF2B5EF4-FFF2-40B4-BE49-F238E27FC236}">
              <a16:creationId xmlns:a16="http://schemas.microsoft.com/office/drawing/2014/main" id="{A1725889-A729-47DD-8711-4524E430DA9A}"/>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20" name="Shape 3">
          <a:extLst>
            <a:ext uri="{FF2B5EF4-FFF2-40B4-BE49-F238E27FC236}">
              <a16:creationId xmlns:a16="http://schemas.microsoft.com/office/drawing/2014/main" id="{7661C3B9-4329-4E6B-81E3-75318C036B4B}"/>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21" name="Shape 3">
          <a:extLst>
            <a:ext uri="{FF2B5EF4-FFF2-40B4-BE49-F238E27FC236}">
              <a16:creationId xmlns:a16="http://schemas.microsoft.com/office/drawing/2014/main" id="{6416D808-DB49-4204-A124-339CC6623225}"/>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22" name="Shape 3">
          <a:extLst>
            <a:ext uri="{FF2B5EF4-FFF2-40B4-BE49-F238E27FC236}">
              <a16:creationId xmlns:a16="http://schemas.microsoft.com/office/drawing/2014/main" id="{CF47F15C-66D3-459E-9058-813F2487097E}"/>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23" name="Shape 3">
          <a:extLst>
            <a:ext uri="{FF2B5EF4-FFF2-40B4-BE49-F238E27FC236}">
              <a16:creationId xmlns:a16="http://schemas.microsoft.com/office/drawing/2014/main" id="{1A475059-B2F0-42E4-9D6A-A84BAEBE1972}"/>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24" name="Shape 3">
          <a:extLst>
            <a:ext uri="{FF2B5EF4-FFF2-40B4-BE49-F238E27FC236}">
              <a16:creationId xmlns:a16="http://schemas.microsoft.com/office/drawing/2014/main" id="{EF9C406B-DBD3-4849-9238-C86572A43CA8}"/>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25" name="Shape 3">
          <a:extLst>
            <a:ext uri="{FF2B5EF4-FFF2-40B4-BE49-F238E27FC236}">
              <a16:creationId xmlns:a16="http://schemas.microsoft.com/office/drawing/2014/main" id="{23226D70-2DF4-4A10-9D06-31B446BB011D}"/>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26" name="Shape 3">
          <a:extLst>
            <a:ext uri="{FF2B5EF4-FFF2-40B4-BE49-F238E27FC236}">
              <a16:creationId xmlns:a16="http://schemas.microsoft.com/office/drawing/2014/main" id="{A1DB2608-37EB-443C-93EB-20536769CE25}"/>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27" name="Shape 3">
          <a:extLst>
            <a:ext uri="{FF2B5EF4-FFF2-40B4-BE49-F238E27FC236}">
              <a16:creationId xmlns:a16="http://schemas.microsoft.com/office/drawing/2014/main" id="{4594F8DA-F3E2-4471-A99E-31EBC7082C3D}"/>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28" name="Shape 3">
          <a:extLst>
            <a:ext uri="{FF2B5EF4-FFF2-40B4-BE49-F238E27FC236}">
              <a16:creationId xmlns:a16="http://schemas.microsoft.com/office/drawing/2014/main" id="{44B8BC62-45FA-4F17-A5DA-2483C9EDC690}"/>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29" name="Shape 3">
          <a:extLst>
            <a:ext uri="{FF2B5EF4-FFF2-40B4-BE49-F238E27FC236}">
              <a16:creationId xmlns:a16="http://schemas.microsoft.com/office/drawing/2014/main" id="{9DD53F78-9FDC-4D66-88CC-C988B63E8489}"/>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30" name="Shape 3">
          <a:extLst>
            <a:ext uri="{FF2B5EF4-FFF2-40B4-BE49-F238E27FC236}">
              <a16:creationId xmlns:a16="http://schemas.microsoft.com/office/drawing/2014/main" id="{34332DB8-A6AB-49D1-AE40-98FF83298963}"/>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31" name="Shape 3">
          <a:extLst>
            <a:ext uri="{FF2B5EF4-FFF2-40B4-BE49-F238E27FC236}">
              <a16:creationId xmlns:a16="http://schemas.microsoft.com/office/drawing/2014/main" id="{FE5F26E8-3C15-406D-A3D9-9C0099123224}"/>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32" name="Shape 3">
          <a:extLst>
            <a:ext uri="{FF2B5EF4-FFF2-40B4-BE49-F238E27FC236}">
              <a16:creationId xmlns:a16="http://schemas.microsoft.com/office/drawing/2014/main" id="{1414D93C-8BD5-43EB-9DA0-05835A0BFE62}"/>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33" name="Shape 3">
          <a:extLst>
            <a:ext uri="{FF2B5EF4-FFF2-40B4-BE49-F238E27FC236}">
              <a16:creationId xmlns:a16="http://schemas.microsoft.com/office/drawing/2014/main" id="{2B05486C-D267-46F6-A897-9B9CC5624B00}"/>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34" name="Shape 3">
          <a:extLst>
            <a:ext uri="{FF2B5EF4-FFF2-40B4-BE49-F238E27FC236}">
              <a16:creationId xmlns:a16="http://schemas.microsoft.com/office/drawing/2014/main" id="{EBE599E6-B189-4450-A285-4805F32AB09E}"/>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35" name="Shape 3">
          <a:extLst>
            <a:ext uri="{FF2B5EF4-FFF2-40B4-BE49-F238E27FC236}">
              <a16:creationId xmlns:a16="http://schemas.microsoft.com/office/drawing/2014/main" id="{B1957395-F24C-4535-859D-26DBFADD9C58}"/>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36" name="Shape 3">
          <a:extLst>
            <a:ext uri="{FF2B5EF4-FFF2-40B4-BE49-F238E27FC236}">
              <a16:creationId xmlns:a16="http://schemas.microsoft.com/office/drawing/2014/main" id="{FB52DD3C-9586-4285-B69B-8B375C2FA4BD}"/>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14</xdr:row>
      <xdr:rowOff>0</xdr:rowOff>
    </xdr:from>
    <xdr:ext cx="190500" cy="266700"/>
    <xdr:sp macro="" textlink="">
      <xdr:nvSpPr>
        <xdr:cNvPr id="37" name="Shape 3">
          <a:extLst>
            <a:ext uri="{FF2B5EF4-FFF2-40B4-BE49-F238E27FC236}">
              <a16:creationId xmlns:a16="http://schemas.microsoft.com/office/drawing/2014/main" id="{6DFA1219-CD21-47D3-BE21-CC8F6C430F27}"/>
            </a:ext>
          </a:extLst>
        </xdr:cNvPr>
        <xdr:cNvSpPr txBox="1"/>
      </xdr:nvSpPr>
      <xdr:spPr>
        <a:xfrm>
          <a:off x="4716780" y="43662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38" name="Shape 3">
          <a:extLst>
            <a:ext uri="{FF2B5EF4-FFF2-40B4-BE49-F238E27FC236}">
              <a16:creationId xmlns:a16="http://schemas.microsoft.com/office/drawing/2014/main" id="{91FF495A-43F7-477E-92EB-C84CC3E21F57}"/>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39" name="Shape 3">
          <a:extLst>
            <a:ext uri="{FF2B5EF4-FFF2-40B4-BE49-F238E27FC236}">
              <a16:creationId xmlns:a16="http://schemas.microsoft.com/office/drawing/2014/main" id="{65C5CF91-DBE2-4BC1-A1FD-D23FA3F30F8A}"/>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40" name="Shape 3">
          <a:extLst>
            <a:ext uri="{FF2B5EF4-FFF2-40B4-BE49-F238E27FC236}">
              <a16:creationId xmlns:a16="http://schemas.microsoft.com/office/drawing/2014/main" id="{C02E8949-2251-4C26-B968-6C57DD7AC891}"/>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41" name="Shape 3">
          <a:extLst>
            <a:ext uri="{FF2B5EF4-FFF2-40B4-BE49-F238E27FC236}">
              <a16:creationId xmlns:a16="http://schemas.microsoft.com/office/drawing/2014/main" id="{16A5E97F-68B7-4CA2-A2DC-078D3F4CF073}"/>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42" name="Shape 3">
          <a:extLst>
            <a:ext uri="{FF2B5EF4-FFF2-40B4-BE49-F238E27FC236}">
              <a16:creationId xmlns:a16="http://schemas.microsoft.com/office/drawing/2014/main" id="{33F4AE7C-CCF9-4F7E-80B6-57FE03792A7E}"/>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43" name="Shape 3">
          <a:extLst>
            <a:ext uri="{FF2B5EF4-FFF2-40B4-BE49-F238E27FC236}">
              <a16:creationId xmlns:a16="http://schemas.microsoft.com/office/drawing/2014/main" id="{29CBF5CA-5CAC-4271-ACBB-D757E955E526}"/>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44" name="Shape 3">
          <a:extLst>
            <a:ext uri="{FF2B5EF4-FFF2-40B4-BE49-F238E27FC236}">
              <a16:creationId xmlns:a16="http://schemas.microsoft.com/office/drawing/2014/main" id="{50184C42-33A0-420F-9AA8-E00C2F783008}"/>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45" name="Shape 3">
          <a:extLst>
            <a:ext uri="{FF2B5EF4-FFF2-40B4-BE49-F238E27FC236}">
              <a16:creationId xmlns:a16="http://schemas.microsoft.com/office/drawing/2014/main" id="{04EA1545-9B72-446D-9ABB-EB15B9BC471E}"/>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46" name="Shape 3">
          <a:extLst>
            <a:ext uri="{FF2B5EF4-FFF2-40B4-BE49-F238E27FC236}">
              <a16:creationId xmlns:a16="http://schemas.microsoft.com/office/drawing/2014/main" id="{74934C34-B862-407D-9DD6-DD4B8ABA5DE0}"/>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47" name="Shape 3">
          <a:extLst>
            <a:ext uri="{FF2B5EF4-FFF2-40B4-BE49-F238E27FC236}">
              <a16:creationId xmlns:a16="http://schemas.microsoft.com/office/drawing/2014/main" id="{D0C850A1-8C11-4A1E-94B7-EF0DE10DA003}"/>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48" name="Shape 3">
          <a:extLst>
            <a:ext uri="{FF2B5EF4-FFF2-40B4-BE49-F238E27FC236}">
              <a16:creationId xmlns:a16="http://schemas.microsoft.com/office/drawing/2014/main" id="{37602546-81A0-46B3-8DFA-4104A24D43C0}"/>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49" name="Shape 3">
          <a:extLst>
            <a:ext uri="{FF2B5EF4-FFF2-40B4-BE49-F238E27FC236}">
              <a16:creationId xmlns:a16="http://schemas.microsoft.com/office/drawing/2014/main" id="{2B9D939D-890F-4DB7-96E2-D4D1C39010A3}"/>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50" name="Shape 3">
          <a:extLst>
            <a:ext uri="{FF2B5EF4-FFF2-40B4-BE49-F238E27FC236}">
              <a16:creationId xmlns:a16="http://schemas.microsoft.com/office/drawing/2014/main" id="{60A773B8-5197-4752-BA7F-BD8739C4B035}"/>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51" name="Shape 3">
          <a:extLst>
            <a:ext uri="{FF2B5EF4-FFF2-40B4-BE49-F238E27FC236}">
              <a16:creationId xmlns:a16="http://schemas.microsoft.com/office/drawing/2014/main" id="{BB48ACF3-649C-4DBE-9C18-F9F073879B8A}"/>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52" name="Shape 3">
          <a:extLst>
            <a:ext uri="{FF2B5EF4-FFF2-40B4-BE49-F238E27FC236}">
              <a16:creationId xmlns:a16="http://schemas.microsoft.com/office/drawing/2014/main" id="{12557A8F-C2D2-44C7-ADFB-7FCF7DD24878}"/>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53" name="Shape 3">
          <a:extLst>
            <a:ext uri="{FF2B5EF4-FFF2-40B4-BE49-F238E27FC236}">
              <a16:creationId xmlns:a16="http://schemas.microsoft.com/office/drawing/2014/main" id="{3FE7F1BA-BF40-4E4E-B5F6-EA7E89C6178E}"/>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54" name="Shape 3">
          <a:extLst>
            <a:ext uri="{FF2B5EF4-FFF2-40B4-BE49-F238E27FC236}">
              <a16:creationId xmlns:a16="http://schemas.microsoft.com/office/drawing/2014/main" id="{E0E86905-17A8-45D3-9983-3A9177DE7CF5}"/>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55" name="Shape 3">
          <a:extLst>
            <a:ext uri="{FF2B5EF4-FFF2-40B4-BE49-F238E27FC236}">
              <a16:creationId xmlns:a16="http://schemas.microsoft.com/office/drawing/2014/main" id="{4DBF52C4-303A-4F21-B84C-0CE3E77D6E6A}"/>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56" name="Shape 3">
          <a:extLst>
            <a:ext uri="{FF2B5EF4-FFF2-40B4-BE49-F238E27FC236}">
              <a16:creationId xmlns:a16="http://schemas.microsoft.com/office/drawing/2014/main" id="{84E36C2F-7BD5-48CC-8D2C-F63152FE5567}"/>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57" name="Shape 3">
          <a:extLst>
            <a:ext uri="{FF2B5EF4-FFF2-40B4-BE49-F238E27FC236}">
              <a16:creationId xmlns:a16="http://schemas.microsoft.com/office/drawing/2014/main" id="{EFEC76C2-A73E-4499-9456-50B4DCCD9117}"/>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58" name="Shape 3">
          <a:extLst>
            <a:ext uri="{FF2B5EF4-FFF2-40B4-BE49-F238E27FC236}">
              <a16:creationId xmlns:a16="http://schemas.microsoft.com/office/drawing/2014/main" id="{F6977E9A-E390-43D5-B72C-02DBC0847CE0}"/>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59" name="Shape 3">
          <a:extLst>
            <a:ext uri="{FF2B5EF4-FFF2-40B4-BE49-F238E27FC236}">
              <a16:creationId xmlns:a16="http://schemas.microsoft.com/office/drawing/2014/main" id="{F931775E-0E42-4032-A8B0-3F244D856C11}"/>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60" name="Shape 3">
          <a:extLst>
            <a:ext uri="{FF2B5EF4-FFF2-40B4-BE49-F238E27FC236}">
              <a16:creationId xmlns:a16="http://schemas.microsoft.com/office/drawing/2014/main" id="{819B510B-EF23-464F-8B89-F12BE5C57A16}"/>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61" name="Shape 3">
          <a:extLst>
            <a:ext uri="{FF2B5EF4-FFF2-40B4-BE49-F238E27FC236}">
              <a16:creationId xmlns:a16="http://schemas.microsoft.com/office/drawing/2014/main" id="{61AC9C37-1C7A-4055-921B-A41F132AF911}"/>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62" name="Shape 3">
          <a:extLst>
            <a:ext uri="{FF2B5EF4-FFF2-40B4-BE49-F238E27FC236}">
              <a16:creationId xmlns:a16="http://schemas.microsoft.com/office/drawing/2014/main" id="{5673467E-9B06-418B-A975-9215338503DD}"/>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63" name="Shape 3">
          <a:extLst>
            <a:ext uri="{FF2B5EF4-FFF2-40B4-BE49-F238E27FC236}">
              <a16:creationId xmlns:a16="http://schemas.microsoft.com/office/drawing/2014/main" id="{97A9D93D-67A6-49A6-9499-B97B11CEE4C9}"/>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64" name="Shape 3">
          <a:extLst>
            <a:ext uri="{FF2B5EF4-FFF2-40B4-BE49-F238E27FC236}">
              <a16:creationId xmlns:a16="http://schemas.microsoft.com/office/drawing/2014/main" id="{AFAB48B5-3E6A-4FE9-ADAA-3268C77A0976}"/>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65" name="Shape 3">
          <a:extLst>
            <a:ext uri="{FF2B5EF4-FFF2-40B4-BE49-F238E27FC236}">
              <a16:creationId xmlns:a16="http://schemas.microsoft.com/office/drawing/2014/main" id="{8F9BD041-AC42-43E0-9A19-091766029748}"/>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66" name="Shape 3">
          <a:extLst>
            <a:ext uri="{FF2B5EF4-FFF2-40B4-BE49-F238E27FC236}">
              <a16:creationId xmlns:a16="http://schemas.microsoft.com/office/drawing/2014/main" id="{F7E93C06-AFFA-4841-B08A-832C54289FFE}"/>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67" name="Shape 3">
          <a:extLst>
            <a:ext uri="{FF2B5EF4-FFF2-40B4-BE49-F238E27FC236}">
              <a16:creationId xmlns:a16="http://schemas.microsoft.com/office/drawing/2014/main" id="{DC4F26E3-6AA5-46F3-BD7B-068E05B5382E}"/>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68" name="Shape 3">
          <a:extLst>
            <a:ext uri="{FF2B5EF4-FFF2-40B4-BE49-F238E27FC236}">
              <a16:creationId xmlns:a16="http://schemas.microsoft.com/office/drawing/2014/main" id="{2D1AA563-6772-46B0-9728-4A49AE7ED25F}"/>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69" name="Shape 3">
          <a:extLst>
            <a:ext uri="{FF2B5EF4-FFF2-40B4-BE49-F238E27FC236}">
              <a16:creationId xmlns:a16="http://schemas.microsoft.com/office/drawing/2014/main" id="{D89C10C6-B120-4C8A-85C7-5113486C898A}"/>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70" name="Shape 3">
          <a:extLst>
            <a:ext uri="{FF2B5EF4-FFF2-40B4-BE49-F238E27FC236}">
              <a16:creationId xmlns:a16="http://schemas.microsoft.com/office/drawing/2014/main" id="{79A4CCAC-22CF-408C-BCCA-9B9F424F4E15}"/>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71" name="Shape 3">
          <a:extLst>
            <a:ext uri="{FF2B5EF4-FFF2-40B4-BE49-F238E27FC236}">
              <a16:creationId xmlns:a16="http://schemas.microsoft.com/office/drawing/2014/main" id="{DA95346A-7908-4B31-86F0-66CC736DE131}"/>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72" name="Shape 3">
          <a:extLst>
            <a:ext uri="{FF2B5EF4-FFF2-40B4-BE49-F238E27FC236}">
              <a16:creationId xmlns:a16="http://schemas.microsoft.com/office/drawing/2014/main" id="{0559E633-DBC6-4044-B5EF-700E7E469F48}"/>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73" name="Shape 3">
          <a:extLst>
            <a:ext uri="{FF2B5EF4-FFF2-40B4-BE49-F238E27FC236}">
              <a16:creationId xmlns:a16="http://schemas.microsoft.com/office/drawing/2014/main" id="{05384A52-4CCE-4FFF-B01B-AD991DA1CB91}"/>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74" name="Shape 3">
          <a:extLst>
            <a:ext uri="{FF2B5EF4-FFF2-40B4-BE49-F238E27FC236}">
              <a16:creationId xmlns:a16="http://schemas.microsoft.com/office/drawing/2014/main" id="{9505D3C2-6F9A-4E90-9F81-9787697C7F1B}"/>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75" name="Shape 3">
          <a:extLst>
            <a:ext uri="{FF2B5EF4-FFF2-40B4-BE49-F238E27FC236}">
              <a16:creationId xmlns:a16="http://schemas.microsoft.com/office/drawing/2014/main" id="{1DAF15CA-9561-4F2E-82C0-8F8E36FA01BC}"/>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76" name="Shape 3">
          <a:extLst>
            <a:ext uri="{FF2B5EF4-FFF2-40B4-BE49-F238E27FC236}">
              <a16:creationId xmlns:a16="http://schemas.microsoft.com/office/drawing/2014/main" id="{3649D376-4BCA-4BE3-87B6-EC0E5F83A930}"/>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77" name="Shape 3">
          <a:extLst>
            <a:ext uri="{FF2B5EF4-FFF2-40B4-BE49-F238E27FC236}">
              <a16:creationId xmlns:a16="http://schemas.microsoft.com/office/drawing/2014/main" id="{3BB2231C-C25B-49BF-861C-8A4D23260E11}"/>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78" name="Shape 3">
          <a:extLst>
            <a:ext uri="{FF2B5EF4-FFF2-40B4-BE49-F238E27FC236}">
              <a16:creationId xmlns:a16="http://schemas.microsoft.com/office/drawing/2014/main" id="{7586447B-E8A9-4ADF-99CD-F363761567F4}"/>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79" name="Shape 3">
          <a:extLst>
            <a:ext uri="{FF2B5EF4-FFF2-40B4-BE49-F238E27FC236}">
              <a16:creationId xmlns:a16="http://schemas.microsoft.com/office/drawing/2014/main" id="{8C075668-0938-453B-B31B-B3C0E9CFC31C}"/>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80" name="Shape 3">
          <a:extLst>
            <a:ext uri="{FF2B5EF4-FFF2-40B4-BE49-F238E27FC236}">
              <a16:creationId xmlns:a16="http://schemas.microsoft.com/office/drawing/2014/main" id="{88F55B3F-1439-43F8-A41D-4A0111B4501A}"/>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81" name="Shape 3">
          <a:extLst>
            <a:ext uri="{FF2B5EF4-FFF2-40B4-BE49-F238E27FC236}">
              <a16:creationId xmlns:a16="http://schemas.microsoft.com/office/drawing/2014/main" id="{529B40B5-A194-4864-857B-7892F28E0F1A}"/>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82" name="Shape 3">
          <a:extLst>
            <a:ext uri="{FF2B5EF4-FFF2-40B4-BE49-F238E27FC236}">
              <a16:creationId xmlns:a16="http://schemas.microsoft.com/office/drawing/2014/main" id="{B3DAA71B-D057-43B3-A7F9-365F6C953574}"/>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83" name="Shape 3">
          <a:extLst>
            <a:ext uri="{FF2B5EF4-FFF2-40B4-BE49-F238E27FC236}">
              <a16:creationId xmlns:a16="http://schemas.microsoft.com/office/drawing/2014/main" id="{CA88F20C-014F-479C-B847-FAFF5F611ECD}"/>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84" name="Shape 3">
          <a:extLst>
            <a:ext uri="{FF2B5EF4-FFF2-40B4-BE49-F238E27FC236}">
              <a16:creationId xmlns:a16="http://schemas.microsoft.com/office/drawing/2014/main" id="{FD5544B3-2074-44ED-9891-EA4177121C5A}"/>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85" name="Shape 3">
          <a:extLst>
            <a:ext uri="{FF2B5EF4-FFF2-40B4-BE49-F238E27FC236}">
              <a16:creationId xmlns:a16="http://schemas.microsoft.com/office/drawing/2014/main" id="{57B0AF4D-E8FB-4854-9375-B462524A3575}"/>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86" name="Shape 3">
          <a:extLst>
            <a:ext uri="{FF2B5EF4-FFF2-40B4-BE49-F238E27FC236}">
              <a16:creationId xmlns:a16="http://schemas.microsoft.com/office/drawing/2014/main" id="{C1DCEC5F-C136-4FCA-95CF-B063124D973D}"/>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87" name="Shape 3">
          <a:extLst>
            <a:ext uri="{FF2B5EF4-FFF2-40B4-BE49-F238E27FC236}">
              <a16:creationId xmlns:a16="http://schemas.microsoft.com/office/drawing/2014/main" id="{23BB04D6-9679-49D8-BA54-8391F2DC0635}"/>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88" name="Shape 3">
          <a:extLst>
            <a:ext uri="{FF2B5EF4-FFF2-40B4-BE49-F238E27FC236}">
              <a16:creationId xmlns:a16="http://schemas.microsoft.com/office/drawing/2014/main" id="{DFAF1235-01AC-4110-B46E-4309E2592A8B}"/>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89" name="Shape 3">
          <a:extLst>
            <a:ext uri="{FF2B5EF4-FFF2-40B4-BE49-F238E27FC236}">
              <a16:creationId xmlns:a16="http://schemas.microsoft.com/office/drawing/2014/main" id="{776966D8-4FAF-4E51-81ED-56D6FCE4BDCF}"/>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90" name="Shape 3">
          <a:extLst>
            <a:ext uri="{FF2B5EF4-FFF2-40B4-BE49-F238E27FC236}">
              <a16:creationId xmlns:a16="http://schemas.microsoft.com/office/drawing/2014/main" id="{631CCE7B-11CD-4267-9E78-168A730B228D}"/>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91" name="Shape 3">
          <a:extLst>
            <a:ext uri="{FF2B5EF4-FFF2-40B4-BE49-F238E27FC236}">
              <a16:creationId xmlns:a16="http://schemas.microsoft.com/office/drawing/2014/main" id="{D275509A-F168-4B2E-A9F2-C6760D6F5DD9}"/>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92" name="Shape 3">
          <a:extLst>
            <a:ext uri="{FF2B5EF4-FFF2-40B4-BE49-F238E27FC236}">
              <a16:creationId xmlns:a16="http://schemas.microsoft.com/office/drawing/2014/main" id="{BEBB1A6F-5DD9-404B-BC26-D203E1F0A56A}"/>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93" name="Shape 3">
          <a:extLst>
            <a:ext uri="{FF2B5EF4-FFF2-40B4-BE49-F238E27FC236}">
              <a16:creationId xmlns:a16="http://schemas.microsoft.com/office/drawing/2014/main" id="{D1317EA3-6210-4193-A740-342A62798C7C}"/>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94" name="Shape 3">
          <a:extLst>
            <a:ext uri="{FF2B5EF4-FFF2-40B4-BE49-F238E27FC236}">
              <a16:creationId xmlns:a16="http://schemas.microsoft.com/office/drawing/2014/main" id="{EEAADC92-125A-446F-84FB-312114A03A98}"/>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95" name="Shape 3">
          <a:extLst>
            <a:ext uri="{FF2B5EF4-FFF2-40B4-BE49-F238E27FC236}">
              <a16:creationId xmlns:a16="http://schemas.microsoft.com/office/drawing/2014/main" id="{57C33692-F280-4969-A617-B5D2A87F332A}"/>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96" name="Shape 3">
          <a:extLst>
            <a:ext uri="{FF2B5EF4-FFF2-40B4-BE49-F238E27FC236}">
              <a16:creationId xmlns:a16="http://schemas.microsoft.com/office/drawing/2014/main" id="{250B08DF-EA81-41CA-9327-9E0DA48E2C66}"/>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97" name="Shape 3">
          <a:extLst>
            <a:ext uri="{FF2B5EF4-FFF2-40B4-BE49-F238E27FC236}">
              <a16:creationId xmlns:a16="http://schemas.microsoft.com/office/drawing/2014/main" id="{A5846B33-3896-4BFA-AB02-E9A11B3B3EEC}"/>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98" name="Shape 3">
          <a:extLst>
            <a:ext uri="{FF2B5EF4-FFF2-40B4-BE49-F238E27FC236}">
              <a16:creationId xmlns:a16="http://schemas.microsoft.com/office/drawing/2014/main" id="{DA21F449-F6F4-49D4-8AFF-03A53A3923EF}"/>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99" name="Shape 3">
          <a:extLst>
            <a:ext uri="{FF2B5EF4-FFF2-40B4-BE49-F238E27FC236}">
              <a16:creationId xmlns:a16="http://schemas.microsoft.com/office/drawing/2014/main" id="{6137D4FA-4DD1-42DB-9D61-A945CD9FF9A6}"/>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100" name="Shape 3">
          <a:extLst>
            <a:ext uri="{FF2B5EF4-FFF2-40B4-BE49-F238E27FC236}">
              <a16:creationId xmlns:a16="http://schemas.microsoft.com/office/drawing/2014/main" id="{412A130F-C076-4E67-8AE6-FAAC1AB266B3}"/>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101" name="Shape 3">
          <a:extLst>
            <a:ext uri="{FF2B5EF4-FFF2-40B4-BE49-F238E27FC236}">
              <a16:creationId xmlns:a16="http://schemas.microsoft.com/office/drawing/2014/main" id="{077D26E0-D9EE-41DC-A273-283121168FF2}"/>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102" name="Shape 3">
          <a:extLst>
            <a:ext uri="{FF2B5EF4-FFF2-40B4-BE49-F238E27FC236}">
              <a16:creationId xmlns:a16="http://schemas.microsoft.com/office/drawing/2014/main" id="{E2BFA886-7EC0-48C4-A563-FD192268F906}"/>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103" name="Shape 3">
          <a:extLst>
            <a:ext uri="{FF2B5EF4-FFF2-40B4-BE49-F238E27FC236}">
              <a16:creationId xmlns:a16="http://schemas.microsoft.com/office/drawing/2014/main" id="{C2591E05-4B2F-4284-B49C-6AEF60514EFA}"/>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104" name="Shape 3">
          <a:extLst>
            <a:ext uri="{FF2B5EF4-FFF2-40B4-BE49-F238E27FC236}">
              <a16:creationId xmlns:a16="http://schemas.microsoft.com/office/drawing/2014/main" id="{5DC85C40-70AC-402C-9ADC-761828ABC1A8}"/>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105" name="Shape 3">
          <a:extLst>
            <a:ext uri="{FF2B5EF4-FFF2-40B4-BE49-F238E27FC236}">
              <a16:creationId xmlns:a16="http://schemas.microsoft.com/office/drawing/2014/main" id="{B25D0774-9FB2-4416-A59B-22E28FC43130}"/>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106" name="Shape 3">
          <a:extLst>
            <a:ext uri="{FF2B5EF4-FFF2-40B4-BE49-F238E27FC236}">
              <a16:creationId xmlns:a16="http://schemas.microsoft.com/office/drawing/2014/main" id="{560D1AE4-E0FE-41AF-A900-4EB16EA0510B}"/>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107" name="Shape 3">
          <a:extLst>
            <a:ext uri="{FF2B5EF4-FFF2-40B4-BE49-F238E27FC236}">
              <a16:creationId xmlns:a16="http://schemas.microsoft.com/office/drawing/2014/main" id="{227DBD74-2874-4BE9-B14E-8A7E53375ED7}"/>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108" name="Shape 3">
          <a:extLst>
            <a:ext uri="{FF2B5EF4-FFF2-40B4-BE49-F238E27FC236}">
              <a16:creationId xmlns:a16="http://schemas.microsoft.com/office/drawing/2014/main" id="{25C00BD2-CDF0-4601-90BF-687066D3B5FD}"/>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15</xdr:row>
      <xdr:rowOff>0</xdr:rowOff>
    </xdr:from>
    <xdr:ext cx="190500" cy="266700"/>
    <xdr:sp macro="" textlink="">
      <xdr:nvSpPr>
        <xdr:cNvPr id="109" name="Shape 3">
          <a:extLst>
            <a:ext uri="{FF2B5EF4-FFF2-40B4-BE49-F238E27FC236}">
              <a16:creationId xmlns:a16="http://schemas.microsoft.com/office/drawing/2014/main" id="{513EBEE6-0837-4702-8E84-76B84069A2AE}"/>
            </a:ext>
          </a:extLst>
        </xdr:cNvPr>
        <xdr:cNvSpPr txBox="1"/>
      </xdr:nvSpPr>
      <xdr:spPr>
        <a:xfrm>
          <a:off x="4716780" y="4953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10" name="Shape 3">
          <a:extLst>
            <a:ext uri="{FF2B5EF4-FFF2-40B4-BE49-F238E27FC236}">
              <a16:creationId xmlns:a16="http://schemas.microsoft.com/office/drawing/2014/main" id="{E51CCE6E-7963-406B-ADCF-1B5DE7F5DAA2}"/>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11" name="Shape 3">
          <a:extLst>
            <a:ext uri="{FF2B5EF4-FFF2-40B4-BE49-F238E27FC236}">
              <a16:creationId xmlns:a16="http://schemas.microsoft.com/office/drawing/2014/main" id="{F71A46C3-548F-43AC-B1D0-15AA1792A1B6}"/>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12" name="Shape 3">
          <a:extLst>
            <a:ext uri="{FF2B5EF4-FFF2-40B4-BE49-F238E27FC236}">
              <a16:creationId xmlns:a16="http://schemas.microsoft.com/office/drawing/2014/main" id="{E57C2992-D2AB-4FCE-8610-2DAE736CA19E}"/>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13" name="Shape 3">
          <a:extLst>
            <a:ext uri="{FF2B5EF4-FFF2-40B4-BE49-F238E27FC236}">
              <a16:creationId xmlns:a16="http://schemas.microsoft.com/office/drawing/2014/main" id="{884D7B05-242B-46F5-98A5-79F3B3B0BBF6}"/>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14" name="Shape 3">
          <a:extLst>
            <a:ext uri="{FF2B5EF4-FFF2-40B4-BE49-F238E27FC236}">
              <a16:creationId xmlns:a16="http://schemas.microsoft.com/office/drawing/2014/main" id="{E7E66783-5296-4FE7-AB3F-F4146AFF3361}"/>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15" name="Shape 3">
          <a:extLst>
            <a:ext uri="{FF2B5EF4-FFF2-40B4-BE49-F238E27FC236}">
              <a16:creationId xmlns:a16="http://schemas.microsoft.com/office/drawing/2014/main" id="{6704964A-F841-4B0E-A0C5-C0C9E6CF6957}"/>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16" name="Shape 3">
          <a:extLst>
            <a:ext uri="{FF2B5EF4-FFF2-40B4-BE49-F238E27FC236}">
              <a16:creationId xmlns:a16="http://schemas.microsoft.com/office/drawing/2014/main" id="{C7AF7B6F-4A5E-4D67-978D-5010838A2138}"/>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17" name="Shape 3">
          <a:extLst>
            <a:ext uri="{FF2B5EF4-FFF2-40B4-BE49-F238E27FC236}">
              <a16:creationId xmlns:a16="http://schemas.microsoft.com/office/drawing/2014/main" id="{DF696E54-C545-49D4-86F9-C82A751D2B05}"/>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18" name="Shape 3">
          <a:extLst>
            <a:ext uri="{FF2B5EF4-FFF2-40B4-BE49-F238E27FC236}">
              <a16:creationId xmlns:a16="http://schemas.microsoft.com/office/drawing/2014/main" id="{3ABBBD6C-BBF9-4F5B-94A4-FC0EA379ABED}"/>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19" name="Shape 3">
          <a:extLst>
            <a:ext uri="{FF2B5EF4-FFF2-40B4-BE49-F238E27FC236}">
              <a16:creationId xmlns:a16="http://schemas.microsoft.com/office/drawing/2014/main" id="{8B6AB9F9-7E3D-4E8E-BEC8-42F2FBB255E6}"/>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20" name="Shape 3">
          <a:extLst>
            <a:ext uri="{FF2B5EF4-FFF2-40B4-BE49-F238E27FC236}">
              <a16:creationId xmlns:a16="http://schemas.microsoft.com/office/drawing/2014/main" id="{8E513FF7-DE99-4D1D-B133-2A62F92D1E08}"/>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21" name="Shape 3">
          <a:extLst>
            <a:ext uri="{FF2B5EF4-FFF2-40B4-BE49-F238E27FC236}">
              <a16:creationId xmlns:a16="http://schemas.microsoft.com/office/drawing/2014/main" id="{E4C8485C-6992-40F0-98CA-369642C671DA}"/>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22" name="Shape 3">
          <a:extLst>
            <a:ext uri="{FF2B5EF4-FFF2-40B4-BE49-F238E27FC236}">
              <a16:creationId xmlns:a16="http://schemas.microsoft.com/office/drawing/2014/main" id="{9ADBD46F-E15A-4D4C-9587-2B4AA71AE42F}"/>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23" name="Shape 3">
          <a:extLst>
            <a:ext uri="{FF2B5EF4-FFF2-40B4-BE49-F238E27FC236}">
              <a16:creationId xmlns:a16="http://schemas.microsoft.com/office/drawing/2014/main" id="{A2AC0972-03C5-40B7-B1B2-A408422F6E45}"/>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24" name="Shape 3">
          <a:extLst>
            <a:ext uri="{FF2B5EF4-FFF2-40B4-BE49-F238E27FC236}">
              <a16:creationId xmlns:a16="http://schemas.microsoft.com/office/drawing/2014/main" id="{D72B4653-74E4-4196-A4F8-FD5A8D87576C}"/>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25" name="Shape 3">
          <a:extLst>
            <a:ext uri="{FF2B5EF4-FFF2-40B4-BE49-F238E27FC236}">
              <a16:creationId xmlns:a16="http://schemas.microsoft.com/office/drawing/2014/main" id="{5E06DD78-8FB8-489B-BD46-CC2F8FF18B08}"/>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26" name="Shape 3">
          <a:extLst>
            <a:ext uri="{FF2B5EF4-FFF2-40B4-BE49-F238E27FC236}">
              <a16:creationId xmlns:a16="http://schemas.microsoft.com/office/drawing/2014/main" id="{AD04FF85-F50D-42DB-98C2-4BAE5B45E480}"/>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27" name="Shape 3">
          <a:extLst>
            <a:ext uri="{FF2B5EF4-FFF2-40B4-BE49-F238E27FC236}">
              <a16:creationId xmlns:a16="http://schemas.microsoft.com/office/drawing/2014/main" id="{DF818208-9C3F-4087-97B4-B5C3ACCE692A}"/>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28" name="Shape 3">
          <a:extLst>
            <a:ext uri="{FF2B5EF4-FFF2-40B4-BE49-F238E27FC236}">
              <a16:creationId xmlns:a16="http://schemas.microsoft.com/office/drawing/2014/main" id="{CB480194-7CA0-46BF-8E19-6309F1352A80}"/>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29" name="Shape 3">
          <a:extLst>
            <a:ext uri="{FF2B5EF4-FFF2-40B4-BE49-F238E27FC236}">
              <a16:creationId xmlns:a16="http://schemas.microsoft.com/office/drawing/2014/main" id="{0328D0BA-94E1-467E-909A-B502672E4A3B}"/>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30" name="Shape 3">
          <a:extLst>
            <a:ext uri="{FF2B5EF4-FFF2-40B4-BE49-F238E27FC236}">
              <a16:creationId xmlns:a16="http://schemas.microsoft.com/office/drawing/2014/main" id="{118FC840-ED29-45FD-8D3F-9F9A727522F7}"/>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31" name="Shape 3">
          <a:extLst>
            <a:ext uri="{FF2B5EF4-FFF2-40B4-BE49-F238E27FC236}">
              <a16:creationId xmlns:a16="http://schemas.microsoft.com/office/drawing/2014/main" id="{28F0A6ED-4384-4471-B0AB-1A28CD25A252}"/>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32" name="Shape 3">
          <a:extLst>
            <a:ext uri="{FF2B5EF4-FFF2-40B4-BE49-F238E27FC236}">
              <a16:creationId xmlns:a16="http://schemas.microsoft.com/office/drawing/2014/main" id="{D33C2863-7B6A-40B1-82B2-6206E68A72F7}"/>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33" name="Shape 3">
          <a:extLst>
            <a:ext uri="{FF2B5EF4-FFF2-40B4-BE49-F238E27FC236}">
              <a16:creationId xmlns:a16="http://schemas.microsoft.com/office/drawing/2014/main" id="{60211948-0001-4B00-BD4E-40863E1C21DC}"/>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34" name="Shape 3">
          <a:extLst>
            <a:ext uri="{FF2B5EF4-FFF2-40B4-BE49-F238E27FC236}">
              <a16:creationId xmlns:a16="http://schemas.microsoft.com/office/drawing/2014/main" id="{8FB2742B-0FBE-49A3-91B8-CE0516AA0FC5}"/>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35" name="Shape 3">
          <a:extLst>
            <a:ext uri="{FF2B5EF4-FFF2-40B4-BE49-F238E27FC236}">
              <a16:creationId xmlns:a16="http://schemas.microsoft.com/office/drawing/2014/main" id="{691B6C88-FF89-4C35-9443-582E64C73D5D}"/>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36" name="Shape 3">
          <a:extLst>
            <a:ext uri="{FF2B5EF4-FFF2-40B4-BE49-F238E27FC236}">
              <a16:creationId xmlns:a16="http://schemas.microsoft.com/office/drawing/2014/main" id="{3FF07080-2FFC-4F6C-8B7C-1E57C0FCCBEC}"/>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37" name="Shape 3">
          <a:extLst>
            <a:ext uri="{FF2B5EF4-FFF2-40B4-BE49-F238E27FC236}">
              <a16:creationId xmlns:a16="http://schemas.microsoft.com/office/drawing/2014/main" id="{82B9BB0E-B7FB-4651-95AD-AE95F74BDD21}"/>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38" name="Shape 3">
          <a:extLst>
            <a:ext uri="{FF2B5EF4-FFF2-40B4-BE49-F238E27FC236}">
              <a16:creationId xmlns:a16="http://schemas.microsoft.com/office/drawing/2014/main" id="{6CAB5859-AB1A-4D48-A534-C3968A5C6480}"/>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39" name="Shape 3">
          <a:extLst>
            <a:ext uri="{FF2B5EF4-FFF2-40B4-BE49-F238E27FC236}">
              <a16:creationId xmlns:a16="http://schemas.microsoft.com/office/drawing/2014/main" id="{92348665-7C0F-44B3-9F0D-A2E2659C7BB1}"/>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40" name="Shape 3">
          <a:extLst>
            <a:ext uri="{FF2B5EF4-FFF2-40B4-BE49-F238E27FC236}">
              <a16:creationId xmlns:a16="http://schemas.microsoft.com/office/drawing/2014/main" id="{1B5EF7E5-87AF-4FA0-A5D4-A37579C0635A}"/>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41" name="Shape 3">
          <a:extLst>
            <a:ext uri="{FF2B5EF4-FFF2-40B4-BE49-F238E27FC236}">
              <a16:creationId xmlns:a16="http://schemas.microsoft.com/office/drawing/2014/main" id="{778AA44B-AA93-4754-B200-35A80D92032A}"/>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42" name="Shape 3">
          <a:extLst>
            <a:ext uri="{FF2B5EF4-FFF2-40B4-BE49-F238E27FC236}">
              <a16:creationId xmlns:a16="http://schemas.microsoft.com/office/drawing/2014/main" id="{C5A368D7-239B-469B-8D87-2DC073139FC7}"/>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43" name="Shape 3">
          <a:extLst>
            <a:ext uri="{FF2B5EF4-FFF2-40B4-BE49-F238E27FC236}">
              <a16:creationId xmlns:a16="http://schemas.microsoft.com/office/drawing/2014/main" id="{27B8C0DB-C656-4424-8DEE-95055E4D3632}"/>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44" name="Shape 3">
          <a:extLst>
            <a:ext uri="{FF2B5EF4-FFF2-40B4-BE49-F238E27FC236}">
              <a16:creationId xmlns:a16="http://schemas.microsoft.com/office/drawing/2014/main" id="{3A278146-7361-4C91-831A-63309626EE94}"/>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16</xdr:row>
      <xdr:rowOff>0</xdr:rowOff>
    </xdr:from>
    <xdr:ext cx="190500" cy="266700"/>
    <xdr:sp macro="" textlink="">
      <xdr:nvSpPr>
        <xdr:cNvPr id="145" name="Shape 3">
          <a:extLst>
            <a:ext uri="{FF2B5EF4-FFF2-40B4-BE49-F238E27FC236}">
              <a16:creationId xmlns:a16="http://schemas.microsoft.com/office/drawing/2014/main" id="{F1634534-23DF-4EDE-B601-5E7920B7C66A}"/>
            </a:ext>
          </a:extLst>
        </xdr:cNvPr>
        <xdr:cNvSpPr txBox="1"/>
      </xdr:nvSpPr>
      <xdr:spPr>
        <a:xfrm>
          <a:off x="4716780" y="553974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46" name="Shape 3">
          <a:extLst>
            <a:ext uri="{FF2B5EF4-FFF2-40B4-BE49-F238E27FC236}">
              <a16:creationId xmlns:a16="http://schemas.microsoft.com/office/drawing/2014/main" id="{A83D0794-8913-4753-BACB-842C5FDAC076}"/>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47" name="Shape 3">
          <a:extLst>
            <a:ext uri="{FF2B5EF4-FFF2-40B4-BE49-F238E27FC236}">
              <a16:creationId xmlns:a16="http://schemas.microsoft.com/office/drawing/2014/main" id="{B3220A8C-B783-4A60-98C3-7EC673C7112B}"/>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48" name="Shape 3">
          <a:extLst>
            <a:ext uri="{FF2B5EF4-FFF2-40B4-BE49-F238E27FC236}">
              <a16:creationId xmlns:a16="http://schemas.microsoft.com/office/drawing/2014/main" id="{63A7E0FB-B909-466D-A996-4E6C7C36062D}"/>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49" name="Shape 3">
          <a:extLst>
            <a:ext uri="{FF2B5EF4-FFF2-40B4-BE49-F238E27FC236}">
              <a16:creationId xmlns:a16="http://schemas.microsoft.com/office/drawing/2014/main" id="{0033F5E6-7EB7-4881-9DBE-E5FC8BB83582}"/>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50" name="Shape 3">
          <a:extLst>
            <a:ext uri="{FF2B5EF4-FFF2-40B4-BE49-F238E27FC236}">
              <a16:creationId xmlns:a16="http://schemas.microsoft.com/office/drawing/2014/main" id="{2672214E-F1B8-435F-9435-19C590C4B996}"/>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51" name="Shape 3">
          <a:extLst>
            <a:ext uri="{FF2B5EF4-FFF2-40B4-BE49-F238E27FC236}">
              <a16:creationId xmlns:a16="http://schemas.microsoft.com/office/drawing/2014/main" id="{AE685639-7741-41CF-B357-C0BBDA839ECE}"/>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52" name="Shape 3">
          <a:extLst>
            <a:ext uri="{FF2B5EF4-FFF2-40B4-BE49-F238E27FC236}">
              <a16:creationId xmlns:a16="http://schemas.microsoft.com/office/drawing/2014/main" id="{A70E5C64-E6FE-4BB4-9BAB-18FE4F39BA38}"/>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53" name="Shape 3">
          <a:extLst>
            <a:ext uri="{FF2B5EF4-FFF2-40B4-BE49-F238E27FC236}">
              <a16:creationId xmlns:a16="http://schemas.microsoft.com/office/drawing/2014/main" id="{1D19CF0A-1114-4DAD-89B4-3D428F31B24A}"/>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54" name="Shape 3">
          <a:extLst>
            <a:ext uri="{FF2B5EF4-FFF2-40B4-BE49-F238E27FC236}">
              <a16:creationId xmlns:a16="http://schemas.microsoft.com/office/drawing/2014/main" id="{DA6E5477-ABAB-4D38-BC31-74783105B3B1}"/>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55" name="Shape 3">
          <a:extLst>
            <a:ext uri="{FF2B5EF4-FFF2-40B4-BE49-F238E27FC236}">
              <a16:creationId xmlns:a16="http://schemas.microsoft.com/office/drawing/2014/main" id="{93A7EAA4-C23B-40B6-9E97-F35CD039D3C7}"/>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56" name="Shape 3">
          <a:extLst>
            <a:ext uri="{FF2B5EF4-FFF2-40B4-BE49-F238E27FC236}">
              <a16:creationId xmlns:a16="http://schemas.microsoft.com/office/drawing/2014/main" id="{D6CED377-9CE8-4712-AE72-E77286762826}"/>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57" name="Shape 3">
          <a:extLst>
            <a:ext uri="{FF2B5EF4-FFF2-40B4-BE49-F238E27FC236}">
              <a16:creationId xmlns:a16="http://schemas.microsoft.com/office/drawing/2014/main" id="{958A5364-D130-4B0A-9ED1-320E0E1C3336}"/>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58" name="Shape 3">
          <a:extLst>
            <a:ext uri="{FF2B5EF4-FFF2-40B4-BE49-F238E27FC236}">
              <a16:creationId xmlns:a16="http://schemas.microsoft.com/office/drawing/2014/main" id="{D68004E6-272B-4964-8BD1-B564505C67B5}"/>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59" name="Shape 3">
          <a:extLst>
            <a:ext uri="{FF2B5EF4-FFF2-40B4-BE49-F238E27FC236}">
              <a16:creationId xmlns:a16="http://schemas.microsoft.com/office/drawing/2014/main" id="{0DA1F883-0737-42D1-9FA8-D4D430CA5FDF}"/>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60" name="Shape 3">
          <a:extLst>
            <a:ext uri="{FF2B5EF4-FFF2-40B4-BE49-F238E27FC236}">
              <a16:creationId xmlns:a16="http://schemas.microsoft.com/office/drawing/2014/main" id="{557F0755-CB0B-42C9-98EC-C9948BA064FC}"/>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61" name="Shape 3">
          <a:extLst>
            <a:ext uri="{FF2B5EF4-FFF2-40B4-BE49-F238E27FC236}">
              <a16:creationId xmlns:a16="http://schemas.microsoft.com/office/drawing/2014/main" id="{5764A2E6-D724-4609-A8E1-E4ADA7641F72}"/>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62" name="Shape 3">
          <a:extLst>
            <a:ext uri="{FF2B5EF4-FFF2-40B4-BE49-F238E27FC236}">
              <a16:creationId xmlns:a16="http://schemas.microsoft.com/office/drawing/2014/main" id="{0CAAE52E-F8CA-49F1-8ED1-BB2141AF2087}"/>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63" name="Shape 3">
          <a:extLst>
            <a:ext uri="{FF2B5EF4-FFF2-40B4-BE49-F238E27FC236}">
              <a16:creationId xmlns:a16="http://schemas.microsoft.com/office/drawing/2014/main" id="{3588553A-F410-495B-BD91-77BC5C072F4F}"/>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64" name="Shape 3">
          <a:extLst>
            <a:ext uri="{FF2B5EF4-FFF2-40B4-BE49-F238E27FC236}">
              <a16:creationId xmlns:a16="http://schemas.microsoft.com/office/drawing/2014/main" id="{F365F270-AD98-4871-9768-165720D2442E}"/>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65" name="Shape 3">
          <a:extLst>
            <a:ext uri="{FF2B5EF4-FFF2-40B4-BE49-F238E27FC236}">
              <a16:creationId xmlns:a16="http://schemas.microsoft.com/office/drawing/2014/main" id="{7C6D26E0-815A-444B-A017-F642E1354EC2}"/>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66" name="Shape 3">
          <a:extLst>
            <a:ext uri="{FF2B5EF4-FFF2-40B4-BE49-F238E27FC236}">
              <a16:creationId xmlns:a16="http://schemas.microsoft.com/office/drawing/2014/main" id="{CD5F9F2B-4A29-4BE0-90AA-ACA9FB46586D}"/>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67" name="Shape 3">
          <a:extLst>
            <a:ext uri="{FF2B5EF4-FFF2-40B4-BE49-F238E27FC236}">
              <a16:creationId xmlns:a16="http://schemas.microsoft.com/office/drawing/2014/main" id="{1B10F533-DA63-4D69-A9BF-CADFF6CEEA94}"/>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68" name="Shape 3">
          <a:extLst>
            <a:ext uri="{FF2B5EF4-FFF2-40B4-BE49-F238E27FC236}">
              <a16:creationId xmlns:a16="http://schemas.microsoft.com/office/drawing/2014/main" id="{5D6A4B4B-2213-4312-BB1E-5879D2E11BF8}"/>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69" name="Shape 3">
          <a:extLst>
            <a:ext uri="{FF2B5EF4-FFF2-40B4-BE49-F238E27FC236}">
              <a16:creationId xmlns:a16="http://schemas.microsoft.com/office/drawing/2014/main" id="{44A75080-ECAC-40B3-9FF6-FC08D752E5A0}"/>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70" name="Shape 3">
          <a:extLst>
            <a:ext uri="{FF2B5EF4-FFF2-40B4-BE49-F238E27FC236}">
              <a16:creationId xmlns:a16="http://schemas.microsoft.com/office/drawing/2014/main" id="{5551B07B-8A9E-4859-B6F3-400AF9B29D94}"/>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71" name="Shape 3">
          <a:extLst>
            <a:ext uri="{FF2B5EF4-FFF2-40B4-BE49-F238E27FC236}">
              <a16:creationId xmlns:a16="http://schemas.microsoft.com/office/drawing/2014/main" id="{E11DB508-A1A8-4E74-8631-15979EED719D}"/>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72" name="Shape 3">
          <a:extLst>
            <a:ext uri="{FF2B5EF4-FFF2-40B4-BE49-F238E27FC236}">
              <a16:creationId xmlns:a16="http://schemas.microsoft.com/office/drawing/2014/main" id="{63590FC0-A060-448E-8B6E-A239AA167991}"/>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73" name="Shape 3">
          <a:extLst>
            <a:ext uri="{FF2B5EF4-FFF2-40B4-BE49-F238E27FC236}">
              <a16:creationId xmlns:a16="http://schemas.microsoft.com/office/drawing/2014/main" id="{A2CCBDDB-8921-4D8E-892E-31EED213CD6E}"/>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74" name="Shape 3">
          <a:extLst>
            <a:ext uri="{FF2B5EF4-FFF2-40B4-BE49-F238E27FC236}">
              <a16:creationId xmlns:a16="http://schemas.microsoft.com/office/drawing/2014/main" id="{2F4A15DB-DBB5-4976-BD47-918BCCB9D962}"/>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75" name="Shape 3">
          <a:extLst>
            <a:ext uri="{FF2B5EF4-FFF2-40B4-BE49-F238E27FC236}">
              <a16:creationId xmlns:a16="http://schemas.microsoft.com/office/drawing/2014/main" id="{007AEE4F-FF96-4C83-8ADB-92BF7E9DCAC2}"/>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76" name="Shape 3">
          <a:extLst>
            <a:ext uri="{FF2B5EF4-FFF2-40B4-BE49-F238E27FC236}">
              <a16:creationId xmlns:a16="http://schemas.microsoft.com/office/drawing/2014/main" id="{C88A9902-C626-45FD-9DE3-28A0516B5C1E}"/>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77" name="Shape 3">
          <a:extLst>
            <a:ext uri="{FF2B5EF4-FFF2-40B4-BE49-F238E27FC236}">
              <a16:creationId xmlns:a16="http://schemas.microsoft.com/office/drawing/2014/main" id="{40D8E76A-040A-4887-A909-209B0C72EDDC}"/>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78" name="Shape 3">
          <a:extLst>
            <a:ext uri="{FF2B5EF4-FFF2-40B4-BE49-F238E27FC236}">
              <a16:creationId xmlns:a16="http://schemas.microsoft.com/office/drawing/2014/main" id="{13DE3EE9-0B54-4C01-8E21-C2C47D4CB04B}"/>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79" name="Shape 3">
          <a:extLst>
            <a:ext uri="{FF2B5EF4-FFF2-40B4-BE49-F238E27FC236}">
              <a16:creationId xmlns:a16="http://schemas.microsoft.com/office/drawing/2014/main" id="{DE172981-2487-4A65-B990-E3E543AED0E8}"/>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80" name="Shape 3">
          <a:extLst>
            <a:ext uri="{FF2B5EF4-FFF2-40B4-BE49-F238E27FC236}">
              <a16:creationId xmlns:a16="http://schemas.microsoft.com/office/drawing/2014/main" id="{8F77ACD0-ACA9-4402-96FC-4D107D390F21}"/>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17</xdr:row>
      <xdr:rowOff>0</xdr:rowOff>
    </xdr:from>
    <xdr:ext cx="190500" cy="266700"/>
    <xdr:sp macro="" textlink="">
      <xdr:nvSpPr>
        <xdr:cNvPr id="181" name="Shape 3">
          <a:extLst>
            <a:ext uri="{FF2B5EF4-FFF2-40B4-BE49-F238E27FC236}">
              <a16:creationId xmlns:a16="http://schemas.microsoft.com/office/drawing/2014/main" id="{FE62A863-A4E9-461A-91C2-118EEEBD08BD}"/>
            </a:ext>
          </a:extLst>
        </xdr:cNvPr>
        <xdr:cNvSpPr txBox="1"/>
      </xdr:nvSpPr>
      <xdr:spPr>
        <a:xfrm>
          <a:off x="4716780" y="612648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82" name="Shape 3">
          <a:extLst>
            <a:ext uri="{FF2B5EF4-FFF2-40B4-BE49-F238E27FC236}">
              <a16:creationId xmlns:a16="http://schemas.microsoft.com/office/drawing/2014/main" id="{9E6C5FD4-5D0F-4923-B896-3B0ED3708ED0}"/>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83" name="Shape 3">
          <a:extLst>
            <a:ext uri="{FF2B5EF4-FFF2-40B4-BE49-F238E27FC236}">
              <a16:creationId xmlns:a16="http://schemas.microsoft.com/office/drawing/2014/main" id="{C6B8BBE8-F603-4872-8243-CDB7A3D3CC50}"/>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84" name="Shape 3">
          <a:extLst>
            <a:ext uri="{FF2B5EF4-FFF2-40B4-BE49-F238E27FC236}">
              <a16:creationId xmlns:a16="http://schemas.microsoft.com/office/drawing/2014/main" id="{361B27D0-F056-4325-9A16-C359D0126E33}"/>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85" name="Shape 3">
          <a:extLst>
            <a:ext uri="{FF2B5EF4-FFF2-40B4-BE49-F238E27FC236}">
              <a16:creationId xmlns:a16="http://schemas.microsoft.com/office/drawing/2014/main" id="{6105C8CB-0166-4588-B389-29D58F29D830}"/>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86" name="Shape 3">
          <a:extLst>
            <a:ext uri="{FF2B5EF4-FFF2-40B4-BE49-F238E27FC236}">
              <a16:creationId xmlns:a16="http://schemas.microsoft.com/office/drawing/2014/main" id="{87072671-73B4-44A0-A9B2-CCACD4816D0F}"/>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87" name="Shape 3">
          <a:extLst>
            <a:ext uri="{FF2B5EF4-FFF2-40B4-BE49-F238E27FC236}">
              <a16:creationId xmlns:a16="http://schemas.microsoft.com/office/drawing/2014/main" id="{3D2E1DAF-76C3-4152-A492-CA2E44292DDA}"/>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88" name="Shape 3">
          <a:extLst>
            <a:ext uri="{FF2B5EF4-FFF2-40B4-BE49-F238E27FC236}">
              <a16:creationId xmlns:a16="http://schemas.microsoft.com/office/drawing/2014/main" id="{10004F6A-F5D3-41AC-AB7D-B4D9FA6CD6F4}"/>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89" name="Shape 3">
          <a:extLst>
            <a:ext uri="{FF2B5EF4-FFF2-40B4-BE49-F238E27FC236}">
              <a16:creationId xmlns:a16="http://schemas.microsoft.com/office/drawing/2014/main" id="{FCAE7A18-F63D-4B0F-BE8E-E78B57CB9910}"/>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90" name="Shape 3">
          <a:extLst>
            <a:ext uri="{FF2B5EF4-FFF2-40B4-BE49-F238E27FC236}">
              <a16:creationId xmlns:a16="http://schemas.microsoft.com/office/drawing/2014/main" id="{97F3FBF6-3165-4289-9938-0E3371311CCD}"/>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91" name="Shape 3">
          <a:extLst>
            <a:ext uri="{FF2B5EF4-FFF2-40B4-BE49-F238E27FC236}">
              <a16:creationId xmlns:a16="http://schemas.microsoft.com/office/drawing/2014/main" id="{409EB967-44F4-452B-A1AC-C6CAAB07EAA8}"/>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92" name="Shape 3">
          <a:extLst>
            <a:ext uri="{FF2B5EF4-FFF2-40B4-BE49-F238E27FC236}">
              <a16:creationId xmlns:a16="http://schemas.microsoft.com/office/drawing/2014/main" id="{5924BBEF-A253-41D6-8E8C-E661D7F3D48D}"/>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93" name="Shape 3">
          <a:extLst>
            <a:ext uri="{FF2B5EF4-FFF2-40B4-BE49-F238E27FC236}">
              <a16:creationId xmlns:a16="http://schemas.microsoft.com/office/drawing/2014/main" id="{6DADCA9C-CE34-4CC0-96DD-BDA2BA16232B}"/>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94" name="Shape 3">
          <a:extLst>
            <a:ext uri="{FF2B5EF4-FFF2-40B4-BE49-F238E27FC236}">
              <a16:creationId xmlns:a16="http://schemas.microsoft.com/office/drawing/2014/main" id="{977C1D9E-1448-4378-9950-A9ED5FB8C75B}"/>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95" name="Shape 3">
          <a:extLst>
            <a:ext uri="{FF2B5EF4-FFF2-40B4-BE49-F238E27FC236}">
              <a16:creationId xmlns:a16="http://schemas.microsoft.com/office/drawing/2014/main" id="{FFEFD88D-63DA-485C-A338-FC0B8558398B}"/>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96" name="Shape 3">
          <a:extLst>
            <a:ext uri="{FF2B5EF4-FFF2-40B4-BE49-F238E27FC236}">
              <a16:creationId xmlns:a16="http://schemas.microsoft.com/office/drawing/2014/main" id="{F99BB93A-A64D-4C1C-A449-550A7E94D239}"/>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97" name="Shape 3">
          <a:extLst>
            <a:ext uri="{FF2B5EF4-FFF2-40B4-BE49-F238E27FC236}">
              <a16:creationId xmlns:a16="http://schemas.microsoft.com/office/drawing/2014/main" id="{2840FA28-C2F6-4460-B6A9-2C9702E474D7}"/>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98" name="Shape 3">
          <a:extLst>
            <a:ext uri="{FF2B5EF4-FFF2-40B4-BE49-F238E27FC236}">
              <a16:creationId xmlns:a16="http://schemas.microsoft.com/office/drawing/2014/main" id="{D9A3F2AE-C24A-4489-9874-02A2CA373C7D}"/>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199" name="Shape 3">
          <a:extLst>
            <a:ext uri="{FF2B5EF4-FFF2-40B4-BE49-F238E27FC236}">
              <a16:creationId xmlns:a16="http://schemas.microsoft.com/office/drawing/2014/main" id="{4C873D76-DC96-4EB0-BF8D-946A8EA91DD4}"/>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00" name="Shape 3">
          <a:extLst>
            <a:ext uri="{FF2B5EF4-FFF2-40B4-BE49-F238E27FC236}">
              <a16:creationId xmlns:a16="http://schemas.microsoft.com/office/drawing/2014/main" id="{CD6CF410-08AC-488D-AC5D-9DEFDB8E7291}"/>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01" name="Shape 3">
          <a:extLst>
            <a:ext uri="{FF2B5EF4-FFF2-40B4-BE49-F238E27FC236}">
              <a16:creationId xmlns:a16="http://schemas.microsoft.com/office/drawing/2014/main" id="{25A703CA-2DBC-41EC-8F6C-1D076A6C9451}"/>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02" name="Shape 3">
          <a:extLst>
            <a:ext uri="{FF2B5EF4-FFF2-40B4-BE49-F238E27FC236}">
              <a16:creationId xmlns:a16="http://schemas.microsoft.com/office/drawing/2014/main" id="{4017BB0E-49AC-4F41-A53C-9D73094894D4}"/>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03" name="Shape 3">
          <a:extLst>
            <a:ext uri="{FF2B5EF4-FFF2-40B4-BE49-F238E27FC236}">
              <a16:creationId xmlns:a16="http://schemas.microsoft.com/office/drawing/2014/main" id="{3782028A-E1F7-489C-9EB4-254C5DF69163}"/>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04" name="Shape 3">
          <a:extLst>
            <a:ext uri="{FF2B5EF4-FFF2-40B4-BE49-F238E27FC236}">
              <a16:creationId xmlns:a16="http://schemas.microsoft.com/office/drawing/2014/main" id="{0A8D6685-D521-47A1-8E4F-B671298004DF}"/>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05" name="Shape 3">
          <a:extLst>
            <a:ext uri="{FF2B5EF4-FFF2-40B4-BE49-F238E27FC236}">
              <a16:creationId xmlns:a16="http://schemas.microsoft.com/office/drawing/2014/main" id="{C3E7CD6C-34EE-4897-BAFD-2C282CEB6102}"/>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06" name="Shape 3">
          <a:extLst>
            <a:ext uri="{FF2B5EF4-FFF2-40B4-BE49-F238E27FC236}">
              <a16:creationId xmlns:a16="http://schemas.microsoft.com/office/drawing/2014/main" id="{2C2D004A-3179-4F44-8BBE-E4AC8061F4F0}"/>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07" name="Shape 3">
          <a:extLst>
            <a:ext uri="{FF2B5EF4-FFF2-40B4-BE49-F238E27FC236}">
              <a16:creationId xmlns:a16="http://schemas.microsoft.com/office/drawing/2014/main" id="{8E4D63C4-AA5D-428C-A02F-7A35F5E0D430}"/>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08" name="Shape 3">
          <a:extLst>
            <a:ext uri="{FF2B5EF4-FFF2-40B4-BE49-F238E27FC236}">
              <a16:creationId xmlns:a16="http://schemas.microsoft.com/office/drawing/2014/main" id="{A46FA45E-9185-45F2-82C1-3945ABB97443}"/>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09" name="Shape 3">
          <a:extLst>
            <a:ext uri="{FF2B5EF4-FFF2-40B4-BE49-F238E27FC236}">
              <a16:creationId xmlns:a16="http://schemas.microsoft.com/office/drawing/2014/main" id="{86E297C1-9F8C-41EF-86A4-70EE3B22FB95}"/>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10" name="Shape 3">
          <a:extLst>
            <a:ext uri="{FF2B5EF4-FFF2-40B4-BE49-F238E27FC236}">
              <a16:creationId xmlns:a16="http://schemas.microsoft.com/office/drawing/2014/main" id="{D7E548E9-DDAE-41F8-8FF8-FF6905431B49}"/>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11" name="Shape 3">
          <a:extLst>
            <a:ext uri="{FF2B5EF4-FFF2-40B4-BE49-F238E27FC236}">
              <a16:creationId xmlns:a16="http://schemas.microsoft.com/office/drawing/2014/main" id="{4A67DDAB-AD43-4490-B9DE-0BF5A4AA45A9}"/>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12" name="Shape 3">
          <a:extLst>
            <a:ext uri="{FF2B5EF4-FFF2-40B4-BE49-F238E27FC236}">
              <a16:creationId xmlns:a16="http://schemas.microsoft.com/office/drawing/2014/main" id="{C61FE9C9-45AC-449E-8BE8-2A4335CA482A}"/>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13" name="Shape 3">
          <a:extLst>
            <a:ext uri="{FF2B5EF4-FFF2-40B4-BE49-F238E27FC236}">
              <a16:creationId xmlns:a16="http://schemas.microsoft.com/office/drawing/2014/main" id="{FF57B9E2-8F70-472D-8758-CFDAEBE4F089}"/>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14" name="Shape 3">
          <a:extLst>
            <a:ext uri="{FF2B5EF4-FFF2-40B4-BE49-F238E27FC236}">
              <a16:creationId xmlns:a16="http://schemas.microsoft.com/office/drawing/2014/main" id="{F0DAACFA-6A05-4298-8D79-064BD00C4EA4}"/>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15" name="Shape 3">
          <a:extLst>
            <a:ext uri="{FF2B5EF4-FFF2-40B4-BE49-F238E27FC236}">
              <a16:creationId xmlns:a16="http://schemas.microsoft.com/office/drawing/2014/main" id="{35940B8D-380E-4EFE-B0F3-7CD8F4EF6CFB}"/>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16" name="Shape 3">
          <a:extLst>
            <a:ext uri="{FF2B5EF4-FFF2-40B4-BE49-F238E27FC236}">
              <a16:creationId xmlns:a16="http://schemas.microsoft.com/office/drawing/2014/main" id="{BAE1636C-52D1-4A30-8FBD-2371E9F50F53}"/>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18</xdr:row>
      <xdr:rowOff>0</xdr:rowOff>
    </xdr:from>
    <xdr:ext cx="190500" cy="266700"/>
    <xdr:sp macro="" textlink="">
      <xdr:nvSpPr>
        <xdr:cNvPr id="217" name="Shape 3">
          <a:extLst>
            <a:ext uri="{FF2B5EF4-FFF2-40B4-BE49-F238E27FC236}">
              <a16:creationId xmlns:a16="http://schemas.microsoft.com/office/drawing/2014/main" id="{7DBB6D0E-D143-42D1-B0E8-3B91523D5B51}"/>
            </a:ext>
          </a:extLst>
        </xdr:cNvPr>
        <xdr:cNvSpPr txBox="1"/>
      </xdr:nvSpPr>
      <xdr:spPr>
        <a:xfrm>
          <a:off x="4716780" y="671322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18" name="Shape 3">
          <a:extLst>
            <a:ext uri="{FF2B5EF4-FFF2-40B4-BE49-F238E27FC236}">
              <a16:creationId xmlns:a16="http://schemas.microsoft.com/office/drawing/2014/main" id="{89033129-7634-49D6-9B04-69923FF36769}"/>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19" name="Shape 3">
          <a:extLst>
            <a:ext uri="{FF2B5EF4-FFF2-40B4-BE49-F238E27FC236}">
              <a16:creationId xmlns:a16="http://schemas.microsoft.com/office/drawing/2014/main" id="{3689FD41-9CF8-4CAA-9E0E-440E4C37771E}"/>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20" name="Shape 3">
          <a:extLst>
            <a:ext uri="{FF2B5EF4-FFF2-40B4-BE49-F238E27FC236}">
              <a16:creationId xmlns:a16="http://schemas.microsoft.com/office/drawing/2014/main" id="{30267DD0-2260-4D13-98A9-893C64EEAFD5}"/>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21" name="Shape 3">
          <a:extLst>
            <a:ext uri="{FF2B5EF4-FFF2-40B4-BE49-F238E27FC236}">
              <a16:creationId xmlns:a16="http://schemas.microsoft.com/office/drawing/2014/main" id="{B2DBB9FB-55FC-44BB-AA11-A2221478B87C}"/>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22" name="Shape 3">
          <a:extLst>
            <a:ext uri="{FF2B5EF4-FFF2-40B4-BE49-F238E27FC236}">
              <a16:creationId xmlns:a16="http://schemas.microsoft.com/office/drawing/2014/main" id="{43CEAF42-137E-4900-8787-C264F5D702AD}"/>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23" name="Shape 3">
          <a:extLst>
            <a:ext uri="{FF2B5EF4-FFF2-40B4-BE49-F238E27FC236}">
              <a16:creationId xmlns:a16="http://schemas.microsoft.com/office/drawing/2014/main" id="{DB45AF49-FA77-46C6-8D05-5B4F123B66AC}"/>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24" name="Shape 3">
          <a:extLst>
            <a:ext uri="{FF2B5EF4-FFF2-40B4-BE49-F238E27FC236}">
              <a16:creationId xmlns:a16="http://schemas.microsoft.com/office/drawing/2014/main" id="{A7BD0501-31A2-40E2-A4D8-1A5474F59443}"/>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25" name="Shape 3">
          <a:extLst>
            <a:ext uri="{FF2B5EF4-FFF2-40B4-BE49-F238E27FC236}">
              <a16:creationId xmlns:a16="http://schemas.microsoft.com/office/drawing/2014/main" id="{4F2AD7F4-95A6-4DC0-96D3-DB5D0FB7C24A}"/>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26" name="Shape 3">
          <a:extLst>
            <a:ext uri="{FF2B5EF4-FFF2-40B4-BE49-F238E27FC236}">
              <a16:creationId xmlns:a16="http://schemas.microsoft.com/office/drawing/2014/main" id="{059E5F91-A176-4147-BDD3-E7DA0D341521}"/>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27" name="Shape 3">
          <a:extLst>
            <a:ext uri="{FF2B5EF4-FFF2-40B4-BE49-F238E27FC236}">
              <a16:creationId xmlns:a16="http://schemas.microsoft.com/office/drawing/2014/main" id="{CB934734-5A60-406C-9FB8-EFC25613D5DE}"/>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28" name="Shape 3">
          <a:extLst>
            <a:ext uri="{FF2B5EF4-FFF2-40B4-BE49-F238E27FC236}">
              <a16:creationId xmlns:a16="http://schemas.microsoft.com/office/drawing/2014/main" id="{B1883044-613A-4AF1-9040-6E0AC95C986A}"/>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29" name="Shape 3">
          <a:extLst>
            <a:ext uri="{FF2B5EF4-FFF2-40B4-BE49-F238E27FC236}">
              <a16:creationId xmlns:a16="http://schemas.microsoft.com/office/drawing/2014/main" id="{24122CC1-E1AA-4700-AB44-9F617E6528EA}"/>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30" name="Shape 3">
          <a:extLst>
            <a:ext uri="{FF2B5EF4-FFF2-40B4-BE49-F238E27FC236}">
              <a16:creationId xmlns:a16="http://schemas.microsoft.com/office/drawing/2014/main" id="{32978E13-7D47-4AE7-89C5-FAB0C4E4213D}"/>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31" name="Shape 3">
          <a:extLst>
            <a:ext uri="{FF2B5EF4-FFF2-40B4-BE49-F238E27FC236}">
              <a16:creationId xmlns:a16="http://schemas.microsoft.com/office/drawing/2014/main" id="{0B9E1685-3445-49B8-8D66-118E3C17C847}"/>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32" name="Shape 3">
          <a:extLst>
            <a:ext uri="{FF2B5EF4-FFF2-40B4-BE49-F238E27FC236}">
              <a16:creationId xmlns:a16="http://schemas.microsoft.com/office/drawing/2014/main" id="{D9B9E635-749E-4F57-A803-461D62A69F76}"/>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33" name="Shape 3">
          <a:extLst>
            <a:ext uri="{FF2B5EF4-FFF2-40B4-BE49-F238E27FC236}">
              <a16:creationId xmlns:a16="http://schemas.microsoft.com/office/drawing/2014/main" id="{63455A0D-C942-43D2-80D9-4D468441E7FE}"/>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34" name="Shape 3">
          <a:extLst>
            <a:ext uri="{FF2B5EF4-FFF2-40B4-BE49-F238E27FC236}">
              <a16:creationId xmlns:a16="http://schemas.microsoft.com/office/drawing/2014/main" id="{74F7040C-60D9-4E98-912E-F52A130D8DDA}"/>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35" name="Shape 3">
          <a:extLst>
            <a:ext uri="{FF2B5EF4-FFF2-40B4-BE49-F238E27FC236}">
              <a16:creationId xmlns:a16="http://schemas.microsoft.com/office/drawing/2014/main" id="{19D5124A-0902-4E9E-8D76-77CC3C808F2A}"/>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36" name="Shape 3">
          <a:extLst>
            <a:ext uri="{FF2B5EF4-FFF2-40B4-BE49-F238E27FC236}">
              <a16:creationId xmlns:a16="http://schemas.microsoft.com/office/drawing/2014/main" id="{85064B75-FFE6-4AEB-826C-869E7BF69B38}"/>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37" name="Shape 3">
          <a:extLst>
            <a:ext uri="{FF2B5EF4-FFF2-40B4-BE49-F238E27FC236}">
              <a16:creationId xmlns:a16="http://schemas.microsoft.com/office/drawing/2014/main" id="{2C66B35C-286A-413C-A770-D416D5804D8E}"/>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38" name="Shape 3">
          <a:extLst>
            <a:ext uri="{FF2B5EF4-FFF2-40B4-BE49-F238E27FC236}">
              <a16:creationId xmlns:a16="http://schemas.microsoft.com/office/drawing/2014/main" id="{F1C963B0-A89C-449D-8E15-CDE4C86E98C9}"/>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39" name="Shape 3">
          <a:extLst>
            <a:ext uri="{FF2B5EF4-FFF2-40B4-BE49-F238E27FC236}">
              <a16:creationId xmlns:a16="http://schemas.microsoft.com/office/drawing/2014/main" id="{0ADBFAA2-0C0A-4ED1-B4AE-44C10EEAB36A}"/>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40" name="Shape 3">
          <a:extLst>
            <a:ext uri="{FF2B5EF4-FFF2-40B4-BE49-F238E27FC236}">
              <a16:creationId xmlns:a16="http://schemas.microsoft.com/office/drawing/2014/main" id="{146D0D4D-121A-4AB0-A2DF-FADAC89D25F4}"/>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41" name="Shape 3">
          <a:extLst>
            <a:ext uri="{FF2B5EF4-FFF2-40B4-BE49-F238E27FC236}">
              <a16:creationId xmlns:a16="http://schemas.microsoft.com/office/drawing/2014/main" id="{FC4F18C8-9231-4F42-BA77-C66CA526631B}"/>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42" name="Shape 3">
          <a:extLst>
            <a:ext uri="{FF2B5EF4-FFF2-40B4-BE49-F238E27FC236}">
              <a16:creationId xmlns:a16="http://schemas.microsoft.com/office/drawing/2014/main" id="{DAF21327-8594-4CCA-9A1D-DF2D9034F1FC}"/>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43" name="Shape 3">
          <a:extLst>
            <a:ext uri="{FF2B5EF4-FFF2-40B4-BE49-F238E27FC236}">
              <a16:creationId xmlns:a16="http://schemas.microsoft.com/office/drawing/2014/main" id="{54AA247C-926F-4ECF-B363-C6DCA1518C3D}"/>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44" name="Shape 3">
          <a:extLst>
            <a:ext uri="{FF2B5EF4-FFF2-40B4-BE49-F238E27FC236}">
              <a16:creationId xmlns:a16="http://schemas.microsoft.com/office/drawing/2014/main" id="{46DB1EFE-EAE3-4D8B-8BC9-21F6DE6C613A}"/>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45" name="Shape 3">
          <a:extLst>
            <a:ext uri="{FF2B5EF4-FFF2-40B4-BE49-F238E27FC236}">
              <a16:creationId xmlns:a16="http://schemas.microsoft.com/office/drawing/2014/main" id="{F89C3ED6-67D9-4D95-A6C0-4B3E8B78F91F}"/>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46" name="Shape 3">
          <a:extLst>
            <a:ext uri="{FF2B5EF4-FFF2-40B4-BE49-F238E27FC236}">
              <a16:creationId xmlns:a16="http://schemas.microsoft.com/office/drawing/2014/main" id="{6FC74EB2-925A-4AE6-8686-AC48EBCDD763}"/>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47" name="Shape 3">
          <a:extLst>
            <a:ext uri="{FF2B5EF4-FFF2-40B4-BE49-F238E27FC236}">
              <a16:creationId xmlns:a16="http://schemas.microsoft.com/office/drawing/2014/main" id="{EF1C1E2C-054F-4AEE-93F7-8F3373A02A3E}"/>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48" name="Shape 3">
          <a:extLst>
            <a:ext uri="{FF2B5EF4-FFF2-40B4-BE49-F238E27FC236}">
              <a16:creationId xmlns:a16="http://schemas.microsoft.com/office/drawing/2014/main" id="{7F183863-9267-47D8-9DB6-6E7E0912299D}"/>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49" name="Shape 3">
          <a:extLst>
            <a:ext uri="{FF2B5EF4-FFF2-40B4-BE49-F238E27FC236}">
              <a16:creationId xmlns:a16="http://schemas.microsoft.com/office/drawing/2014/main" id="{FEAA0066-D649-45BB-B65B-89A47E6E551D}"/>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50" name="Shape 3">
          <a:extLst>
            <a:ext uri="{FF2B5EF4-FFF2-40B4-BE49-F238E27FC236}">
              <a16:creationId xmlns:a16="http://schemas.microsoft.com/office/drawing/2014/main" id="{71781264-8AB6-4D00-9EC9-B45BDBDD4A71}"/>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51" name="Shape 3">
          <a:extLst>
            <a:ext uri="{FF2B5EF4-FFF2-40B4-BE49-F238E27FC236}">
              <a16:creationId xmlns:a16="http://schemas.microsoft.com/office/drawing/2014/main" id="{3A201691-220F-492D-BE48-3590B02A9A83}"/>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52" name="Shape 3">
          <a:extLst>
            <a:ext uri="{FF2B5EF4-FFF2-40B4-BE49-F238E27FC236}">
              <a16:creationId xmlns:a16="http://schemas.microsoft.com/office/drawing/2014/main" id="{B924F55D-FD35-4FD5-9833-AC0FCF93C035}"/>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19</xdr:row>
      <xdr:rowOff>0</xdr:rowOff>
    </xdr:from>
    <xdr:ext cx="190500" cy="266700"/>
    <xdr:sp macro="" textlink="">
      <xdr:nvSpPr>
        <xdr:cNvPr id="253" name="Shape 3">
          <a:extLst>
            <a:ext uri="{FF2B5EF4-FFF2-40B4-BE49-F238E27FC236}">
              <a16:creationId xmlns:a16="http://schemas.microsoft.com/office/drawing/2014/main" id="{F8B409D9-7BA3-4D55-91DD-5A7E6FE3F539}"/>
            </a:ext>
          </a:extLst>
        </xdr:cNvPr>
        <xdr:cNvSpPr txBox="1"/>
      </xdr:nvSpPr>
      <xdr:spPr>
        <a:xfrm>
          <a:off x="4716780" y="72999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54" name="Shape 3">
          <a:extLst>
            <a:ext uri="{FF2B5EF4-FFF2-40B4-BE49-F238E27FC236}">
              <a16:creationId xmlns:a16="http://schemas.microsoft.com/office/drawing/2014/main" id="{2829EDDA-3681-4EC8-9FF9-388959151FEC}"/>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55" name="Shape 3">
          <a:extLst>
            <a:ext uri="{FF2B5EF4-FFF2-40B4-BE49-F238E27FC236}">
              <a16:creationId xmlns:a16="http://schemas.microsoft.com/office/drawing/2014/main" id="{F650FF5F-F660-4633-A976-9D0B8E8CB556}"/>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56" name="Shape 3">
          <a:extLst>
            <a:ext uri="{FF2B5EF4-FFF2-40B4-BE49-F238E27FC236}">
              <a16:creationId xmlns:a16="http://schemas.microsoft.com/office/drawing/2014/main" id="{C362EAE8-89E2-4455-AD70-786D73E4CE3E}"/>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57" name="Shape 3">
          <a:extLst>
            <a:ext uri="{FF2B5EF4-FFF2-40B4-BE49-F238E27FC236}">
              <a16:creationId xmlns:a16="http://schemas.microsoft.com/office/drawing/2014/main" id="{DD53D7D3-9B82-4697-A1F6-B7360E07AE3A}"/>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58" name="Shape 3">
          <a:extLst>
            <a:ext uri="{FF2B5EF4-FFF2-40B4-BE49-F238E27FC236}">
              <a16:creationId xmlns:a16="http://schemas.microsoft.com/office/drawing/2014/main" id="{34700A35-2D6D-47C2-A4BF-177CE204E534}"/>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59" name="Shape 3">
          <a:extLst>
            <a:ext uri="{FF2B5EF4-FFF2-40B4-BE49-F238E27FC236}">
              <a16:creationId xmlns:a16="http://schemas.microsoft.com/office/drawing/2014/main" id="{64C89E80-D0E5-4CB9-8F40-18B06D422747}"/>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60" name="Shape 3">
          <a:extLst>
            <a:ext uri="{FF2B5EF4-FFF2-40B4-BE49-F238E27FC236}">
              <a16:creationId xmlns:a16="http://schemas.microsoft.com/office/drawing/2014/main" id="{F412A486-5087-42EC-87A2-46E451CFE58E}"/>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61" name="Shape 3">
          <a:extLst>
            <a:ext uri="{FF2B5EF4-FFF2-40B4-BE49-F238E27FC236}">
              <a16:creationId xmlns:a16="http://schemas.microsoft.com/office/drawing/2014/main" id="{3C48D7F7-43CB-4D57-BC1F-CD15CFF7617E}"/>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62" name="Shape 3">
          <a:extLst>
            <a:ext uri="{FF2B5EF4-FFF2-40B4-BE49-F238E27FC236}">
              <a16:creationId xmlns:a16="http://schemas.microsoft.com/office/drawing/2014/main" id="{B085790F-D4CC-40BC-AEE9-20A87A53561B}"/>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63" name="Shape 3">
          <a:extLst>
            <a:ext uri="{FF2B5EF4-FFF2-40B4-BE49-F238E27FC236}">
              <a16:creationId xmlns:a16="http://schemas.microsoft.com/office/drawing/2014/main" id="{79DCE3D6-DB2E-4F63-993B-C76E814DD4BE}"/>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64" name="Shape 3">
          <a:extLst>
            <a:ext uri="{FF2B5EF4-FFF2-40B4-BE49-F238E27FC236}">
              <a16:creationId xmlns:a16="http://schemas.microsoft.com/office/drawing/2014/main" id="{E4870EE1-D982-4E03-BE60-DADDA7CB70E5}"/>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65" name="Shape 3">
          <a:extLst>
            <a:ext uri="{FF2B5EF4-FFF2-40B4-BE49-F238E27FC236}">
              <a16:creationId xmlns:a16="http://schemas.microsoft.com/office/drawing/2014/main" id="{7DAE038C-2BBC-4A9A-B615-16CB75376825}"/>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66" name="Shape 3">
          <a:extLst>
            <a:ext uri="{FF2B5EF4-FFF2-40B4-BE49-F238E27FC236}">
              <a16:creationId xmlns:a16="http://schemas.microsoft.com/office/drawing/2014/main" id="{94F78410-4269-4AF1-A40D-1876065CBD49}"/>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67" name="Shape 3">
          <a:extLst>
            <a:ext uri="{FF2B5EF4-FFF2-40B4-BE49-F238E27FC236}">
              <a16:creationId xmlns:a16="http://schemas.microsoft.com/office/drawing/2014/main" id="{86F022E5-7F56-4670-AA91-C053AE573F6C}"/>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68" name="Shape 3">
          <a:extLst>
            <a:ext uri="{FF2B5EF4-FFF2-40B4-BE49-F238E27FC236}">
              <a16:creationId xmlns:a16="http://schemas.microsoft.com/office/drawing/2014/main" id="{E29CE955-ED8C-4813-BA57-DC2C8E467922}"/>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69" name="Shape 3">
          <a:extLst>
            <a:ext uri="{FF2B5EF4-FFF2-40B4-BE49-F238E27FC236}">
              <a16:creationId xmlns:a16="http://schemas.microsoft.com/office/drawing/2014/main" id="{7D6E2C72-7938-4A01-AC59-0C409FA08BE7}"/>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70" name="Shape 3">
          <a:extLst>
            <a:ext uri="{FF2B5EF4-FFF2-40B4-BE49-F238E27FC236}">
              <a16:creationId xmlns:a16="http://schemas.microsoft.com/office/drawing/2014/main" id="{D533A2A2-EC0A-44A8-81DC-051C52FE0EFC}"/>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71" name="Shape 3">
          <a:extLst>
            <a:ext uri="{FF2B5EF4-FFF2-40B4-BE49-F238E27FC236}">
              <a16:creationId xmlns:a16="http://schemas.microsoft.com/office/drawing/2014/main" id="{89F1B792-4CF9-425D-8FD1-7CC6B34D9A2E}"/>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72" name="Shape 3">
          <a:extLst>
            <a:ext uri="{FF2B5EF4-FFF2-40B4-BE49-F238E27FC236}">
              <a16:creationId xmlns:a16="http://schemas.microsoft.com/office/drawing/2014/main" id="{110F74FE-8DD0-4E4C-BBF4-98AF8B3F1538}"/>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73" name="Shape 3">
          <a:extLst>
            <a:ext uri="{FF2B5EF4-FFF2-40B4-BE49-F238E27FC236}">
              <a16:creationId xmlns:a16="http://schemas.microsoft.com/office/drawing/2014/main" id="{5D82363A-8F47-426E-802F-8F6891D25295}"/>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74" name="Shape 3">
          <a:extLst>
            <a:ext uri="{FF2B5EF4-FFF2-40B4-BE49-F238E27FC236}">
              <a16:creationId xmlns:a16="http://schemas.microsoft.com/office/drawing/2014/main" id="{28D91C0A-F5BB-443D-9E83-4B9768F4D815}"/>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75" name="Shape 3">
          <a:extLst>
            <a:ext uri="{FF2B5EF4-FFF2-40B4-BE49-F238E27FC236}">
              <a16:creationId xmlns:a16="http://schemas.microsoft.com/office/drawing/2014/main" id="{55A1B4FD-C2A7-475D-A31C-A694FA9B161D}"/>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76" name="Shape 3">
          <a:extLst>
            <a:ext uri="{FF2B5EF4-FFF2-40B4-BE49-F238E27FC236}">
              <a16:creationId xmlns:a16="http://schemas.microsoft.com/office/drawing/2014/main" id="{DF030BF4-83EF-4A2C-B4A1-DBED5C349AC9}"/>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77" name="Shape 3">
          <a:extLst>
            <a:ext uri="{FF2B5EF4-FFF2-40B4-BE49-F238E27FC236}">
              <a16:creationId xmlns:a16="http://schemas.microsoft.com/office/drawing/2014/main" id="{A17443B5-EA59-4A98-92B0-69087ABECB7E}"/>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78" name="Shape 3">
          <a:extLst>
            <a:ext uri="{FF2B5EF4-FFF2-40B4-BE49-F238E27FC236}">
              <a16:creationId xmlns:a16="http://schemas.microsoft.com/office/drawing/2014/main" id="{BE252CE2-A232-4A1A-BF4B-D1627A59A3FF}"/>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79" name="Shape 3">
          <a:extLst>
            <a:ext uri="{FF2B5EF4-FFF2-40B4-BE49-F238E27FC236}">
              <a16:creationId xmlns:a16="http://schemas.microsoft.com/office/drawing/2014/main" id="{431A6BEB-580D-4D26-81E3-52EB649CAE0B}"/>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80" name="Shape 3">
          <a:extLst>
            <a:ext uri="{FF2B5EF4-FFF2-40B4-BE49-F238E27FC236}">
              <a16:creationId xmlns:a16="http://schemas.microsoft.com/office/drawing/2014/main" id="{D1254284-CD89-41FF-997C-28E1DABD099A}"/>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81" name="Shape 3">
          <a:extLst>
            <a:ext uri="{FF2B5EF4-FFF2-40B4-BE49-F238E27FC236}">
              <a16:creationId xmlns:a16="http://schemas.microsoft.com/office/drawing/2014/main" id="{44EE45E6-1C8C-4AC4-82AE-82442A1D3FBD}"/>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82" name="Shape 3">
          <a:extLst>
            <a:ext uri="{FF2B5EF4-FFF2-40B4-BE49-F238E27FC236}">
              <a16:creationId xmlns:a16="http://schemas.microsoft.com/office/drawing/2014/main" id="{C8F41809-0308-4A6A-9355-A3A922C190AF}"/>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83" name="Shape 3">
          <a:extLst>
            <a:ext uri="{FF2B5EF4-FFF2-40B4-BE49-F238E27FC236}">
              <a16:creationId xmlns:a16="http://schemas.microsoft.com/office/drawing/2014/main" id="{35493A0A-3ABD-46E2-9BFE-B5BC2E647243}"/>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84" name="Shape 3">
          <a:extLst>
            <a:ext uri="{FF2B5EF4-FFF2-40B4-BE49-F238E27FC236}">
              <a16:creationId xmlns:a16="http://schemas.microsoft.com/office/drawing/2014/main" id="{D1D67C49-0ECD-49EB-BBF4-7A782375BBD8}"/>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85" name="Shape 3">
          <a:extLst>
            <a:ext uri="{FF2B5EF4-FFF2-40B4-BE49-F238E27FC236}">
              <a16:creationId xmlns:a16="http://schemas.microsoft.com/office/drawing/2014/main" id="{3AF923FD-0C0A-43B6-A253-B16CAB80EA7C}"/>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86" name="Shape 3">
          <a:extLst>
            <a:ext uri="{FF2B5EF4-FFF2-40B4-BE49-F238E27FC236}">
              <a16:creationId xmlns:a16="http://schemas.microsoft.com/office/drawing/2014/main" id="{0D7D93D1-A969-4383-AE6A-D9813C738E18}"/>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87" name="Shape 3">
          <a:extLst>
            <a:ext uri="{FF2B5EF4-FFF2-40B4-BE49-F238E27FC236}">
              <a16:creationId xmlns:a16="http://schemas.microsoft.com/office/drawing/2014/main" id="{8BF78AF1-9FCE-44B0-9CA1-A43B1133223F}"/>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88" name="Shape 3">
          <a:extLst>
            <a:ext uri="{FF2B5EF4-FFF2-40B4-BE49-F238E27FC236}">
              <a16:creationId xmlns:a16="http://schemas.microsoft.com/office/drawing/2014/main" id="{49E32A88-DCB9-4869-BFEB-70AF6BFD4669}"/>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oneCellAnchor>
    <xdr:from>
      <xdr:col>5</xdr:col>
      <xdr:colOff>723900</xdr:colOff>
      <xdr:row>20</xdr:row>
      <xdr:rowOff>0</xdr:rowOff>
    </xdr:from>
    <xdr:ext cx="190500" cy="266700"/>
    <xdr:sp macro="" textlink="">
      <xdr:nvSpPr>
        <xdr:cNvPr id="289" name="Shape 3">
          <a:extLst>
            <a:ext uri="{FF2B5EF4-FFF2-40B4-BE49-F238E27FC236}">
              <a16:creationId xmlns:a16="http://schemas.microsoft.com/office/drawing/2014/main" id="{EA7782C1-44E8-49DF-9071-675AA2DB3136}"/>
            </a:ext>
          </a:extLst>
        </xdr:cNvPr>
        <xdr:cNvSpPr txBox="1"/>
      </xdr:nvSpPr>
      <xdr:spPr>
        <a:xfrm>
          <a:off x="4716780" y="7886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b="1">
            <a:solidFill>
              <a:srgbClr val="0070C0"/>
            </a:solidFill>
          </a:endParaRPr>
        </a:p>
      </xdr:txBody>
    </xdr:sp>
    <xdr:clientData fLocksWithSheet="0"/>
  </xdr:one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73"/>
  <sheetViews>
    <sheetView showGridLines="0" tabSelected="1" topLeftCell="A46" zoomScale="55" zoomScaleNormal="55" zoomScaleSheetLayoutView="55" zoomScalePageLayoutView="70" workbookViewId="0">
      <selection activeCell="J48" sqref="J48"/>
    </sheetView>
  </sheetViews>
  <sheetFormatPr baseColWidth="10" defaultColWidth="11.42578125" defaultRowHeight="18.75"/>
  <cols>
    <col min="1" max="2" width="4.42578125" style="1" customWidth="1"/>
    <col min="3" max="3" width="14.7109375" style="1" customWidth="1"/>
    <col min="4" max="4" width="14.28515625" style="1" customWidth="1"/>
    <col min="5" max="5" width="20.28515625" style="2" customWidth="1"/>
    <col min="6" max="6" width="19.5703125" style="1" customWidth="1"/>
    <col min="7" max="7" width="96.5703125" style="1" customWidth="1"/>
    <col min="8" max="8" width="12.7109375" style="1" customWidth="1"/>
    <col min="9" max="9" width="18.85546875" style="1" customWidth="1"/>
    <col min="10" max="10" width="23.85546875" style="1" customWidth="1"/>
    <col min="11" max="11" width="30" style="1" customWidth="1"/>
    <col min="12" max="13" width="4.42578125" style="1" customWidth="1"/>
    <col min="14" max="14" width="11.42578125" style="1"/>
    <col min="15" max="15" width="33.7109375" style="200" customWidth="1"/>
    <col min="16" max="16384" width="11.42578125" style="1"/>
  </cols>
  <sheetData>
    <row r="1" spans="1:15" ht="19.5" thickBot="1">
      <c r="A1" s="5"/>
      <c r="B1" s="156"/>
      <c r="C1" s="157"/>
      <c r="D1" s="156"/>
      <c r="E1" s="157"/>
      <c r="F1" s="5"/>
      <c r="G1" s="5"/>
      <c r="H1" s="5"/>
      <c r="I1" s="5"/>
      <c r="J1" s="5"/>
      <c r="K1" s="5"/>
      <c r="L1" s="5"/>
      <c r="M1" s="5"/>
    </row>
    <row r="2" spans="1:15" ht="19.5" thickTop="1">
      <c r="A2" s="5"/>
      <c r="B2" s="389"/>
      <c r="C2" s="390"/>
      <c r="D2" s="390"/>
      <c r="E2" s="390"/>
      <c r="F2" s="390"/>
      <c r="G2" s="390"/>
      <c r="H2" s="390"/>
      <c r="I2" s="390"/>
      <c r="J2" s="390"/>
      <c r="K2" s="390"/>
      <c r="L2" s="391"/>
      <c r="M2" s="5"/>
    </row>
    <row r="3" spans="1:15" ht="30.75" customHeight="1">
      <c r="A3" s="5"/>
      <c r="B3" s="7"/>
      <c r="C3" s="386" t="s">
        <v>89</v>
      </c>
      <c r="D3" s="387"/>
      <c r="E3" s="387"/>
      <c r="F3" s="388"/>
      <c r="G3" s="5"/>
      <c r="H3" s="5"/>
      <c r="I3" s="5"/>
      <c r="J3" s="5"/>
      <c r="K3" s="5"/>
      <c r="L3" s="8"/>
      <c r="M3" s="5"/>
    </row>
    <row r="4" spans="1:15">
      <c r="A4" s="5"/>
      <c r="B4" s="7"/>
      <c r="C4" s="230" t="s">
        <v>0</v>
      </c>
      <c r="D4" s="231" t="s">
        <v>1</v>
      </c>
      <c r="E4" s="230" t="s">
        <v>2</v>
      </c>
      <c r="F4" s="231">
        <v>2</v>
      </c>
      <c r="G4" s="5"/>
      <c r="H4" s="5"/>
      <c r="I4" s="5"/>
      <c r="J4" s="5"/>
      <c r="K4" s="5"/>
      <c r="L4" s="8"/>
      <c r="M4" s="5"/>
    </row>
    <row r="5" spans="1:15" ht="19.5" thickBot="1">
      <c r="A5" s="5"/>
      <c r="B5" s="7"/>
      <c r="C5" s="156"/>
      <c r="D5" s="157"/>
      <c r="E5" s="156"/>
      <c r="F5" s="157"/>
      <c r="G5" s="5"/>
      <c r="H5" s="5"/>
      <c r="I5" s="5"/>
      <c r="J5" s="5"/>
      <c r="K5" s="5"/>
      <c r="L5" s="8"/>
      <c r="M5" s="5"/>
    </row>
    <row r="6" spans="1:15" ht="31.5" customHeight="1" thickTop="1">
      <c r="A6" s="5"/>
      <c r="B6" s="7"/>
      <c r="C6" s="383" t="s">
        <v>3</v>
      </c>
      <c r="D6" s="384"/>
      <c r="E6" s="384"/>
      <c r="F6" s="384"/>
      <c r="G6" s="384"/>
      <c r="H6" s="384"/>
      <c r="I6" s="384"/>
      <c r="J6" s="384"/>
      <c r="K6" s="385"/>
      <c r="L6" s="8"/>
      <c r="M6" s="5"/>
    </row>
    <row r="7" spans="1:15">
      <c r="A7" s="5"/>
      <c r="B7" s="180"/>
      <c r="C7" s="392" t="s">
        <v>4</v>
      </c>
      <c r="D7" s="392"/>
      <c r="E7" s="392"/>
      <c r="F7" s="392"/>
      <c r="G7" s="392"/>
      <c r="H7" s="392"/>
      <c r="I7" s="392"/>
      <c r="J7" s="392"/>
      <c r="K7" s="393"/>
      <c r="L7" s="8"/>
      <c r="M7" s="5"/>
    </row>
    <row r="8" spans="1:15" s="130" customFormat="1" ht="18" customHeight="1">
      <c r="A8" s="128"/>
      <c r="B8" s="181"/>
      <c r="C8" s="405" t="s">
        <v>175</v>
      </c>
      <c r="D8" s="406"/>
      <c r="E8" s="406"/>
      <c r="F8" s="406"/>
      <c r="G8" s="406"/>
      <c r="H8" s="406"/>
      <c r="I8" s="406"/>
      <c r="J8" s="406"/>
      <c r="K8" s="407"/>
      <c r="L8" s="131"/>
      <c r="M8" s="128"/>
      <c r="O8" s="201"/>
    </row>
    <row r="9" spans="1:15">
      <c r="A9" s="5"/>
      <c r="B9" s="180"/>
      <c r="C9" s="408"/>
      <c r="D9" s="409"/>
      <c r="E9" s="409"/>
      <c r="F9" s="409"/>
      <c r="G9" s="409"/>
      <c r="H9" s="409"/>
      <c r="I9" s="409"/>
      <c r="J9" s="409"/>
      <c r="K9" s="410"/>
      <c r="L9" s="8"/>
      <c r="M9" s="5"/>
    </row>
    <row r="10" spans="1:15" ht="34.5" customHeight="1">
      <c r="A10" s="5"/>
      <c r="B10" s="180"/>
      <c r="C10" s="411" t="s">
        <v>176</v>
      </c>
      <c r="D10" s="412"/>
      <c r="E10" s="412"/>
      <c r="F10" s="412"/>
      <c r="G10" s="412"/>
      <c r="H10" s="412"/>
      <c r="I10" s="412"/>
      <c r="J10" s="412"/>
      <c r="K10" s="412"/>
      <c r="L10" s="8"/>
      <c r="M10" s="5"/>
    </row>
    <row r="11" spans="1:15" ht="30" customHeight="1" thickBot="1">
      <c r="A11" s="5"/>
      <c r="B11" s="7"/>
      <c r="C11" s="359"/>
      <c r="D11" s="360"/>
      <c r="E11" s="360"/>
      <c r="F11" s="360"/>
      <c r="G11" s="360"/>
      <c r="H11" s="360"/>
      <c r="I11" s="360"/>
      <c r="J11" s="360"/>
      <c r="K11" s="361"/>
      <c r="L11" s="8"/>
      <c r="M11" s="5"/>
    </row>
    <row r="12" spans="1:15" ht="30" customHeight="1">
      <c r="A12" s="5"/>
      <c r="B12" s="7"/>
      <c r="C12" s="400" t="s">
        <v>5</v>
      </c>
      <c r="D12" s="394" t="s">
        <v>6</v>
      </c>
      <c r="E12" s="404" t="s">
        <v>7</v>
      </c>
      <c r="F12" s="404"/>
      <c r="G12" s="400" t="s">
        <v>8</v>
      </c>
      <c r="H12" s="394" t="s">
        <v>9</v>
      </c>
      <c r="I12" s="394" t="s">
        <v>10</v>
      </c>
      <c r="J12" s="396" t="s">
        <v>11</v>
      </c>
      <c r="K12" s="398" t="s">
        <v>12</v>
      </c>
      <c r="L12" s="8"/>
      <c r="M12" s="5"/>
    </row>
    <row r="13" spans="1:15" ht="30" customHeight="1" thickBot="1">
      <c r="A13" s="5"/>
      <c r="B13" s="7"/>
      <c r="C13" s="401"/>
      <c r="D13" s="402"/>
      <c r="E13" s="212" t="s">
        <v>13</v>
      </c>
      <c r="F13" s="212" t="s">
        <v>14</v>
      </c>
      <c r="G13" s="403"/>
      <c r="H13" s="395"/>
      <c r="I13" s="395"/>
      <c r="J13" s="397"/>
      <c r="K13" s="399"/>
      <c r="L13" s="8"/>
      <c r="M13" s="5"/>
    </row>
    <row r="14" spans="1:15" ht="30" customHeight="1" thickBot="1">
      <c r="A14" s="5"/>
      <c r="B14" s="7"/>
      <c r="C14" s="214"/>
      <c r="D14" s="215">
        <v>1</v>
      </c>
      <c r="E14" s="216"/>
      <c r="F14" s="217"/>
      <c r="G14" s="218" t="s">
        <v>92</v>
      </c>
      <c r="H14" s="219"/>
      <c r="I14" s="219"/>
      <c r="J14" s="219"/>
      <c r="K14" s="220"/>
      <c r="L14" s="8"/>
      <c r="M14" s="5"/>
    </row>
    <row r="15" spans="1:15" ht="46.15" customHeight="1">
      <c r="A15" s="5"/>
      <c r="B15" s="7"/>
      <c r="C15" s="204">
        <v>1</v>
      </c>
      <c r="D15" s="226" t="s">
        <v>103</v>
      </c>
      <c r="E15" s="227" t="s">
        <v>92</v>
      </c>
      <c r="F15" s="227" t="s">
        <v>174</v>
      </c>
      <c r="G15" s="228" t="s">
        <v>93</v>
      </c>
      <c r="H15" s="226" t="s">
        <v>100</v>
      </c>
      <c r="I15" s="229">
        <v>10.119999999999999</v>
      </c>
      <c r="J15" s="207">
        <v>69832</v>
      </c>
      <c r="K15" s="208">
        <f t="shared" ref="K15:K21" si="0">+J15*I15</f>
        <v>706699.84</v>
      </c>
      <c r="L15" s="8"/>
      <c r="M15" s="5"/>
    </row>
    <row r="16" spans="1:15" ht="46.15" customHeight="1">
      <c r="A16" s="5"/>
      <c r="B16" s="7"/>
      <c r="C16" s="13">
        <f>+C15+1</f>
        <v>2</v>
      </c>
      <c r="D16" s="186" t="s">
        <v>104</v>
      </c>
      <c r="E16" s="16" t="s">
        <v>92</v>
      </c>
      <c r="F16" s="213" t="s">
        <v>174</v>
      </c>
      <c r="G16" s="211" t="s">
        <v>94</v>
      </c>
      <c r="H16" s="186" t="s">
        <v>100</v>
      </c>
      <c r="I16" s="187">
        <v>5.0999999999999996</v>
      </c>
      <c r="J16" s="18">
        <v>692247.11</v>
      </c>
      <c r="K16" s="19">
        <f t="shared" si="0"/>
        <v>3530460.2609999995</v>
      </c>
      <c r="L16" s="8"/>
      <c r="M16" s="5"/>
    </row>
    <row r="17" spans="1:15" ht="46.15" customHeight="1">
      <c r="A17" s="5"/>
      <c r="B17" s="7"/>
      <c r="C17" s="13">
        <f t="shared" ref="C17:C21" si="1">+C16+1</f>
        <v>3</v>
      </c>
      <c r="D17" s="186" t="s">
        <v>105</v>
      </c>
      <c r="E17" s="16" t="s">
        <v>92</v>
      </c>
      <c r="F17" s="213" t="s">
        <v>174</v>
      </c>
      <c r="G17" s="211" t="s">
        <v>95</v>
      </c>
      <c r="H17" s="186" t="s">
        <v>101</v>
      </c>
      <c r="I17" s="187">
        <v>10.17</v>
      </c>
      <c r="J17" s="18">
        <v>193908.5</v>
      </c>
      <c r="K17" s="19">
        <f t="shared" si="0"/>
        <v>1972049.4450000001</v>
      </c>
      <c r="L17" s="8"/>
      <c r="M17" s="5"/>
    </row>
    <row r="18" spans="1:15" ht="46.15" customHeight="1">
      <c r="A18" s="5"/>
      <c r="B18" s="7"/>
      <c r="C18" s="13">
        <f t="shared" si="1"/>
        <v>4</v>
      </c>
      <c r="D18" s="186" t="s">
        <v>106</v>
      </c>
      <c r="E18" s="16" t="s">
        <v>92</v>
      </c>
      <c r="F18" s="213" t="s">
        <v>174</v>
      </c>
      <c r="G18" s="211" t="s">
        <v>96</v>
      </c>
      <c r="H18" s="186" t="s">
        <v>101</v>
      </c>
      <c r="I18" s="187">
        <v>18.239999999999998</v>
      </c>
      <c r="J18" s="18">
        <v>243788.5</v>
      </c>
      <c r="K18" s="19">
        <f t="shared" si="0"/>
        <v>4446702.2399999993</v>
      </c>
      <c r="L18" s="8"/>
      <c r="M18" s="5"/>
    </row>
    <row r="19" spans="1:15" ht="46.15" customHeight="1">
      <c r="A19" s="5"/>
      <c r="B19" s="7"/>
      <c r="C19" s="13">
        <f t="shared" si="1"/>
        <v>5</v>
      </c>
      <c r="D19" s="186" t="s">
        <v>107</v>
      </c>
      <c r="E19" s="16" t="s">
        <v>92</v>
      </c>
      <c r="F19" s="213" t="s">
        <v>174</v>
      </c>
      <c r="G19" s="211" t="s">
        <v>97</v>
      </c>
      <c r="H19" s="186" t="s">
        <v>100</v>
      </c>
      <c r="I19" s="187">
        <v>2.8</v>
      </c>
      <c r="J19" s="18">
        <v>149951.75</v>
      </c>
      <c r="K19" s="19">
        <f t="shared" si="0"/>
        <v>419864.89999999997</v>
      </c>
      <c r="L19" s="8"/>
      <c r="M19" s="5"/>
    </row>
    <row r="20" spans="1:15" ht="46.15" customHeight="1">
      <c r="A20" s="5"/>
      <c r="B20" s="7"/>
      <c r="C20" s="13">
        <f t="shared" si="1"/>
        <v>6</v>
      </c>
      <c r="D20" s="186" t="s">
        <v>108</v>
      </c>
      <c r="E20" s="16" t="s">
        <v>92</v>
      </c>
      <c r="F20" s="213" t="s">
        <v>174</v>
      </c>
      <c r="G20" s="211" t="s">
        <v>98</v>
      </c>
      <c r="H20" s="186" t="s">
        <v>101</v>
      </c>
      <c r="I20" s="187">
        <v>6.59</v>
      </c>
      <c r="J20" s="18">
        <v>260311.25</v>
      </c>
      <c r="K20" s="19">
        <f t="shared" si="0"/>
        <v>1715451.1375</v>
      </c>
      <c r="L20" s="8"/>
      <c r="M20" s="5"/>
    </row>
    <row r="21" spans="1:15" ht="46.15" customHeight="1">
      <c r="A21" s="5"/>
      <c r="B21" s="7"/>
      <c r="C21" s="13">
        <f t="shared" si="1"/>
        <v>7</v>
      </c>
      <c r="D21" s="186" t="s">
        <v>109</v>
      </c>
      <c r="E21" s="16" t="s">
        <v>92</v>
      </c>
      <c r="F21" s="213" t="s">
        <v>174</v>
      </c>
      <c r="G21" s="211" t="s">
        <v>99</v>
      </c>
      <c r="H21" s="186" t="s">
        <v>102</v>
      </c>
      <c r="I21" s="187">
        <v>320</v>
      </c>
      <c r="J21" s="18">
        <v>10939.2</v>
      </c>
      <c r="K21" s="19">
        <f>+J21*I21</f>
        <v>3500544</v>
      </c>
      <c r="L21" s="8"/>
      <c r="M21" s="5"/>
    </row>
    <row r="22" spans="1:15" ht="30" customHeight="1" thickBot="1">
      <c r="A22" s="5"/>
      <c r="B22" s="7"/>
      <c r="C22" s="20" t="s">
        <v>15</v>
      </c>
      <c r="D22" s="25"/>
      <c r="E22" s="25"/>
      <c r="F22" s="25"/>
      <c r="G22" s="26"/>
      <c r="H22" s="25"/>
      <c r="I22" s="209"/>
      <c r="J22" s="22"/>
      <c r="K22" s="23">
        <f>SUM(K15:K21)</f>
        <v>16291771.823499998</v>
      </c>
      <c r="L22" s="8"/>
      <c r="M22" s="5"/>
    </row>
    <row r="23" spans="1:15" ht="30" customHeight="1" thickBot="1">
      <c r="A23" s="5"/>
      <c r="B23" s="7"/>
      <c r="C23" s="221"/>
      <c r="D23" s="222">
        <v>2</v>
      </c>
      <c r="E23" s="223"/>
      <c r="F23" s="223"/>
      <c r="G23" s="224" t="s">
        <v>110</v>
      </c>
      <c r="H23" s="223"/>
      <c r="I23" s="223"/>
      <c r="J23" s="223"/>
      <c r="K23" s="225"/>
      <c r="L23" s="8"/>
      <c r="M23" s="5"/>
    </row>
    <row r="24" spans="1:15" ht="160.5" customHeight="1">
      <c r="A24" s="5"/>
      <c r="B24" s="7"/>
      <c r="C24" s="13">
        <f>+C21+1</f>
        <v>8</v>
      </c>
      <c r="D24" s="185" t="s">
        <v>111</v>
      </c>
      <c r="E24" s="16" t="s">
        <v>110</v>
      </c>
      <c r="F24" s="16" t="s">
        <v>170</v>
      </c>
      <c r="G24" s="211" t="s">
        <v>115</v>
      </c>
      <c r="H24" s="186" t="s">
        <v>119</v>
      </c>
      <c r="I24" s="187">
        <v>1</v>
      </c>
      <c r="J24" s="18">
        <v>13093500</v>
      </c>
      <c r="K24" s="19">
        <f t="shared" ref="K24:K27" si="2">+J24*I24</f>
        <v>13093500</v>
      </c>
      <c r="L24" s="8"/>
      <c r="M24" s="5"/>
    </row>
    <row r="25" spans="1:15" ht="30.75" customHeight="1">
      <c r="A25" s="5"/>
      <c r="B25" s="7"/>
      <c r="C25" s="13">
        <f t="shared" ref="C25:C27" si="3">+C24+1</f>
        <v>9</v>
      </c>
      <c r="D25" s="24" t="s">
        <v>112</v>
      </c>
      <c r="E25" s="16" t="s">
        <v>110</v>
      </c>
      <c r="F25" s="16" t="s">
        <v>171</v>
      </c>
      <c r="G25" s="211" t="s">
        <v>117</v>
      </c>
      <c r="H25" s="186" t="s">
        <v>120</v>
      </c>
      <c r="I25" s="187">
        <v>1</v>
      </c>
      <c r="J25" s="18">
        <v>3780460.67</v>
      </c>
      <c r="K25" s="19">
        <f t="shared" si="2"/>
        <v>3780460.67</v>
      </c>
      <c r="L25" s="8"/>
      <c r="M25" s="5"/>
    </row>
    <row r="26" spans="1:15" s="5" customFormat="1" ht="205.15" customHeight="1">
      <c r="B26" s="7"/>
      <c r="C26" s="13">
        <f t="shared" si="3"/>
        <v>10</v>
      </c>
      <c r="D26" s="27" t="s">
        <v>113</v>
      </c>
      <c r="E26" s="16" t="s">
        <v>110</v>
      </c>
      <c r="F26" s="16" t="s">
        <v>172</v>
      </c>
      <c r="G26" s="211" t="s">
        <v>116</v>
      </c>
      <c r="H26" s="186" t="s">
        <v>101</v>
      </c>
      <c r="I26" s="187">
        <v>235.2</v>
      </c>
      <c r="J26" s="18">
        <v>102877.5</v>
      </c>
      <c r="K26" s="19">
        <f t="shared" si="2"/>
        <v>24196788</v>
      </c>
      <c r="L26" s="8"/>
      <c r="O26" s="200"/>
    </row>
    <row r="27" spans="1:15" ht="180.75" customHeight="1">
      <c r="B27" s="54"/>
      <c r="C27" s="13">
        <f t="shared" si="3"/>
        <v>11</v>
      </c>
      <c r="D27" s="24" t="s">
        <v>114</v>
      </c>
      <c r="E27" s="16" t="s">
        <v>110</v>
      </c>
      <c r="F27" s="16" t="s">
        <v>173</v>
      </c>
      <c r="G27" s="211" t="s">
        <v>118</v>
      </c>
      <c r="H27" s="186" t="s">
        <v>119</v>
      </c>
      <c r="I27" s="187">
        <v>1</v>
      </c>
      <c r="J27" s="18">
        <v>19086582</v>
      </c>
      <c r="K27" s="19">
        <f t="shared" si="2"/>
        <v>19086582</v>
      </c>
      <c r="L27" s="55"/>
    </row>
    <row r="28" spans="1:15" ht="30" customHeight="1" thickBot="1">
      <c r="A28" s="5"/>
      <c r="B28" s="7"/>
      <c r="C28" s="20" t="s">
        <v>15</v>
      </c>
      <c r="D28" s="28"/>
      <c r="E28" s="29"/>
      <c r="F28" s="28"/>
      <c r="G28" s="28"/>
      <c r="H28" s="28"/>
      <c r="I28" s="17"/>
      <c r="J28" s="28"/>
      <c r="K28" s="23">
        <f>SUM(K24:K27)</f>
        <v>60157330.670000002</v>
      </c>
      <c r="L28" s="8"/>
      <c r="M28" s="5"/>
    </row>
    <row r="29" spans="1:15" ht="30" customHeight="1" thickBot="1">
      <c r="A29" s="5"/>
      <c r="B29" s="7"/>
      <c r="C29" s="10"/>
      <c r="D29" s="184">
        <v>3</v>
      </c>
      <c r="E29" s="11"/>
      <c r="F29" s="11"/>
      <c r="G29" s="210" t="s">
        <v>121</v>
      </c>
      <c r="H29" s="11"/>
      <c r="I29" s="11"/>
      <c r="J29" s="11"/>
      <c r="K29" s="12"/>
      <c r="L29" s="8"/>
      <c r="M29" s="5"/>
    </row>
    <row r="30" spans="1:15" ht="73.900000000000006" customHeight="1">
      <c r="A30" s="5"/>
      <c r="B30" s="7"/>
      <c r="C30" s="13">
        <f>+C27+1</f>
        <v>12</v>
      </c>
      <c r="D30" s="14">
        <v>3.1</v>
      </c>
      <c r="E30" s="16" t="s">
        <v>121</v>
      </c>
      <c r="F30" s="16" t="s">
        <v>169</v>
      </c>
      <c r="G30" s="211" t="s">
        <v>122</v>
      </c>
      <c r="H30" s="186" t="s">
        <v>120</v>
      </c>
      <c r="I30" s="187">
        <v>5</v>
      </c>
      <c r="J30" s="18">
        <v>6130265.7599999998</v>
      </c>
      <c r="K30" s="19">
        <f t="shared" ref="K30" si="4">+J30*I30</f>
        <v>30651328.799999997</v>
      </c>
      <c r="L30" s="8"/>
      <c r="M30" s="5"/>
    </row>
    <row r="31" spans="1:15" ht="30" customHeight="1" thickBot="1">
      <c r="A31" s="5"/>
      <c r="B31" s="7"/>
      <c r="C31" s="30" t="s">
        <v>15</v>
      </c>
      <c r="D31" s="158"/>
      <c r="E31" s="158"/>
      <c r="F31" s="158"/>
      <c r="G31" s="159"/>
      <c r="H31" s="158"/>
      <c r="I31" s="17"/>
      <c r="J31" s="31"/>
      <c r="K31" s="32">
        <f>SUM(K30)</f>
        <v>30651328.799999997</v>
      </c>
      <c r="L31" s="8"/>
      <c r="M31" s="5"/>
    </row>
    <row r="32" spans="1:15" ht="30" customHeight="1" thickBot="1">
      <c r="A32" s="5"/>
      <c r="B32" s="7"/>
      <c r="C32" s="10"/>
      <c r="D32" s="184">
        <v>4</v>
      </c>
      <c r="E32" s="11"/>
      <c r="F32" s="11"/>
      <c r="G32" s="11" t="s">
        <v>123</v>
      </c>
      <c r="H32" s="11"/>
      <c r="I32" s="11"/>
      <c r="J32" s="11"/>
      <c r="K32" s="12"/>
      <c r="L32" s="8"/>
      <c r="M32" s="5"/>
    </row>
    <row r="33" spans="1:13" ht="30" customHeight="1">
      <c r="A33" s="5"/>
      <c r="B33" s="7"/>
      <c r="C33" s="13">
        <f>+C30+1</f>
        <v>13</v>
      </c>
      <c r="D33" s="14" t="s">
        <v>124</v>
      </c>
      <c r="E33" s="16" t="s">
        <v>123</v>
      </c>
      <c r="F33" s="15" t="s">
        <v>125</v>
      </c>
      <c r="G33" s="211" t="s">
        <v>125</v>
      </c>
      <c r="H33" s="14"/>
      <c r="I33" s="17"/>
      <c r="J33" s="18"/>
      <c r="K33" s="19"/>
      <c r="L33" s="8"/>
      <c r="M33" s="5"/>
    </row>
    <row r="34" spans="1:13" ht="30" customHeight="1">
      <c r="A34" s="5"/>
      <c r="B34" s="7"/>
      <c r="C34" s="13">
        <f t="shared" ref="C34:C45" si="5">+C33+1</f>
        <v>14</v>
      </c>
      <c r="D34" s="14" t="s">
        <v>126</v>
      </c>
      <c r="E34" s="16" t="s">
        <v>123</v>
      </c>
      <c r="F34" s="16" t="s">
        <v>163</v>
      </c>
      <c r="G34" s="211" t="s">
        <v>138</v>
      </c>
      <c r="H34" s="14" t="s">
        <v>120</v>
      </c>
      <c r="I34" s="17">
        <v>1</v>
      </c>
      <c r="J34" s="18">
        <v>795436.36</v>
      </c>
      <c r="K34" s="19">
        <f t="shared" ref="K34:K45" si="6">+J34*I34</f>
        <v>795436.36</v>
      </c>
      <c r="L34" s="8"/>
      <c r="M34" s="5"/>
    </row>
    <row r="35" spans="1:13" ht="194.25" customHeight="1">
      <c r="A35" s="5"/>
      <c r="B35" s="7"/>
      <c r="C35" s="13">
        <f t="shared" si="5"/>
        <v>15</v>
      </c>
      <c r="D35" s="14" t="s">
        <v>127</v>
      </c>
      <c r="E35" s="16" t="s">
        <v>123</v>
      </c>
      <c r="F35" s="16" t="s">
        <v>161</v>
      </c>
      <c r="G35" s="211" t="s">
        <v>139</v>
      </c>
      <c r="H35" s="14" t="s">
        <v>120</v>
      </c>
      <c r="I35" s="17">
        <v>1</v>
      </c>
      <c r="J35" s="18">
        <v>42248360</v>
      </c>
      <c r="K35" s="19">
        <f t="shared" si="6"/>
        <v>42248360</v>
      </c>
      <c r="L35" s="8"/>
      <c r="M35" s="5"/>
    </row>
    <row r="36" spans="1:13" ht="118.5" customHeight="1">
      <c r="A36" s="5"/>
      <c r="B36" s="7"/>
      <c r="C36" s="13">
        <f t="shared" si="5"/>
        <v>16</v>
      </c>
      <c r="D36" s="14" t="s">
        <v>128</v>
      </c>
      <c r="E36" s="16" t="s">
        <v>123</v>
      </c>
      <c r="F36" s="16" t="s">
        <v>164</v>
      </c>
      <c r="G36" s="211" t="s">
        <v>140</v>
      </c>
      <c r="H36" s="14" t="s">
        <v>120</v>
      </c>
      <c r="I36" s="17">
        <v>1</v>
      </c>
      <c r="J36" s="18">
        <v>3390967.1</v>
      </c>
      <c r="K36" s="19">
        <f t="shared" si="6"/>
        <v>3390967.1</v>
      </c>
      <c r="L36" s="8"/>
      <c r="M36" s="5"/>
    </row>
    <row r="37" spans="1:13" ht="180" customHeight="1">
      <c r="A37" s="5"/>
      <c r="B37" s="7"/>
      <c r="C37" s="13">
        <f t="shared" si="5"/>
        <v>17</v>
      </c>
      <c r="D37" s="14" t="s">
        <v>129</v>
      </c>
      <c r="E37" s="16" t="s">
        <v>123</v>
      </c>
      <c r="F37" s="16" t="s">
        <v>162</v>
      </c>
      <c r="G37" s="211" t="s">
        <v>141</v>
      </c>
      <c r="H37" s="14" t="s">
        <v>150</v>
      </c>
      <c r="I37" s="17">
        <v>200</v>
      </c>
      <c r="J37" s="18">
        <v>207201.52</v>
      </c>
      <c r="K37" s="19">
        <f t="shared" si="6"/>
        <v>41440304</v>
      </c>
      <c r="L37" s="8"/>
      <c r="M37" s="5"/>
    </row>
    <row r="38" spans="1:13" ht="165" customHeight="1">
      <c r="A38" s="5"/>
      <c r="B38" s="7"/>
      <c r="C38" s="13">
        <f t="shared" si="5"/>
        <v>18</v>
      </c>
      <c r="D38" s="14" t="s">
        <v>130</v>
      </c>
      <c r="E38" s="16" t="s">
        <v>123</v>
      </c>
      <c r="F38" s="16" t="s">
        <v>162</v>
      </c>
      <c r="G38" s="211" t="s">
        <v>142</v>
      </c>
      <c r="H38" s="14" t="s">
        <v>150</v>
      </c>
      <c r="I38" s="17">
        <v>20</v>
      </c>
      <c r="J38" s="18">
        <v>33590.31</v>
      </c>
      <c r="K38" s="19">
        <f t="shared" si="6"/>
        <v>671806.2</v>
      </c>
      <c r="L38" s="8"/>
      <c r="M38" s="5"/>
    </row>
    <row r="39" spans="1:13" ht="177" customHeight="1">
      <c r="A39" s="5"/>
      <c r="B39" s="7"/>
      <c r="C39" s="13">
        <f t="shared" si="5"/>
        <v>19</v>
      </c>
      <c r="D39" s="14" t="s">
        <v>131</v>
      </c>
      <c r="E39" s="16" t="s">
        <v>123</v>
      </c>
      <c r="F39" s="16" t="s">
        <v>162</v>
      </c>
      <c r="G39" s="211" t="s">
        <v>143</v>
      </c>
      <c r="H39" s="14" t="s">
        <v>150</v>
      </c>
      <c r="I39" s="17">
        <v>20</v>
      </c>
      <c r="J39" s="18">
        <v>86890.96</v>
      </c>
      <c r="K39" s="19">
        <f t="shared" si="6"/>
        <v>1737819.2000000002</v>
      </c>
      <c r="L39" s="8"/>
      <c r="M39" s="5"/>
    </row>
    <row r="40" spans="1:13" ht="142.9" customHeight="1">
      <c r="A40" s="5"/>
      <c r="B40" s="7"/>
      <c r="C40" s="13">
        <f t="shared" si="5"/>
        <v>20</v>
      </c>
      <c r="D40" s="14" t="s">
        <v>132</v>
      </c>
      <c r="E40" s="16" t="s">
        <v>123</v>
      </c>
      <c r="F40" s="16" t="s">
        <v>165</v>
      </c>
      <c r="G40" s="211" t="s">
        <v>144</v>
      </c>
      <c r="H40" s="14" t="s">
        <v>120</v>
      </c>
      <c r="I40" s="17">
        <v>10</v>
      </c>
      <c r="J40" s="18">
        <v>5141381</v>
      </c>
      <c r="K40" s="19">
        <f t="shared" si="6"/>
        <v>51413810</v>
      </c>
      <c r="L40" s="8"/>
      <c r="M40" s="5"/>
    </row>
    <row r="41" spans="1:13" ht="178.5" customHeight="1">
      <c r="A41" s="5"/>
      <c r="B41" s="7"/>
      <c r="C41" s="13">
        <f t="shared" si="5"/>
        <v>21</v>
      </c>
      <c r="D41" s="14" t="s">
        <v>133</v>
      </c>
      <c r="E41" s="16" t="s">
        <v>123</v>
      </c>
      <c r="F41" s="16" t="s">
        <v>166</v>
      </c>
      <c r="G41" s="211" t="s">
        <v>145</v>
      </c>
      <c r="H41" s="14" t="s">
        <v>120</v>
      </c>
      <c r="I41" s="17">
        <v>10</v>
      </c>
      <c r="J41" s="18">
        <v>3404310</v>
      </c>
      <c r="K41" s="19">
        <f t="shared" si="6"/>
        <v>34043100</v>
      </c>
      <c r="L41" s="8"/>
      <c r="M41" s="5"/>
    </row>
    <row r="42" spans="1:13" ht="165" customHeight="1">
      <c r="A42" s="5"/>
      <c r="B42" s="7"/>
      <c r="C42" s="13">
        <f t="shared" si="5"/>
        <v>22</v>
      </c>
      <c r="D42" s="14" t="s">
        <v>134</v>
      </c>
      <c r="E42" s="16" t="s">
        <v>123</v>
      </c>
      <c r="F42" s="16" t="s">
        <v>167</v>
      </c>
      <c r="G42" s="211" t="s">
        <v>146</v>
      </c>
      <c r="H42" s="14" t="s">
        <v>150</v>
      </c>
      <c r="I42" s="17">
        <v>100</v>
      </c>
      <c r="J42" s="18">
        <v>76709.42</v>
      </c>
      <c r="K42" s="19">
        <f t="shared" si="6"/>
        <v>7670942</v>
      </c>
      <c r="L42" s="8"/>
      <c r="M42" s="5"/>
    </row>
    <row r="43" spans="1:13" ht="129" customHeight="1">
      <c r="A43" s="5"/>
      <c r="B43" s="7"/>
      <c r="C43" s="13">
        <f t="shared" si="5"/>
        <v>23</v>
      </c>
      <c r="D43" s="14" t="s">
        <v>135</v>
      </c>
      <c r="E43" s="16" t="s">
        <v>123</v>
      </c>
      <c r="F43" s="16" t="s">
        <v>167</v>
      </c>
      <c r="G43" s="211" t="s">
        <v>147</v>
      </c>
      <c r="H43" s="14" t="s">
        <v>150</v>
      </c>
      <c r="I43" s="17">
        <v>40</v>
      </c>
      <c r="J43" s="18">
        <v>140786.29999999999</v>
      </c>
      <c r="K43" s="19">
        <f t="shared" si="6"/>
        <v>5631452</v>
      </c>
      <c r="L43" s="8"/>
      <c r="M43" s="5"/>
    </row>
    <row r="44" spans="1:13" ht="122.25" customHeight="1">
      <c r="A44" s="5"/>
      <c r="B44" s="7"/>
      <c r="C44" s="13">
        <f t="shared" si="5"/>
        <v>24</v>
      </c>
      <c r="D44" s="14" t="s">
        <v>136</v>
      </c>
      <c r="E44" s="16" t="s">
        <v>123</v>
      </c>
      <c r="F44" s="16" t="s">
        <v>167</v>
      </c>
      <c r="G44" s="211" t="s">
        <v>148</v>
      </c>
      <c r="H44" s="14" t="s">
        <v>150</v>
      </c>
      <c r="I44" s="17">
        <v>70</v>
      </c>
      <c r="J44" s="18">
        <v>133927.79999999999</v>
      </c>
      <c r="K44" s="19">
        <f t="shared" si="6"/>
        <v>9374946</v>
      </c>
      <c r="L44" s="8"/>
      <c r="M44" s="5"/>
    </row>
    <row r="45" spans="1:13" ht="97.5" customHeight="1">
      <c r="A45" s="5"/>
      <c r="B45" s="7"/>
      <c r="C45" s="13">
        <f t="shared" si="5"/>
        <v>25</v>
      </c>
      <c r="D45" s="14" t="s">
        <v>137</v>
      </c>
      <c r="E45" s="16" t="s">
        <v>123</v>
      </c>
      <c r="F45" s="16" t="s">
        <v>168</v>
      </c>
      <c r="G45" s="211" t="s">
        <v>149</v>
      </c>
      <c r="H45" s="14" t="s">
        <v>120</v>
      </c>
      <c r="I45" s="17">
        <v>3</v>
      </c>
      <c r="J45" s="18">
        <v>1852106.75</v>
      </c>
      <c r="K45" s="19">
        <f t="shared" si="6"/>
        <v>5556320.25</v>
      </c>
      <c r="L45" s="8"/>
      <c r="M45" s="5"/>
    </row>
    <row r="46" spans="1:13" ht="30" customHeight="1" thickBot="1">
      <c r="A46" s="5"/>
      <c r="B46" s="7"/>
      <c r="C46" s="20" t="s">
        <v>15</v>
      </c>
      <c r="D46" s="33"/>
      <c r="E46" s="33"/>
      <c r="F46" s="33"/>
      <c r="G46" s="34"/>
      <c r="H46" s="21"/>
      <c r="I46" s="17"/>
      <c r="J46" s="22"/>
      <c r="K46" s="23">
        <f>SUM(K34:K45)</f>
        <v>203975263.11000001</v>
      </c>
      <c r="L46" s="8"/>
      <c r="M46" s="5"/>
    </row>
    <row r="47" spans="1:13" ht="30" customHeight="1" thickBot="1">
      <c r="A47" s="5"/>
      <c r="B47" s="7"/>
      <c r="C47" s="10"/>
      <c r="D47" s="184" t="s">
        <v>151</v>
      </c>
      <c r="E47" s="11"/>
      <c r="F47" s="11"/>
      <c r="G47" s="11" t="s">
        <v>152</v>
      </c>
      <c r="H47" s="11"/>
      <c r="I47" s="11"/>
      <c r="J47" s="11"/>
      <c r="K47" s="12"/>
      <c r="L47" s="8"/>
      <c r="M47" s="5"/>
    </row>
    <row r="48" spans="1:13" ht="75" customHeight="1">
      <c r="A48" s="5"/>
      <c r="B48" s="7"/>
      <c r="C48" s="13">
        <f>+C45+1</f>
        <v>26</v>
      </c>
      <c r="D48" s="205" t="s">
        <v>153</v>
      </c>
      <c r="E48" s="16" t="s">
        <v>152</v>
      </c>
      <c r="F48" s="205" t="s">
        <v>162</v>
      </c>
      <c r="G48" s="211" t="s">
        <v>155</v>
      </c>
      <c r="H48" s="205" t="s">
        <v>150</v>
      </c>
      <c r="I48" s="206">
        <v>90</v>
      </c>
      <c r="J48" s="207">
        <v>86024.51</v>
      </c>
      <c r="K48" s="208">
        <f>+J48*I48</f>
        <v>7742205.8999999994</v>
      </c>
      <c r="L48" s="8"/>
      <c r="M48" s="5"/>
    </row>
    <row r="49" spans="1:15" ht="167.25" customHeight="1">
      <c r="A49" s="5"/>
      <c r="B49" s="7"/>
      <c r="C49" s="13">
        <f t="shared" ref="C49" si="7">+C48+1</f>
        <v>27</v>
      </c>
      <c r="D49" s="14" t="s">
        <v>154</v>
      </c>
      <c r="E49" s="16" t="s">
        <v>152</v>
      </c>
      <c r="F49" s="14" t="s">
        <v>161</v>
      </c>
      <c r="G49" s="211" t="s">
        <v>156</v>
      </c>
      <c r="H49" s="14" t="s">
        <v>120</v>
      </c>
      <c r="I49" s="17">
        <v>1</v>
      </c>
      <c r="J49" s="18">
        <v>20538090</v>
      </c>
      <c r="K49" s="19">
        <f t="shared" ref="K48:K49" si="8">+J49*I49</f>
        <v>20538090</v>
      </c>
      <c r="L49" s="8"/>
      <c r="M49" s="5"/>
    </row>
    <row r="50" spans="1:15" ht="30" customHeight="1">
      <c r="A50" s="5"/>
      <c r="B50" s="7"/>
      <c r="C50" s="188" t="s">
        <v>15</v>
      </c>
      <c r="D50" s="189"/>
      <c r="E50" s="189"/>
      <c r="F50" s="189"/>
      <c r="G50" s="159"/>
      <c r="H50" s="158"/>
      <c r="I50" s="190"/>
      <c r="J50" s="31"/>
      <c r="K50" s="32">
        <f>SUM(K48:K49)</f>
        <v>28280295.899999999</v>
      </c>
      <c r="L50" s="8"/>
      <c r="M50" s="5"/>
    </row>
    <row r="51" spans="1:15" ht="30" customHeight="1">
      <c r="A51" s="5"/>
      <c r="B51" s="7"/>
      <c r="C51" s="191"/>
      <c r="D51" s="197">
        <v>5</v>
      </c>
      <c r="E51" s="192"/>
      <c r="F51" s="192"/>
      <c r="G51" s="198" t="s">
        <v>157</v>
      </c>
      <c r="H51" s="193"/>
      <c r="I51" s="194"/>
      <c r="J51" s="195"/>
      <c r="K51" s="196"/>
      <c r="L51" s="8"/>
      <c r="M51" s="5"/>
    </row>
    <row r="52" spans="1:15" ht="63" customHeight="1">
      <c r="A52" s="5"/>
      <c r="B52" s="7"/>
      <c r="C52" s="13">
        <f>+C49+1</f>
        <v>28</v>
      </c>
      <c r="D52" s="14" t="s">
        <v>158</v>
      </c>
      <c r="E52" s="16" t="s">
        <v>157</v>
      </c>
      <c r="F52" s="16" t="s">
        <v>157</v>
      </c>
      <c r="G52" s="211" t="s">
        <v>159</v>
      </c>
      <c r="H52" s="14" t="s">
        <v>100</v>
      </c>
      <c r="I52" s="17">
        <v>4</v>
      </c>
      <c r="J52" s="18">
        <v>259376.43</v>
      </c>
      <c r="K52" s="19">
        <f>+J52*I52</f>
        <v>1037505.72</v>
      </c>
      <c r="L52" s="8"/>
      <c r="M52" s="5"/>
    </row>
    <row r="53" spans="1:15" ht="30" customHeight="1">
      <c r="A53" s="5"/>
      <c r="B53" s="7"/>
      <c r="C53" s="188" t="s">
        <v>15</v>
      </c>
      <c r="D53" s="189"/>
      <c r="E53" s="189"/>
      <c r="F53" s="189"/>
      <c r="G53" s="159"/>
      <c r="H53" s="158"/>
      <c r="I53" s="190"/>
      <c r="J53" s="31"/>
      <c r="K53" s="32">
        <f>SUM(K52)</f>
        <v>1037505.72</v>
      </c>
      <c r="L53" s="8"/>
      <c r="M53" s="5"/>
    </row>
    <row r="54" spans="1:15" s="3" customFormat="1" ht="30" customHeight="1" thickBot="1">
      <c r="A54" s="35"/>
      <c r="B54" s="36"/>
      <c r="C54" s="362" t="s">
        <v>16</v>
      </c>
      <c r="D54" s="363"/>
      <c r="E54" s="363"/>
      <c r="F54" s="363"/>
      <c r="G54" s="363"/>
      <c r="H54" s="363"/>
      <c r="I54" s="363"/>
      <c r="J54" s="364"/>
      <c r="K54" s="199">
        <f>K53+K50+K46+K31+K28+K22</f>
        <v>340393496.02350003</v>
      </c>
      <c r="L54" s="38"/>
      <c r="M54" s="35"/>
      <c r="O54" s="202"/>
    </row>
    <row r="55" spans="1:15" s="3" customFormat="1" thickBot="1">
      <c r="A55" s="35"/>
      <c r="B55" s="36"/>
      <c r="C55" s="160"/>
      <c r="D55" s="160"/>
      <c r="E55" s="160"/>
      <c r="F55" s="160"/>
      <c r="G55" s="160"/>
      <c r="H55" s="160"/>
      <c r="I55" s="160"/>
      <c r="J55" s="160"/>
      <c r="K55" s="161"/>
      <c r="L55" s="38"/>
      <c r="M55" s="35"/>
      <c r="O55" s="202"/>
    </row>
    <row r="56" spans="1:15" s="3" customFormat="1" ht="30" customHeight="1">
      <c r="A56" s="35"/>
      <c r="B56" s="36"/>
      <c r="C56" s="162"/>
      <c r="D56" s="163"/>
      <c r="E56" s="162"/>
      <c r="F56" s="162"/>
      <c r="G56" s="232"/>
      <c r="H56" s="233"/>
      <c r="I56" s="234"/>
      <c r="J56" s="235"/>
      <c r="K56" s="43"/>
      <c r="L56" s="38"/>
      <c r="M56" s="35"/>
      <c r="O56" s="202"/>
    </row>
    <row r="57" spans="1:15" s="3" customFormat="1" ht="30" customHeight="1">
      <c r="A57" s="35"/>
      <c r="B57" s="36"/>
      <c r="C57" s="162"/>
      <c r="D57" s="163"/>
      <c r="E57" s="162"/>
      <c r="F57" s="162"/>
      <c r="G57" s="39"/>
      <c r="H57" s="45"/>
      <c r="I57" s="46"/>
      <c r="J57" s="47"/>
      <c r="K57" s="44"/>
      <c r="L57" s="38"/>
      <c r="M57" s="35"/>
      <c r="O57" s="202"/>
    </row>
    <row r="58" spans="1:15" s="3" customFormat="1" ht="30" customHeight="1">
      <c r="A58" s="35"/>
      <c r="B58" s="36"/>
      <c r="C58" s="162"/>
      <c r="D58" s="164"/>
      <c r="E58" s="164"/>
      <c r="F58" s="164"/>
      <c r="G58" s="39"/>
      <c r="H58" s="45"/>
      <c r="I58" s="46"/>
      <c r="J58" s="47"/>
      <c r="K58" s="44"/>
      <c r="L58" s="38"/>
      <c r="M58" s="35"/>
      <c r="O58" s="202"/>
    </row>
    <row r="59" spans="1:15" s="3" customFormat="1" ht="30" customHeight="1">
      <c r="A59" s="35"/>
      <c r="B59" s="36"/>
      <c r="C59" s="162"/>
      <c r="D59" s="164"/>
      <c r="E59" s="164"/>
      <c r="F59" s="164"/>
      <c r="G59" s="48" t="s">
        <v>160</v>
      </c>
      <c r="H59" s="45"/>
      <c r="I59" s="46"/>
      <c r="J59" s="47"/>
      <c r="K59" s="49">
        <f>K54</f>
        <v>340393496.02350003</v>
      </c>
      <c r="L59" s="38"/>
      <c r="M59" s="35"/>
      <c r="O59" s="202"/>
    </row>
    <row r="60" spans="1:15" s="3" customFormat="1" ht="30" customHeight="1">
      <c r="A60" s="35"/>
      <c r="B60" s="36"/>
      <c r="C60" s="162"/>
      <c r="D60" s="163"/>
      <c r="E60" s="162"/>
      <c r="F60" s="162"/>
      <c r="G60" s="39"/>
      <c r="H60" s="45"/>
      <c r="I60" s="46"/>
      <c r="J60" s="47"/>
      <c r="K60" s="44"/>
      <c r="L60" s="38"/>
      <c r="M60" s="35"/>
      <c r="O60" s="203"/>
    </row>
    <row r="61" spans="1:15" s="3" customFormat="1" ht="30" customHeight="1">
      <c r="A61" s="35"/>
      <c r="B61" s="36"/>
      <c r="C61" s="162"/>
      <c r="D61" s="163"/>
      <c r="E61" s="162"/>
      <c r="F61" s="162"/>
      <c r="G61" s="39"/>
      <c r="H61" s="45"/>
      <c r="I61" s="46"/>
      <c r="J61" s="47"/>
      <c r="K61" s="44"/>
      <c r="L61" s="38"/>
      <c r="M61" s="35"/>
      <c r="O61" s="203"/>
    </row>
    <row r="62" spans="1:15" s="3" customFormat="1" ht="30" customHeight="1" thickBot="1">
      <c r="A62" s="35"/>
      <c r="B62" s="36"/>
      <c r="C62" s="162"/>
      <c r="D62" s="163"/>
      <c r="E62" s="162"/>
      <c r="F62" s="135"/>
      <c r="G62" s="39"/>
      <c r="H62" s="45"/>
      <c r="I62" s="46"/>
      <c r="J62" s="47"/>
      <c r="K62" s="44"/>
      <c r="L62" s="38"/>
      <c r="M62" s="35"/>
      <c r="O62" s="203"/>
    </row>
    <row r="63" spans="1:15" s="3" customFormat="1" ht="30" customHeight="1" thickBot="1">
      <c r="A63" s="35"/>
      <c r="B63" s="36"/>
      <c r="C63" s="162"/>
      <c r="D63" s="163"/>
      <c r="E63" s="162"/>
      <c r="F63" s="162"/>
      <c r="G63" s="50" t="s">
        <v>17</v>
      </c>
      <c r="H63" s="51"/>
      <c r="I63" s="52"/>
      <c r="J63" s="53"/>
      <c r="K63" s="37">
        <f>SUM(K59:K62)</f>
        <v>340393496.02350003</v>
      </c>
      <c r="L63" s="38"/>
      <c r="M63" s="35"/>
      <c r="O63" s="202"/>
    </row>
    <row r="64" spans="1:15" s="3" customFormat="1" thickBot="1">
      <c r="A64" s="35"/>
      <c r="B64" s="36"/>
      <c r="C64" s="162"/>
      <c r="D64" s="163"/>
      <c r="E64" s="163"/>
      <c r="F64" s="163"/>
      <c r="G64" s="162"/>
      <c r="H64" s="162"/>
      <c r="I64" s="165"/>
      <c r="J64" s="166"/>
      <c r="K64" s="167"/>
      <c r="L64" s="38"/>
      <c r="M64" s="35"/>
      <c r="O64" s="202"/>
    </row>
    <row r="65" spans="1:15" s="3" customFormat="1" ht="18">
      <c r="A65" s="35"/>
      <c r="B65" s="36"/>
      <c r="C65" s="40"/>
      <c r="D65" s="372"/>
      <c r="E65" s="372"/>
      <c r="F65" s="372"/>
      <c r="G65" s="372"/>
      <c r="H65" s="372"/>
      <c r="I65" s="372"/>
      <c r="J65" s="372"/>
      <c r="K65" s="373"/>
      <c r="L65" s="41"/>
      <c r="M65" s="35"/>
      <c r="O65" s="202"/>
    </row>
    <row r="66" spans="1:15" s="3" customFormat="1" ht="46.5" customHeight="1">
      <c r="A66" s="35"/>
      <c r="B66" s="36"/>
      <c r="C66" s="426" t="s">
        <v>177</v>
      </c>
      <c r="D66" s="427"/>
      <c r="E66" s="427"/>
      <c r="F66" s="427"/>
      <c r="G66" s="427"/>
      <c r="H66" s="371" t="s">
        <v>8</v>
      </c>
      <c r="I66" s="371"/>
      <c r="J66" s="371"/>
      <c r="K66" s="133" t="s">
        <v>19</v>
      </c>
      <c r="L66" s="42"/>
      <c r="M66" s="35"/>
      <c r="O66" s="202"/>
    </row>
    <row r="67" spans="1:15" s="3" customFormat="1" ht="32.25" customHeight="1">
      <c r="A67" s="35"/>
      <c r="B67" s="36"/>
      <c r="C67" s="357" t="s">
        <v>20</v>
      </c>
      <c r="D67" s="358"/>
      <c r="E67" s="358"/>
      <c r="F67" s="358"/>
      <c r="G67" s="358"/>
      <c r="H67" s="370" t="s">
        <v>21</v>
      </c>
      <c r="I67" s="370"/>
      <c r="J67" s="134" t="s">
        <v>22</v>
      </c>
      <c r="K67" s="132">
        <v>0.19</v>
      </c>
      <c r="L67" s="42"/>
      <c r="M67" s="35"/>
      <c r="O67" s="202">
        <f>O60</f>
        <v>0</v>
      </c>
    </row>
    <row r="68" spans="1:15" s="3" customFormat="1" ht="30" customHeight="1">
      <c r="A68" s="35"/>
      <c r="B68" s="36"/>
      <c r="C68" s="357" t="s">
        <v>23</v>
      </c>
      <c r="D68" s="358"/>
      <c r="E68" s="358"/>
      <c r="F68" s="358"/>
      <c r="G68" s="358"/>
      <c r="H68" s="367" t="s">
        <v>24</v>
      </c>
      <c r="I68" s="368"/>
      <c r="J68" s="134" t="s">
        <v>25</v>
      </c>
      <c r="K68" s="132">
        <v>0.05</v>
      </c>
      <c r="L68" s="42"/>
      <c r="M68" s="35"/>
      <c r="O68" s="202"/>
    </row>
    <row r="69" spans="1:15" s="4" customFormat="1" ht="58.5" customHeight="1">
      <c r="A69" s="35"/>
      <c r="B69" s="36"/>
      <c r="C69" s="374"/>
      <c r="D69" s="375"/>
      <c r="E69" s="375"/>
      <c r="F69" s="375"/>
      <c r="G69" s="376"/>
      <c r="H69" s="369" t="s">
        <v>26</v>
      </c>
      <c r="I69" s="370"/>
      <c r="J69" s="134" t="s">
        <v>27</v>
      </c>
      <c r="K69" s="132">
        <v>0.05</v>
      </c>
      <c r="L69" s="38"/>
      <c r="M69" s="35"/>
      <c r="O69" s="202"/>
    </row>
    <row r="70" spans="1:15" ht="39" customHeight="1">
      <c r="A70" s="5"/>
      <c r="B70" s="7"/>
      <c r="C70" s="377"/>
      <c r="D70" s="378"/>
      <c r="E70" s="378"/>
      <c r="F70" s="378"/>
      <c r="G70" s="379"/>
      <c r="H70" s="370" t="s">
        <v>28</v>
      </c>
      <c r="I70" s="370"/>
      <c r="J70" s="134" t="s">
        <v>29</v>
      </c>
      <c r="K70" s="132">
        <v>0.28999999999999998</v>
      </c>
      <c r="L70" s="8"/>
      <c r="M70" s="5"/>
    </row>
    <row r="71" spans="1:15" ht="47.25" customHeight="1" thickBot="1">
      <c r="A71" s="5"/>
      <c r="B71" s="7"/>
      <c r="C71" s="380"/>
      <c r="D71" s="381"/>
      <c r="E71" s="381"/>
      <c r="F71" s="381"/>
      <c r="G71" s="382"/>
      <c r="H71" s="365"/>
      <c r="I71" s="365"/>
      <c r="J71" s="365"/>
      <c r="K71" s="366"/>
      <c r="L71" s="8"/>
      <c r="M71" s="5"/>
    </row>
    <row r="72" spans="1:15" ht="19.5" thickBot="1">
      <c r="A72" s="5"/>
      <c r="B72" s="168"/>
      <c r="C72" s="169"/>
      <c r="D72" s="169"/>
      <c r="E72" s="170"/>
      <c r="F72" s="169"/>
      <c r="G72" s="171"/>
      <c r="H72" s="169"/>
      <c r="I72" s="169"/>
      <c r="J72" s="169"/>
      <c r="K72" s="169"/>
      <c r="L72" s="172"/>
      <c r="M72" s="5"/>
    </row>
    <row r="73" spans="1:15" ht="19.5" thickTop="1">
      <c r="A73" s="5"/>
      <c r="B73" s="5"/>
      <c r="C73" s="5"/>
      <c r="D73" s="5"/>
      <c r="E73" s="6"/>
      <c r="F73" s="5"/>
      <c r="G73" s="5"/>
      <c r="H73" s="5"/>
      <c r="I73" s="5"/>
      <c r="J73" s="5"/>
      <c r="K73" s="5"/>
      <c r="L73" s="5"/>
      <c r="M73" s="5"/>
    </row>
  </sheetData>
  <mergeCells count="27">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 ref="C67:G67"/>
    <mergeCell ref="C11:K11"/>
    <mergeCell ref="C54:J54"/>
    <mergeCell ref="H71:K71"/>
    <mergeCell ref="C68:G68"/>
    <mergeCell ref="H68:I68"/>
    <mergeCell ref="H69:I69"/>
    <mergeCell ref="H70:I70"/>
    <mergeCell ref="C66:G66"/>
    <mergeCell ref="H66:J66"/>
    <mergeCell ref="H67:I67"/>
    <mergeCell ref="D65:K65"/>
    <mergeCell ref="C69:G71"/>
  </mergeCells>
  <pageMargins left="0.11811023622047245" right="0.11811023622047245" top="0.15748031496062992" bottom="0.15748031496062992" header="0.31496062992125984" footer="0.31496062992125984"/>
  <pageSetup scale="41"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O75"/>
  <sheetViews>
    <sheetView showGridLines="0" view="pageBreakPreview" zoomScale="55" zoomScaleNormal="100" zoomScaleSheetLayoutView="55" zoomScalePageLayoutView="145" workbookViewId="0">
      <selection activeCell="A52" sqref="A52:XFD52"/>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5.28515625" style="1" customWidth="1"/>
    <col min="12" max="13" width="2.85546875" style="1" customWidth="1"/>
    <col min="14" max="16384" width="11.42578125" style="1"/>
  </cols>
  <sheetData>
    <row r="1" spans="1:13" ht="17.25" thickBot="1">
      <c r="A1" s="5"/>
      <c r="B1" s="5"/>
      <c r="C1" s="156"/>
      <c r="D1" s="157"/>
      <c r="E1" s="156"/>
      <c r="F1" s="157"/>
      <c r="G1" s="5"/>
      <c r="H1" s="5"/>
      <c r="I1" s="5"/>
      <c r="J1" s="5"/>
      <c r="K1" s="5"/>
      <c r="L1" s="5"/>
      <c r="M1" s="5"/>
    </row>
    <row r="2" spans="1:13" ht="17.25" thickTop="1">
      <c r="A2" s="5"/>
      <c r="B2" s="389"/>
      <c r="C2" s="390"/>
      <c r="D2" s="390"/>
      <c r="E2" s="390"/>
      <c r="F2" s="390"/>
      <c r="G2" s="390"/>
      <c r="H2" s="390"/>
      <c r="I2" s="390"/>
      <c r="J2" s="390"/>
      <c r="K2" s="390"/>
      <c r="L2" s="391"/>
      <c r="M2" s="5"/>
    </row>
    <row r="3" spans="1:13" ht="33" customHeight="1">
      <c r="A3" s="5"/>
      <c r="B3" s="7"/>
      <c r="C3" s="416" t="s">
        <v>89</v>
      </c>
      <c r="D3" s="417"/>
      <c r="E3" s="417"/>
      <c r="F3" s="418"/>
      <c r="G3" s="5"/>
      <c r="H3" s="5"/>
      <c r="I3" s="5"/>
      <c r="J3" s="5"/>
      <c r="K3" s="5"/>
      <c r="L3" s="8"/>
      <c r="M3" s="5"/>
    </row>
    <row r="4" spans="1:13">
      <c r="A4" s="5"/>
      <c r="B4" s="7"/>
      <c r="C4" s="175" t="s">
        <v>0</v>
      </c>
      <c r="D4" s="182" t="s">
        <v>1</v>
      </c>
      <c r="E4" s="176" t="s">
        <v>2</v>
      </c>
      <c r="F4" s="183">
        <v>2</v>
      </c>
      <c r="G4" s="5"/>
      <c r="H4" s="5"/>
      <c r="I4" s="5"/>
      <c r="J4" s="5"/>
      <c r="K4" s="5"/>
      <c r="L4" s="8"/>
      <c r="M4" s="5"/>
    </row>
    <row r="5" spans="1:13" ht="17.25" thickBot="1">
      <c r="A5" s="5"/>
      <c r="B5" s="7"/>
      <c r="C5" s="156"/>
      <c r="D5" s="174"/>
      <c r="E5" s="156"/>
      <c r="F5" s="157"/>
      <c r="G5" s="5"/>
      <c r="H5" s="5"/>
      <c r="I5" s="5"/>
      <c r="J5" s="5"/>
      <c r="K5" s="5"/>
      <c r="L5" s="8"/>
      <c r="M5" s="5"/>
    </row>
    <row r="6" spans="1:13" ht="31.5" customHeight="1">
      <c r="A6" s="5"/>
      <c r="B6" s="7"/>
      <c r="C6" s="413" t="s">
        <v>3</v>
      </c>
      <c r="D6" s="414"/>
      <c r="E6" s="414"/>
      <c r="F6" s="414"/>
      <c r="G6" s="414"/>
      <c r="H6" s="414"/>
      <c r="I6" s="414"/>
      <c r="J6" s="414"/>
      <c r="K6" s="415"/>
      <c r="L6" s="8"/>
      <c r="M6" s="5"/>
    </row>
    <row r="7" spans="1:13">
      <c r="A7" s="5"/>
      <c r="B7" s="7"/>
      <c r="C7" s="419" t="s">
        <v>30</v>
      </c>
      <c r="D7" s="420"/>
      <c r="E7" s="420"/>
      <c r="F7" s="420"/>
      <c r="G7" s="420"/>
      <c r="H7" s="420"/>
      <c r="I7" s="420"/>
      <c r="J7" s="420"/>
      <c r="K7" s="421"/>
      <c r="L7" s="8"/>
      <c r="M7" s="5"/>
    </row>
    <row r="8" spans="1:13" s="130" customFormat="1">
      <c r="A8" s="128"/>
      <c r="B8" s="129"/>
      <c r="C8" s="422" t="s">
        <v>90</v>
      </c>
      <c r="D8" s="422"/>
      <c r="E8" s="422"/>
      <c r="F8" s="422"/>
      <c r="G8" s="422"/>
      <c r="H8" s="422"/>
      <c r="I8" s="422"/>
      <c r="J8" s="422"/>
      <c r="K8" s="422"/>
      <c r="L8" s="131"/>
      <c r="M8" s="128"/>
    </row>
    <row r="9" spans="1:13" ht="55.5" customHeight="1">
      <c r="A9" s="5"/>
      <c r="B9" s="7"/>
      <c r="C9" s="422"/>
      <c r="D9" s="422"/>
      <c r="E9" s="422"/>
      <c r="F9" s="422"/>
      <c r="G9" s="422"/>
      <c r="H9" s="422"/>
      <c r="I9" s="422"/>
      <c r="J9" s="422"/>
      <c r="K9" s="422"/>
      <c r="L9" s="8"/>
      <c r="M9" s="5"/>
    </row>
    <row r="10" spans="1:13" ht="34.5" customHeight="1">
      <c r="A10" s="5"/>
      <c r="B10" s="7"/>
      <c r="C10" s="423" t="s">
        <v>31</v>
      </c>
      <c r="D10" s="424"/>
      <c r="E10" s="424"/>
      <c r="F10" s="424"/>
      <c r="G10" s="424"/>
      <c r="H10" s="424"/>
      <c r="I10" s="424"/>
      <c r="J10" s="424"/>
      <c r="K10" s="425"/>
      <c r="L10" s="8"/>
      <c r="M10" s="5"/>
    </row>
    <row r="11" spans="1:13" ht="30" customHeight="1" thickBot="1">
      <c r="A11" s="5"/>
      <c r="B11" s="7"/>
      <c r="C11" s="359"/>
      <c r="D11" s="360"/>
      <c r="E11" s="360"/>
      <c r="F11" s="360"/>
      <c r="G11" s="360"/>
      <c r="H11" s="360"/>
      <c r="I11" s="360"/>
      <c r="J11" s="360"/>
      <c r="K11" s="361"/>
      <c r="L11" s="8"/>
      <c r="M11" s="5"/>
    </row>
    <row r="12" spans="1:13" ht="30" customHeight="1">
      <c r="A12" s="5"/>
      <c r="B12" s="7"/>
      <c r="C12" s="400" t="s">
        <v>5</v>
      </c>
      <c r="D12" s="394" t="s">
        <v>6</v>
      </c>
      <c r="E12" s="404" t="s">
        <v>7</v>
      </c>
      <c r="F12" s="404"/>
      <c r="G12" s="400" t="s">
        <v>8</v>
      </c>
      <c r="H12" s="394" t="s">
        <v>9</v>
      </c>
      <c r="I12" s="394" t="s">
        <v>10</v>
      </c>
      <c r="J12" s="396" t="s">
        <v>11</v>
      </c>
      <c r="K12" s="398" t="s">
        <v>12</v>
      </c>
      <c r="L12" s="8"/>
      <c r="M12" s="5"/>
    </row>
    <row r="13" spans="1:13" ht="30" customHeight="1" thickBot="1">
      <c r="A13" s="5"/>
      <c r="B13" s="7"/>
      <c r="C13" s="403"/>
      <c r="D13" s="395"/>
      <c r="E13" s="9" t="s">
        <v>13</v>
      </c>
      <c r="F13" s="9" t="s">
        <v>14</v>
      </c>
      <c r="G13" s="403"/>
      <c r="H13" s="395"/>
      <c r="I13" s="395"/>
      <c r="J13" s="397"/>
      <c r="K13" s="399"/>
      <c r="L13" s="8"/>
      <c r="M13" s="5"/>
    </row>
    <row r="14" spans="1:13" ht="30" customHeight="1" thickBot="1">
      <c r="A14" s="5"/>
      <c r="B14" s="7"/>
      <c r="C14" s="214"/>
      <c r="D14" s="215">
        <v>1</v>
      </c>
      <c r="E14" s="216"/>
      <c r="F14" s="217"/>
      <c r="G14" s="218" t="s">
        <v>92</v>
      </c>
      <c r="H14" s="219"/>
      <c r="I14" s="219"/>
      <c r="J14" s="219"/>
      <c r="K14" s="220"/>
      <c r="L14" s="8"/>
      <c r="M14" s="5"/>
    </row>
    <row r="15" spans="1:13" ht="54" customHeight="1">
      <c r="A15" s="5"/>
      <c r="B15" s="7"/>
      <c r="C15" s="204">
        <v>1</v>
      </c>
      <c r="D15" s="226" t="s">
        <v>103</v>
      </c>
      <c r="E15" s="227" t="s">
        <v>92</v>
      </c>
      <c r="F15" s="227" t="s">
        <v>174</v>
      </c>
      <c r="G15" s="228" t="s">
        <v>93</v>
      </c>
      <c r="H15" s="226" t="s">
        <v>100</v>
      </c>
      <c r="I15" s="236">
        <v>10.119999999999999</v>
      </c>
      <c r="J15" s="207"/>
      <c r="K15" s="208">
        <f t="shared" ref="K15:K21" si="0">+J15*I15</f>
        <v>0</v>
      </c>
      <c r="L15" s="8"/>
      <c r="M15" s="5"/>
    </row>
    <row r="16" spans="1:13" ht="54" customHeight="1">
      <c r="A16" s="5"/>
      <c r="B16" s="7"/>
      <c r="C16" s="13">
        <f>+C15+1</f>
        <v>2</v>
      </c>
      <c r="D16" s="186" t="s">
        <v>104</v>
      </c>
      <c r="E16" s="16" t="s">
        <v>92</v>
      </c>
      <c r="F16" s="213" t="s">
        <v>174</v>
      </c>
      <c r="G16" s="211" t="s">
        <v>94</v>
      </c>
      <c r="H16" s="186" t="s">
        <v>100</v>
      </c>
      <c r="I16" s="237">
        <v>5.0999999999999996</v>
      </c>
      <c r="J16" s="18"/>
      <c r="K16" s="19">
        <f t="shared" si="0"/>
        <v>0</v>
      </c>
      <c r="L16" s="8"/>
      <c r="M16" s="5"/>
    </row>
    <row r="17" spans="1:13" ht="54" customHeight="1">
      <c r="A17" s="5"/>
      <c r="B17" s="7"/>
      <c r="C17" s="13">
        <f t="shared" ref="C17:C21" si="1">+C16+1</f>
        <v>3</v>
      </c>
      <c r="D17" s="186" t="s">
        <v>105</v>
      </c>
      <c r="E17" s="16" t="s">
        <v>92</v>
      </c>
      <c r="F17" s="213" t="s">
        <v>174</v>
      </c>
      <c r="G17" s="211" t="s">
        <v>95</v>
      </c>
      <c r="H17" s="186" t="s">
        <v>101</v>
      </c>
      <c r="I17" s="237">
        <v>10.17</v>
      </c>
      <c r="J17" s="18"/>
      <c r="K17" s="19">
        <f t="shared" si="0"/>
        <v>0</v>
      </c>
      <c r="L17" s="8"/>
      <c r="M17" s="5"/>
    </row>
    <row r="18" spans="1:13" ht="54" customHeight="1">
      <c r="A18" s="5"/>
      <c r="B18" s="7"/>
      <c r="C18" s="13">
        <f t="shared" si="1"/>
        <v>4</v>
      </c>
      <c r="D18" s="186" t="s">
        <v>106</v>
      </c>
      <c r="E18" s="16" t="s">
        <v>92</v>
      </c>
      <c r="F18" s="213" t="s">
        <v>174</v>
      </c>
      <c r="G18" s="211" t="s">
        <v>96</v>
      </c>
      <c r="H18" s="186" t="s">
        <v>101</v>
      </c>
      <c r="I18" s="237">
        <v>18.239999999999998</v>
      </c>
      <c r="J18" s="18"/>
      <c r="K18" s="19">
        <f t="shared" si="0"/>
        <v>0</v>
      </c>
      <c r="L18" s="8"/>
      <c r="M18" s="5"/>
    </row>
    <row r="19" spans="1:13" ht="54" customHeight="1">
      <c r="A19" s="5"/>
      <c r="B19" s="7"/>
      <c r="C19" s="13">
        <f t="shared" si="1"/>
        <v>5</v>
      </c>
      <c r="D19" s="186" t="s">
        <v>107</v>
      </c>
      <c r="E19" s="16" t="s">
        <v>92</v>
      </c>
      <c r="F19" s="213" t="s">
        <v>174</v>
      </c>
      <c r="G19" s="211" t="s">
        <v>97</v>
      </c>
      <c r="H19" s="186" t="s">
        <v>100</v>
      </c>
      <c r="I19" s="237">
        <v>2.8</v>
      </c>
      <c r="J19" s="18"/>
      <c r="K19" s="19">
        <f t="shared" si="0"/>
        <v>0</v>
      </c>
      <c r="L19" s="8"/>
      <c r="M19" s="5"/>
    </row>
    <row r="20" spans="1:13" s="5" customFormat="1" ht="54" customHeight="1">
      <c r="B20" s="7"/>
      <c r="C20" s="13">
        <f t="shared" si="1"/>
        <v>6</v>
      </c>
      <c r="D20" s="186" t="s">
        <v>108</v>
      </c>
      <c r="E20" s="16" t="s">
        <v>92</v>
      </c>
      <c r="F20" s="213" t="s">
        <v>174</v>
      </c>
      <c r="G20" s="211" t="s">
        <v>98</v>
      </c>
      <c r="H20" s="186" t="s">
        <v>101</v>
      </c>
      <c r="I20" s="237">
        <v>6.59</v>
      </c>
      <c r="J20" s="18"/>
      <c r="K20" s="19">
        <f t="shared" si="0"/>
        <v>0</v>
      </c>
      <c r="L20" s="8"/>
    </row>
    <row r="21" spans="1:13" ht="54" customHeight="1">
      <c r="B21" s="54"/>
      <c r="C21" s="13">
        <f t="shared" si="1"/>
        <v>7</v>
      </c>
      <c r="D21" s="186" t="s">
        <v>109</v>
      </c>
      <c r="E21" s="16" t="s">
        <v>92</v>
      </c>
      <c r="F21" s="213" t="s">
        <v>174</v>
      </c>
      <c r="G21" s="211" t="s">
        <v>99</v>
      </c>
      <c r="H21" s="186" t="s">
        <v>102</v>
      </c>
      <c r="I21" s="237">
        <v>320</v>
      </c>
      <c r="J21" s="18"/>
      <c r="K21" s="19">
        <f t="shared" si="0"/>
        <v>0</v>
      </c>
      <c r="L21" s="55"/>
    </row>
    <row r="22" spans="1:13" ht="30" customHeight="1" thickBot="1">
      <c r="A22" s="5"/>
      <c r="B22" s="7"/>
      <c r="C22" s="20" t="s">
        <v>15</v>
      </c>
      <c r="D22" s="25"/>
      <c r="E22" s="25"/>
      <c r="F22" s="25"/>
      <c r="G22" s="26"/>
      <c r="H22" s="25"/>
      <c r="I22" s="238"/>
      <c r="J22" s="22"/>
      <c r="K22" s="23">
        <f>SUM(K15:K21)</f>
        <v>0</v>
      </c>
      <c r="L22" s="8"/>
      <c r="M22" s="5"/>
    </row>
    <row r="23" spans="1:13" ht="30" customHeight="1" thickBot="1">
      <c r="A23" s="5"/>
      <c r="B23" s="7"/>
      <c r="C23" s="221"/>
      <c r="D23" s="222">
        <v>2</v>
      </c>
      <c r="E23" s="223"/>
      <c r="F23" s="223"/>
      <c r="G23" s="224" t="s">
        <v>110</v>
      </c>
      <c r="H23" s="223"/>
      <c r="I23" s="239"/>
      <c r="J23" s="223"/>
      <c r="K23" s="225"/>
      <c r="L23" s="8"/>
      <c r="M23" s="5"/>
    </row>
    <row r="24" spans="1:13" ht="212.45" customHeight="1">
      <c r="A24" s="5"/>
      <c r="B24" s="7"/>
      <c r="C24" s="13">
        <f>+C21+1</f>
        <v>8</v>
      </c>
      <c r="D24" s="185" t="s">
        <v>111</v>
      </c>
      <c r="E24" s="16" t="s">
        <v>110</v>
      </c>
      <c r="F24" s="16" t="s">
        <v>170</v>
      </c>
      <c r="G24" s="211" t="s">
        <v>115</v>
      </c>
      <c r="H24" s="186" t="s">
        <v>119</v>
      </c>
      <c r="I24" s="237">
        <v>1</v>
      </c>
      <c r="J24" s="18"/>
      <c r="K24" s="19">
        <f t="shared" ref="K24:K27" si="2">+J24*I24</f>
        <v>0</v>
      </c>
      <c r="L24" s="8"/>
      <c r="M24" s="5"/>
    </row>
    <row r="25" spans="1:13" ht="47.25">
      <c r="A25" s="5"/>
      <c r="B25" s="7"/>
      <c r="C25" s="13">
        <f t="shared" ref="C25:C27" si="3">+C24+1</f>
        <v>9</v>
      </c>
      <c r="D25" s="24" t="s">
        <v>112</v>
      </c>
      <c r="E25" s="16" t="s">
        <v>110</v>
      </c>
      <c r="F25" s="16" t="s">
        <v>171</v>
      </c>
      <c r="G25" s="211" t="s">
        <v>117</v>
      </c>
      <c r="H25" s="186" t="s">
        <v>120</v>
      </c>
      <c r="I25" s="237">
        <v>1</v>
      </c>
      <c r="J25" s="18"/>
      <c r="K25" s="19">
        <f t="shared" si="2"/>
        <v>0</v>
      </c>
      <c r="L25" s="8"/>
      <c r="M25" s="5"/>
    </row>
    <row r="26" spans="1:13" ht="246.6" customHeight="1">
      <c r="A26" s="5"/>
      <c r="B26" s="7"/>
      <c r="C26" s="13">
        <f t="shared" si="3"/>
        <v>10</v>
      </c>
      <c r="D26" s="27" t="s">
        <v>113</v>
      </c>
      <c r="E26" s="16" t="s">
        <v>110</v>
      </c>
      <c r="F26" s="16" t="s">
        <v>172</v>
      </c>
      <c r="G26" s="211" t="s">
        <v>116</v>
      </c>
      <c r="H26" s="186" t="s">
        <v>101</v>
      </c>
      <c r="I26" s="237">
        <v>235.2</v>
      </c>
      <c r="J26" s="18"/>
      <c r="K26" s="19">
        <f t="shared" si="2"/>
        <v>0</v>
      </c>
      <c r="L26" s="8"/>
      <c r="M26" s="5"/>
    </row>
    <row r="27" spans="1:13" s="5" customFormat="1" ht="237.6" customHeight="1">
      <c r="B27" s="7"/>
      <c r="C27" s="13">
        <f t="shared" si="3"/>
        <v>11</v>
      </c>
      <c r="D27" s="24" t="s">
        <v>114</v>
      </c>
      <c r="E27" s="16" t="s">
        <v>110</v>
      </c>
      <c r="F27" s="16" t="s">
        <v>173</v>
      </c>
      <c r="G27" s="211" t="s">
        <v>118</v>
      </c>
      <c r="H27" s="186" t="s">
        <v>119</v>
      </c>
      <c r="I27" s="237">
        <v>1</v>
      </c>
      <c r="J27" s="18"/>
      <c r="K27" s="19">
        <f t="shared" si="2"/>
        <v>0</v>
      </c>
      <c r="L27" s="8"/>
    </row>
    <row r="28" spans="1:13" ht="30" customHeight="1" thickBot="1">
      <c r="A28" s="5"/>
      <c r="B28" s="7"/>
      <c r="C28" s="20" t="s">
        <v>15</v>
      </c>
      <c r="D28" s="28"/>
      <c r="E28" s="29"/>
      <c r="F28" s="28"/>
      <c r="G28" s="28"/>
      <c r="H28" s="28"/>
      <c r="I28" s="240"/>
      <c r="J28" s="28"/>
      <c r="K28" s="23">
        <f>SUM(K24:K27)</f>
        <v>0</v>
      </c>
      <c r="L28" s="8"/>
      <c r="M28" s="5"/>
    </row>
    <row r="29" spans="1:13" s="5" customFormat="1" ht="30" customHeight="1" thickBot="1">
      <c r="B29" s="7"/>
      <c r="C29" s="10"/>
      <c r="D29" s="184">
        <v>3</v>
      </c>
      <c r="E29" s="11"/>
      <c r="F29" s="11"/>
      <c r="G29" s="210" t="s">
        <v>121</v>
      </c>
      <c r="H29" s="11"/>
      <c r="I29" s="241"/>
      <c r="J29" s="11"/>
      <c r="K29" s="12"/>
      <c r="L29" s="8"/>
    </row>
    <row r="30" spans="1:13" ht="99" customHeight="1">
      <c r="A30" s="5"/>
      <c r="B30" s="7"/>
      <c r="C30" s="13">
        <f>+C27+1</f>
        <v>12</v>
      </c>
      <c r="D30" s="14">
        <v>3.1</v>
      </c>
      <c r="E30" s="16" t="s">
        <v>121</v>
      </c>
      <c r="F30" s="16" t="s">
        <v>169</v>
      </c>
      <c r="G30" s="211" t="s">
        <v>122</v>
      </c>
      <c r="H30" s="186" t="s">
        <v>120</v>
      </c>
      <c r="I30" s="237">
        <v>5</v>
      </c>
      <c r="J30" s="18"/>
      <c r="K30" s="19">
        <f t="shared" ref="K30" si="4">+J30*I30</f>
        <v>0</v>
      </c>
      <c r="L30" s="8"/>
      <c r="M30" s="5"/>
    </row>
    <row r="31" spans="1:13" ht="30" customHeight="1" thickBot="1">
      <c r="A31" s="5"/>
      <c r="B31" s="7"/>
      <c r="C31" s="30" t="s">
        <v>15</v>
      </c>
      <c r="D31" s="158"/>
      <c r="E31" s="158"/>
      <c r="F31" s="158"/>
      <c r="G31" s="159"/>
      <c r="H31" s="158"/>
      <c r="I31" s="240"/>
      <c r="J31" s="31"/>
      <c r="K31" s="32">
        <f>SUM(K30)</f>
        <v>0</v>
      </c>
      <c r="L31" s="8"/>
      <c r="M31" s="5"/>
    </row>
    <row r="32" spans="1:13" ht="30" customHeight="1" thickBot="1">
      <c r="A32" s="5"/>
      <c r="B32" s="7"/>
      <c r="C32" s="10"/>
      <c r="D32" s="184">
        <v>4</v>
      </c>
      <c r="E32" s="11"/>
      <c r="F32" s="11"/>
      <c r="G32" s="11" t="s">
        <v>123</v>
      </c>
      <c r="H32" s="11"/>
      <c r="I32" s="241"/>
      <c r="J32" s="11"/>
      <c r="K32" s="12"/>
      <c r="L32" s="8"/>
      <c r="M32" s="5"/>
    </row>
    <row r="33" spans="1:13" ht="30" customHeight="1">
      <c r="A33" s="5"/>
      <c r="B33" s="7"/>
      <c r="C33" s="13">
        <f>+C30+1</f>
        <v>13</v>
      </c>
      <c r="D33" s="14" t="s">
        <v>124</v>
      </c>
      <c r="E33" s="16" t="s">
        <v>123</v>
      </c>
      <c r="F33" s="15" t="s">
        <v>125</v>
      </c>
      <c r="G33" s="211" t="s">
        <v>125</v>
      </c>
      <c r="H33" s="14"/>
      <c r="I33" s="240"/>
      <c r="J33" s="18"/>
      <c r="K33" s="19"/>
      <c r="L33" s="8"/>
      <c r="M33" s="5"/>
    </row>
    <row r="34" spans="1:13" ht="47.25">
      <c r="A34" s="5"/>
      <c r="B34" s="7"/>
      <c r="C34" s="13">
        <f t="shared" ref="C34:C45" si="5">+C33+1</f>
        <v>14</v>
      </c>
      <c r="D34" s="14" t="s">
        <v>126</v>
      </c>
      <c r="E34" s="16" t="s">
        <v>123</v>
      </c>
      <c r="F34" s="16" t="s">
        <v>163</v>
      </c>
      <c r="G34" s="211" t="s">
        <v>138</v>
      </c>
      <c r="H34" s="14" t="s">
        <v>120</v>
      </c>
      <c r="I34" s="240">
        <v>1</v>
      </c>
      <c r="J34" s="18"/>
      <c r="K34" s="19">
        <f t="shared" ref="K34:K45" si="6">+J34*I34</f>
        <v>0</v>
      </c>
      <c r="L34" s="8"/>
      <c r="M34" s="5"/>
    </row>
    <row r="35" spans="1:13" ht="243" customHeight="1">
      <c r="A35" s="5"/>
      <c r="B35" s="7"/>
      <c r="C35" s="13">
        <f t="shared" si="5"/>
        <v>15</v>
      </c>
      <c r="D35" s="14" t="s">
        <v>127</v>
      </c>
      <c r="E35" s="16" t="s">
        <v>123</v>
      </c>
      <c r="F35" s="16" t="s">
        <v>161</v>
      </c>
      <c r="G35" s="211" t="s">
        <v>139</v>
      </c>
      <c r="H35" s="14" t="s">
        <v>120</v>
      </c>
      <c r="I35" s="240">
        <v>1</v>
      </c>
      <c r="J35" s="18"/>
      <c r="K35" s="19">
        <f t="shared" si="6"/>
        <v>0</v>
      </c>
      <c r="L35" s="8"/>
      <c r="M35" s="5"/>
    </row>
    <row r="36" spans="1:13" ht="153.6" customHeight="1">
      <c r="A36" s="5"/>
      <c r="B36" s="7"/>
      <c r="C36" s="13">
        <f t="shared" si="5"/>
        <v>16</v>
      </c>
      <c r="D36" s="14" t="s">
        <v>128</v>
      </c>
      <c r="E36" s="16" t="s">
        <v>123</v>
      </c>
      <c r="F36" s="16" t="s">
        <v>164</v>
      </c>
      <c r="G36" s="211" t="s">
        <v>140</v>
      </c>
      <c r="H36" s="14" t="s">
        <v>120</v>
      </c>
      <c r="I36" s="240">
        <v>1</v>
      </c>
      <c r="J36" s="18"/>
      <c r="K36" s="19">
        <f t="shared" si="6"/>
        <v>0</v>
      </c>
      <c r="L36" s="8"/>
      <c r="M36" s="5"/>
    </row>
    <row r="37" spans="1:13" ht="213" customHeight="1">
      <c r="A37" s="5"/>
      <c r="B37" s="7"/>
      <c r="C37" s="13">
        <f t="shared" si="5"/>
        <v>17</v>
      </c>
      <c r="D37" s="14" t="s">
        <v>129</v>
      </c>
      <c r="E37" s="16" t="s">
        <v>123</v>
      </c>
      <c r="F37" s="16" t="s">
        <v>162</v>
      </c>
      <c r="G37" s="211" t="s">
        <v>141</v>
      </c>
      <c r="H37" s="14" t="s">
        <v>150</v>
      </c>
      <c r="I37" s="240">
        <v>200</v>
      </c>
      <c r="J37" s="18"/>
      <c r="K37" s="19">
        <f t="shared" si="6"/>
        <v>0</v>
      </c>
      <c r="L37" s="8"/>
      <c r="M37" s="5"/>
    </row>
    <row r="38" spans="1:13" ht="213" customHeight="1">
      <c r="A38" s="5"/>
      <c r="B38" s="7"/>
      <c r="C38" s="13">
        <f t="shared" si="5"/>
        <v>18</v>
      </c>
      <c r="D38" s="14" t="s">
        <v>130</v>
      </c>
      <c r="E38" s="16" t="s">
        <v>123</v>
      </c>
      <c r="F38" s="16" t="s">
        <v>162</v>
      </c>
      <c r="G38" s="211" t="s">
        <v>142</v>
      </c>
      <c r="H38" s="14" t="s">
        <v>150</v>
      </c>
      <c r="I38" s="240">
        <v>20</v>
      </c>
      <c r="J38" s="18"/>
      <c r="K38" s="19">
        <f t="shared" si="6"/>
        <v>0</v>
      </c>
      <c r="L38" s="8"/>
      <c r="M38" s="5"/>
    </row>
    <row r="39" spans="1:13" ht="219.6" customHeight="1">
      <c r="A39" s="5"/>
      <c r="B39" s="7"/>
      <c r="C39" s="13">
        <f t="shared" si="5"/>
        <v>19</v>
      </c>
      <c r="D39" s="14" t="s">
        <v>131</v>
      </c>
      <c r="E39" s="16" t="s">
        <v>123</v>
      </c>
      <c r="F39" s="16" t="s">
        <v>162</v>
      </c>
      <c r="G39" s="211" t="s">
        <v>143</v>
      </c>
      <c r="H39" s="14" t="s">
        <v>150</v>
      </c>
      <c r="I39" s="240">
        <v>20</v>
      </c>
      <c r="J39" s="18"/>
      <c r="K39" s="19">
        <f t="shared" si="6"/>
        <v>0</v>
      </c>
      <c r="L39" s="8"/>
      <c r="M39" s="5"/>
    </row>
    <row r="40" spans="1:13" ht="111.6" customHeight="1">
      <c r="A40" s="5"/>
      <c r="B40" s="7"/>
      <c r="C40" s="13">
        <f t="shared" si="5"/>
        <v>20</v>
      </c>
      <c r="D40" s="14" t="s">
        <v>132</v>
      </c>
      <c r="E40" s="16" t="s">
        <v>123</v>
      </c>
      <c r="F40" s="16" t="s">
        <v>165</v>
      </c>
      <c r="G40" s="211" t="s">
        <v>144</v>
      </c>
      <c r="H40" s="14" t="s">
        <v>120</v>
      </c>
      <c r="I40" s="240">
        <v>10</v>
      </c>
      <c r="J40" s="18"/>
      <c r="K40" s="19">
        <f t="shared" si="6"/>
        <v>0</v>
      </c>
      <c r="L40" s="8"/>
      <c r="M40" s="5"/>
    </row>
    <row r="41" spans="1:13" ht="243.6" customHeight="1">
      <c r="A41" s="5"/>
      <c r="B41" s="7"/>
      <c r="C41" s="13">
        <f t="shared" si="5"/>
        <v>21</v>
      </c>
      <c r="D41" s="14" t="s">
        <v>133</v>
      </c>
      <c r="E41" s="16" t="s">
        <v>123</v>
      </c>
      <c r="F41" s="16" t="s">
        <v>166</v>
      </c>
      <c r="G41" s="211" t="s">
        <v>145</v>
      </c>
      <c r="H41" s="14" t="s">
        <v>120</v>
      </c>
      <c r="I41" s="240">
        <v>10</v>
      </c>
      <c r="J41" s="18"/>
      <c r="K41" s="19">
        <f t="shared" si="6"/>
        <v>0</v>
      </c>
      <c r="L41" s="8"/>
      <c r="M41" s="5"/>
    </row>
    <row r="42" spans="1:13" ht="243.6" customHeight="1">
      <c r="A42" s="5"/>
      <c r="B42" s="7"/>
      <c r="C42" s="13">
        <f t="shared" si="5"/>
        <v>22</v>
      </c>
      <c r="D42" s="14" t="s">
        <v>134</v>
      </c>
      <c r="E42" s="16" t="s">
        <v>123</v>
      </c>
      <c r="F42" s="16" t="s">
        <v>167</v>
      </c>
      <c r="G42" s="211" t="s">
        <v>146</v>
      </c>
      <c r="H42" s="14" t="s">
        <v>150</v>
      </c>
      <c r="I42" s="240">
        <v>100</v>
      </c>
      <c r="J42" s="18"/>
      <c r="K42" s="19">
        <f t="shared" si="6"/>
        <v>0</v>
      </c>
      <c r="L42" s="8"/>
      <c r="M42" s="5"/>
    </row>
    <row r="43" spans="1:13" ht="182.45" customHeight="1">
      <c r="A43" s="5"/>
      <c r="B43" s="7"/>
      <c r="C43" s="13">
        <f t="shared" si="5"/>
        <v>23</v>
      </c>
      <c r="D43" s="14" t="s">
        <v>135</v>
      </c>
      <c r="E43" s="16" t="s">
        <v>123</v>
      </c>
      <c r="F43" s="16" t="s">
        <v>167</v>
      </c>
      <c r="G43" s="211" t="s">
        <v>147</v>
      </c>
      <c r="H43" s="14" t="s">
        <v>150</v>
      </c>
      <c r="I43" s="240">
        <v>40</v>
      </c>
      <c r="J43" s="18"/>
      <c r="K43" s="19">
        <f t="shared" si="6"/>
        <v>0</v>
      </c>
      <c r="L43" s="8"/>
      <c r="M43" s="5"/>
    </row>
    <row r="44" spans="1:13" ht="158.44999999999999" customHeight="1">
      <c r="A44" s="5"/>
      <c r="B44" s="7"/>
      <c r="C44" s="13">
        <f t="shared" si="5"/>
        <v>24</v>
      </c>
      <c r="D44" s="14" t="s">
        <v>136</v>
      </c>
      <c r="E44" s="16" t="s">
        <v>123</v>
      </c>
      <c r="F44" s="16" t="s">
        <v>167</v>
      </c>
      <c r="G44" s="211" t="s">
        <v>148</v>
      </c>
      <c r="H44" s="14" t="s">
        <v>150</v>
      </c>
      <c r="I44" s="240">
        <v>70</v>
      </c>
      <c r="J44" s="18"/>
      <c r="K44" s="19">
        <f t="shared" si="6"/>
        <v>0</v>
      </c>
      <c r="L44" s="8"/>
      <c r="M44" s="5"/>
    </row>
    <row r="45" spans="1:13" ht="147.6" customHeight="1">
      <c r="A45" s="5"/>
      <c r="B45" s="7"/>
      <c r="C45" s="13">
        <f t="shared" si="5"/>
        <v>25</v>
      </c>
      <c r="D45" s="14" t="s">
        <v>137</v>
      </c>
      <c r="E45" s="16" t="s">
        <v>123</v>
      </c>
      <c r="F45" s="16" t="s">
        <v>168</v>
      </c>
      <c r="G45" s="211" t="s">
        <v>149</v>
      </c>
      <c r="H45" s="14" t="s">
        <v>120</v>
      </c>
      <c r="I45" s="240">
        <v>3</v>
      </c>
      <c r="J45" s="18"/>
      <c r="K45" s="19">
        <f t="shared" si="6"/>
        <v>0</v>
      </c>
      <c r="L45" s="8"/>
      <c r="M45" s="5"/>
    </row>
    <row r="46" spans="1:13" ht="30" customHeight="1" thickBot="1">
      <c r="A46" s="5"/>
      <c r="B46" s="7"/>
      <c r="C46" s="20" t="s">
        <v>15</v>
      </c>
      <c r="D46" s="33"/>
      <c r="E46" s="33"/>
      <c r="F46" s="33"/>
      <c r="G46" s="34"/>
      <c r="H46" s="21"/>
      <c r="I46" s="240"/>
      <c r="J46" s="22"/>
      <c r="K46" s="23">
        <f>SUM(K34:K45)</f>
        <v>0</v>
      </c>
      <c r="L46" s="8"/>
      <c r="M46" s="5"/>
    </row>
    <row r="47" spans="1:13" ht="30" customHeight="1" thickBot="1">
      <c r="A47" s="5"/>
      <c r="B47" s="7"/>
      <c r="C47" s="10"/>
      <c r="D47" s="184" t="s">
        <v>151</v>
      </c>
      <c r="E47" s="11"/>
      <c r="F47" s="11"/>
      <c r="G47" s="11" t="s">
        <v>152</v>
      </c>
      <c r="H47" s="11"/>
      <c r="I47" s="241"/>
      <c r="J47" s="11"/>
      <c r="K47" s="12"/>
      <c r="L47" s="8"/>
      <c r="M47" s="5"/>
    </row>
    <row r="48" spans="1:13" ht="70.900000000000006" customHeight="1">
      <c r="A48" s="5"/>
      <c r="B48" s="7"/>
      <c r="C48" s="13">
        <f>+C45+1</f>
        <v>26</v>
      </c>
      <c r="D48" s="205" t="s">
        <v>153</v>
      </c>
      <c r="E48" s="16" t="s">
        <v>152</v>
      </c>
      <c r="F48" s="205" t="s">
        <v>162</v>
      </c>
      <c r="G48" s="211" t="s">
        <v>155</v>
      </c>
      <c r="H48" s="205" t="s">
        <v>150</v>
      </c>
      <c r="I48" s="242">
        <v>90</v>
      </c>
      <c r="J48" s="207"/>
      <c r="K48" s="208">
        <f t="shared" ref="K48:K49" si="7">+J48*I48</f>
        <v>0</v>
      </c>
      <c r="L48" s="8"/>
      <c r="M48" s="5"/>
    </row>
    <row r="49" spans="1:15" ht="208.9" customHeight="1">
      <c r="A49" s="5"/>
      <c r="B49" s="7"/>
      <c r="C49" s="13">
        <f t="shared" ref="C49" si="8">+C48+1</f>
        <v>27</v>
      </c>
      <c r="D49" s="14" t="s">
        <v>154</v>
      </c>
      <c r="E49" s="16" t="s">
        <v>152</v>
      </c>
      <c r="F49" s="14" t="s">
        <v>161</v>
      </c>
      <c r="G49" s="211" t="s">
        <v>156</v>
      </c>
      <c r="H49" s="14" t="s">
        <v>120</v>
      </c>
      <c r="I49" s="240">
        <v>1</v>
      </c>
      <c r="J49" s="18"/>
      <c r="K49" s="19">
        <f t="shared" si="7"/>
        <v>0</v>
      </c>
      <c r="L49" s="8"/>
      <c r="M49" s="5"/>
    </row>
    <row r="50" spans="1:15" ht="30" customHeight="1">
      <c r="A50" s="5"/>
      <c r="B50" s="7"/>
      <c r="C50" s="188" t="s">
        <v>15</v>
      </c>
      <c r="D50" s="189"/>
      <c r="E50" s="189"/>
      <c r="F50" s="189"/>
      <c r="G50" s="159"/>
      <c r="H50" s="158"/>
      <c r="I50" s="243"/>
      <c r="J50" s="31"/>
      <c r="K50" s="32">
        <f>SUM(K48:K49)</f>
        <v>0</v>
      </c>
      <c r="L50" s="8"/>
      <c r="M50" s="5"/>
    </row>
    <row r="51" spans="1:15" s="3" customFormat="1" ht="30" customHeight="1">
      <c r="A51" s="35"/>
      <c r="B51" s="36"/>
      <c r="C51" s="191"/>
      <c r="D51" s="197">
        <v>5</v>
      </c>
      <c r="E51" s="192"/>
      <c r="F51" s="192"/>
      <c r="G51" s="198" t="s">
        <v>157</v>
      </c>
      <c r="H51" s="193"/>
      <c r="I51" s="244"/>
      <c r="J51" s="195"/>
      <c r="K51" s="196"/>
      <c r="L51" s="38"/>
      <c r="M51" s="35"/>
    </row>
    <row r="52" spans="1:15" s="3" customFormat="1" ht="56.45" customHeight="1">
      <c r="A52" s="35"/>
      <c r="B52" s="36"/>
      <c r="C52" s="13">
        <f>+C49+1</f>
        <v>28</v>
      </c>
      <c r="D52" s="14" t="s">
        <v>158</v>
      </c>
      <c r="E52" s="16" t="s">
        <v>157</v>
      </c>
      <c r="F52" s="16" t="s">
        <v>157</v>
      </c>
      <c r="G52" s="211" t="s">
        <v>159</v>
      </c>
      <c r="H52" s="14" t="s">
        <v>100</v>
      </c>
      <c r="I52" s="240">
        <v>4</v>
      </c>
      <c r="J52" s="18"/>
      <c r="K52" s="19">
        <f>+J52*I52</f>
        <v>0</v>
      </c>
      <c r="L52" s="38"/>
      <c r="M52" s="35"/>
    </row>
    <row r="53" spans="1:15" s="3" customFormat="1" ht="30" customHeight="1">
      <c r="A53" s="35"/>
      <c r="B53" s="36"/>
      <c r="C53" s="188" t="s">
        <v>15</v>
      </c>
      <c r="D53" s="189"/>
      <c r="E53" s="189"/>
      <c r="F53" s="189"/>
      <c r="G53" s="159"/>
      <c r="H53" s="158"/>
      <c r="I53" s="190"/>
      <c r="J53" s="31"/>
      <c r="K53" s="32">
        <f>SUM(K51:K52)</f>
        <v>0</v>
      </c>
      <c r="L53" s="38"/>
      <c r="M53" s="35"/>
    </row>
    <row r="54" spans="1:15" s="3" customFormat="1" ht="30" customHeight="1" thickBot="1">
      <c r="A54" s="35"/>
      <c r="B54" s="36"/>
      <c r="C54" s="362" t="s">
        <v>16</v>
      </c>
      <c r="D54" s="363"/>
      <c r="E54" s="363"/>
      <c r="F54" s="363"/>
      <c r="G54" s="363"/>
      <c r="H54" s="363"/>
      <c r="I54" s="363"/>
      <c r="J54" s="364"/>
      <c r="K54" s="199">
        <f>K53+K50+K46+K31+K28+K22</f>
        <v>0</v>
      </c>
      <c r="L54" s="38"/>
      <c r="M54" s="35"/>
    </row>
    <row r="55" spans="1:15" s="3" customFormat="1" ht="18.75" thickBot="1">
      <c r="A55" s="35"/>
      <c r="B55" s="36"/>
      <c r="C55" s="160"/>
      <c r="D55" s="160"/>
      <c r="E55" s="160"/>
      <c r="F55" s="160"/>
      <c r="G55" s="160"/>
      <c r="H55" s="160"/>
      <c r="I55" s="160"/>
      <c r="J55" s="160"/>
      <c r="K55" s="161"/>
      <c r="L55" s="38"/>
      <c r="M55" s="35"/>
      <c r="O55" s="202"/>
    </row>
    <row r="56" spans="1:15" s="3" customFormat="1" ht="30" customHeight="1">
      <c r="A56" s="35"/>
      <c r="B56" s="36"/>
      <c r="C56" s="162"/>
      <c r="D56" s="163"/>
      <c r="E56" s="162"/>
      <c r="F56" s="162"/>
      <c r="G56" s="232"/>
      <c r="H56" s="233"/>
      <c r="I56" s="234"/>
      <c r="J56" s="235"/>
      <c r="K56" s="43"/>
      <c r="L56" s="38"/>
      <c r="M56" s="35"/>
      <c r="O56" s="202"/>
    </row>
    <row r="57" spans="1:15" s="3" customFormat="1" ht="30" customHeight="1">
      <c r="A57" s="35"/>
      <c r="B57" s="36"/>
      <c r="C57" s="162"/>
      <c r="D57" s="163"/>
      <c r="E57" s="162"/>
      <c r="F57" s="162"/>
      <c r="G57" s="39"/>
      <c r="H57" s="45"/>
      <c r="I57" s="46"/>
      <c r="J57" s="47"/>
      <c r="K57" s="44"/>
      <c r="L57" s="38"/>
      <c r="M57" s="35"/>
      <c r="O57" s="202"/>
    </row>
    <row r="58" spans="1:15" s="3" customFormat="1" ht="30" customHeight="1">
      <c r="A58" s="35"/>
      <c r="B58" s="36"/>
      <c r="C58" s="162"/>
      <c r="D58" s="164"/>
      <c r="E58" s="164"/>
      <c r="F58" s="164"/>
      <c r="G58" s="39"/>
      <c r="H58" s="45"/>
      <c r="I58" s="46"/>
      <c r="J58" s="47"/>
      <c r="K58" s="44"/>
      <c r="L58" s="38"/>
      <c r="M58" s="35"/>
      <c r="O58" s="202"/>
    </row>
    <row r="59" spans="1:15" s="3" customFormat="1" ht="30" customHeight="1">
      <c r="A59" s="35"/>
      <c r="B59" s="36"/>
      <c r="C59" s="162"/>
      <c r="D59" s="164"/>
      <c r="E59" s="164"/>
      <c r="F59" s="164"/>
      <c r="G59" s="48" t="s">
        <v>160</v>
      </c>
      <c r="H59" s="45"/>
      <c r="I59" s="46"/>
      <c r="J59" s="47"/>
      <c r="K59" s="49">
        <f>K54</f>
        <v>0</v>
      </c>
      <c r="L59" s="38"/>
      <c r="M59" s="35"/>
      <c r="O59" s="202"/>
    </row>
    <row r="60" spans="1:15" s="3" customFormat="1" ht="30" customHeight="1">
      <c r="A60" s="35"/>
      <c r="B60" s="36"/>
      <c r="C60" s="162"/>
      <c r="D60" s="163"/>
      <c r="E60" s="162"/>
      <c r="F60" s="162"/>
      <c r="G60" s="39"/>
      <c r="H60" s="45"/>
      <c r="I60" s="46"/>
      <c r="J60" s="47"/>
      <c r="K60" s="44"/>
      <c r="L60" s="38"/>
      <c r="M60" s="35"/>
      <c r="O60" s="203"/>
    </row>
    <row r="61" spans="1:15" s="3" customFormat="1" ht="30" customHeight="1">
      <c r="A61" s="35"/>
      <c r="B61" s="36"/>
      <c r="C61" s="162"/>
      <c r="D61" s="163"/>
      <c r="E61" s="162"/>
      <c r="F61" s="162"/>
      <c r="G61" s="39"/>
      <c r="H61" s="45"/>
      <c r="I61" s="46"/>
      <c r="J61" s="47"/>
      <c r="K61" s="44"/>
      <c r="L61" s="38"/>
      <c r="M61" s="35"/>
      <c r="O61" s="203"/>
    </row>
    <row r="62" spans="1:15" s="3" customFormat="1" ht="30" customHeight="1" thickBot="1">
      <c r="A62" s="35"/>
      <c r="B62" s="36"/>
      <c r="C62" s="162"/>
      <c r="D62" s="163"/>
      <c r="E62" s="162"/>
      <c r="F62" s="135"/>
      <c r="G62" s="39"/>
      <c r="H62" s="45"/>
      <c r="I62" s="46"/>
      <c r="J62" s="47"/>
      <c r="K62" s="44"/>
      <c r="L62" s="38"/>
      <c r="M62" s="35"/>
      <c r="O62" s="203"/>
    </row>
    <row r="63" spans="1:15" s="3" customFormat="1" ht="30" customHeight="1" thickBot="1">
      <c r="A63" s="35"/>
      <c r="B63" s="36"/>
      <c r="C63" s="162"/>
      <c r="D63" s="163"/>
      <c r="E63" s="162"/>
      <c r="F63" s="162"/>
      <c r="G63" s="50" t="s">
        <v>17</v>
      </c>
      <c r="H63" s="51"/>
      <c r="I63" s="52"/>
      <c r="J63" s="53"/>
      <c r="K63" s="37">
        <f>SUM(K59:K62)</f>
        <v>0</v>
      </c>
      <c r="L63" s="38"/>
      <c r="M63" s="35"/>
      <c r="O63" s="202"/>
    </row>
    <row r="64" spans="1:15" s="3" customFormat="1" thickBot="1">
      <c r="A64" s="35"/>
      <c r="B64" s="36"/>
      <c r="C64" s="162"/>
      <c r="D64" s="163"/>
      <c r="E64" s="163"/>
      <c r="F64" s="163"/>
      <c r="G64" s="162"/>
      <c r="H64" s="162"/>
      <c r="I64" s="165"/>
      <c r="J64" s="166"/>
      <c r="K64" s="167"/>
      <c r="L64" s="38"/>
      <c r="M64" s="35"/>
    </row>
    <row r="65" spans="1:13" s="3" customFormat="1" ht="15.75">
      <c r="A65" s="35"/>
      <c r="B65" s="36"/>
      <c r="C65" s="40"/>
      <c r="D65" s="372"/>
      <c r="E65" s="372"/>
      <c r="F65" s="372"/>
      <c r="G65" s="372"/>
      <c r="H65" s="372"/>
      <c r="I65" s="372"/>
      <c r="J65" s="372"/>
      <c r="K65" s="373"/>
      <c r="L65" s="41"/>
      <c r="M65" s="35"/>
    </row>
    <row r="66" spans="1:13" s="3" customFormat="1" ht="46.5" customHeight="1">
      <c r="A66" s="35"/>
      <c r="B66" s="36"/>
      <c r="C66" s="357" t="s">
        <v>18</v>
      </c>
      <c r="D66" s="358"/>
      <c r="E66" s="358"/>
      <c r="F66" s="358"/>
      <c r="G66" s="358"/>
      <c r="H66" s="371" t="s">
        <v>8</v>
      </c>
      <c r="I66" s="371"/>
      <c r="J66" s="371"/>
      <c r="K66" s="133" t="s">
        <v>19</v>
      </c>
      <c r="L66" s="42"/>
      <c r="M66" s="35"/>
    </row>
    <row r="67" spans="1:13" s="3" customFormat="1" ht="32.25" customHeight="1">
      <c r="A67" s="35"/>
      <c r="B67" s="36"/>
      <c r="C67" s="357" t="s">
        <v>20</v>
      </c>
      <c r="D67" s="358"/>
      <c r="E67" s="358"/>
      <c r="F67" s="358"/>
      <c r="G67" s="358"/>
      <c r="H67" s="370" t="s">
        <v>21</v>
      </c>
      <c r="I67" s="370"/>
      <c r="J67" s="134" t="s">
        <v>22</v>
      </c>
      <c r="K67" s="132" t="s">
        <v>32</v>
      </c>
      <c r="L67" s="42"/>
      <c r="M67" s="35"/>
    </row>
    <row r="68" spans="1:13" s="3" customFormat="1" ht="30" customHeight="1">
      <c r="A68" s="35"/>
      <c r="B68" s="36"/>
      <c r="C68" s="357" t="s">
        <v>23</v>
      </c>
      <c r="D68" s="358"/>
      <c r="E68" s="358"/>
      <c r="F68" s="358"/>
      <c r="G68" s="358"/>
      <c r="H68" s="367" t="s">
        <v>24</v>
      </c>
      <c r="I68" s="368"/>
      <c r="J68" s="134" t="s">
        <v>25</v>
      </c>
      <c r="K68" s="132" t="s">
        <v>32</v>
      </c>
      <c r="L68" s="42"/>
      <c r="M68" s="35"/>
    </row>
    <row r="69" spans="1:13" s="4" customFormat="1" ht="58.5" customHeight="1">
      <c r="A69" s="35"/>
      <c r="B69" s="36"/>
      <c r="C69" s="374"/>
      <c r="D69" s="375"/>
      <c r="E69" s="375"/>
      <c r="F69" s="375"/>
      <c r="G69" s="376"/>
      <c r="H69" s="369" t="s">
        <v>26</v>
      </c>
      <c r="I69" s="370"/>
      <c r="J69" s="134" t="s">
        <v>27</v>
      </c>
      <c r="K69" s="132" t="s">
        <v>32</v>
      </c>
      <c r="L69" s="38"/>
      <c r="M69" s="35"/>
    </row>
    <row r="70" spans="1:13" ht="39" customHeight="1">
      <c r="A70" s="5"/>
      <c r="B70" s="7"/>
      <c r="C70" s="377"/>
      <c r="D70" s="378"/>
      <c r="E70" s="378"/>
      <c r="F70" s="378"/>
      <c r="G70" s="379"/>
      <c r="H70" s="370" t="s">
        <v>28</v>
      </c>
      <c r="I70" s="370"/>
      <c r="J70" s="134" t="s">
        <v>29</v>
      </c>
      <c r="K70" s="132" t="s">
        <v>32</v>
      </c>
      <c r="L70" s="8"/>
      <c r="M70" s="5"/>
    </row>
    <row r="71" spans="1:13" ht="47.25" customHeight="1" thickBot="1">
      <c r="A71" s="5"/>
      <c r="B71" s="7"/>
      <c r="C71" s="380"/>
      <c r="D71" s="381"/>
      <c r="E71" s="381"/>
      <c r="F71" s="381"/>
      <c r="G71" s="382"/>
      <c r="H71" s="365"/>
      <c r="I71" s="365"/>
      <c r="J71" s="365"/>
      <c r="K71" s="366"/>
      <c r="L71" s="8"/>
      <c r="M71" s="5"/>
    </row>
    <row r="72" spans="1:13" ht="47.25" customHeight="1">
      <c r="A72" s="5"/>
      <c r="B72" s="7"/>
      <c r="C72" s="136"/>
      <c r="D72" s="136"/>
      <c r="E72" s="136"/>
      <c r="F72" s="136"/>
      <c r="G72" s="136"/>
      <c r="H72" s="136"/>
      <c r="I72" s="136"/>
      <c r="J72" s="136"/>
      <c r="K72" s="136"/>
      <c r="L72" s="8"/>
      <c r="M72" s="5"/>
    </row>
    <row r="73" spans="1:13" ht="47.25" customHeight="1">
      <c r="A73" s="5"/>
      <c r="B73" s="7"/>
      <c r="C73" s="136"/>
      <c r="D73" s="136"/>
      <c r="E73" s="136"/>
      <c r="F73" s="136"/>
      <c r="G73" s="137" t="s">
        <v>33</v>
      </c>
      <c r="H73" s="136"/>
      <c r="I73" s="136"/>
      <c r="J73" s="136"/>
      <c r="K73" s="136"/>
      <c r="L73" s="8"/>
      <c r="M73" s="5"/>
    </row>
    <row r="74" spans="1:13" ht="17.25" thickBot="1">
      <c r="A74" s="5"/>
      <c r="B74" s="168"/>
      <c r="C74" s="169"/>
      <c r="D74" s="169"/>
      <c r="E74" s="170"/>
      <c r="F74" s="169"/>
      <c r="G74" s="171"/>
      <c r="H74" s="169"/>
      <c r="I74" s="169"/>
      <c r="J74" s="169"/>
      <c r="K74" s="169"/>
      <c r="L74" s="172"/>
      <c r="M74" s="5"/>
    </row>
    <row r="75" spans="1:13" ht="17.25" thickTop="1">
      <c r="A75" s="5"/>
      <c r="B75" s="5"/>
      <c r="C75" s="5"/>
      <c r="D75" s="5"/>
      <c r="E75" s="6"/>
      <c r="F75" s="5"/>
      <c r="G75" s="5"/>
      <c r="H75" s="5"/>
      <c r="I75" s="5"/>
      <c r="J75" s="5"/>
      <c r="K75" s="5"/>
      <c r="L75" s="5"/>
      <c r="M75" s="5"/>
    </row>
  </sheetData>
  <mergeCells count="27">
    <mergeCell ref="C6:K6"/>
    <mergeCell ref="C3:F3"/>
    <mergeCell ref="B2:L2"/>
    <mergeCell ref="H69:I69"/>
    <mergeCell ref="D65:K65"/>
    <mergeCell ref="C7:K7"/>
    <mergeCell ref="C8:K9"/>
    <mergeCell ref="C10:K10"/>
    <mergeCell ref="C11:K11"/>
    <mergeCell ref="C12:C13"/>
    <mergeCell ref="D12:D13"/>
    <mergeCell ref="E12:F12"/>
    <mergeCell ref="G12:G13"/>
    <mergeCell ref="H12:H13"/>
    <mergeCell ref="I12:I13"/>
    <mergeCell ref="J12:J13"/>
    <mergeCell ref="K12:K13"/>
    <mergeCell ref="H70:I70"/>
    <mergeCell ref="H71:K71"/>
    <mergeCell ref="C66:G66"/>
    <mergeCell ref="H66:J66"/>
    <mergeCell ref="C67:G67"/>
    <mergeCell ref="H67:I67"/>
    <mergeCell ref="C68:G68"/>
    <mergeCell ref="H68:I68"/>
    <mergeCell ref="C69:G71"/>
    <mergeCell ref="C54:J54"/>
  </mergeCells>
  <pageMargins left="0.11811023622047245" right="0.11811023622047245" top="0.15748031496062992" bottom="0.15748031496062992" header="0.31496062992125984" footer="0.31496062992125984"/>
  <pageSetup scale="41"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48" zoomScale="80" zoomScaleNormal="80" zoomScaleSheetLayoutView="80" zoomScalePageLayoutView="85" workbookViewId="0">
      <selection activeCell="C26" sqref="C26:O28"/>
    </sheetView>
  </sheetViews>
  <sheetFormatPr baseColWidth="10" defaultColWidth="11.42578125" defaultRowHeight="12.75"/>
  <cols>
    <col min="1" max="2" width="3.140625" style="56" customWidth="1"/>
    <col min="3" max="3" width="14.7109375" style="56" customWidth="1"/>
    <col min="4" max="4" width="15.5703125" style="56" customWidth="1"/>
    <col min="5" max="11" width="11.42578125" style="56"/>
    <col min="12" max="12" width="12.85546875" style="56" customWidth="1"/>
    <col min="13" max="14" width="11.42578125" style="56"/>
    <col min="15" max="15" width="13" style="56" customWidth="1"/>
    <col min="16" max="17" width="3.140625" style="56" customWidth="1"/>
    <col min="18" max="16384" width="11.42578125" style="56"/>
  </cols>
  <sheetData>
    <row r="1" spans="2:16" ht="13.5" thickBot="1"/>
    <row r="2" spans="2:16" ht="25.5" customHeight="1" thickTop="1">
      <c r="B2" s="336"/>
      <c r="C2" s="337"/>
      <c r="D2" s="337"/>
      <c r="E2" s="337"/>
      <c r="F2" s="337"/>
      <c r="G2" s="337"/>
      <c r="H2" s="337"/>
      <c r="I2" s="337"/>
      <c r="J2" s="337"/>
      <c r="K2" s="337"/>
      <c r="L2" s="337"/>
      <c r="M2" s="337"/>
      <c r="N2" s="337"/>
      <c r="O2" s="337"/>
      <c r="P2" s="338"/>
    </row>
    <row r="3" spans="2:16" ht="25.5" customHeight="1">
      <c r="B3" s="177"/>
      <c r="C3" s="333" t="s">
        <v>91</v>
      </c>
      <c r="D3" s="334"/>
      <c r="E3" s="334"/>
      <c r="F3" s="335"/>
      <c r="P3" s="146"/>
    </row>
    <row r="4" spans="2:16" ht="25.5" customHeight="1">
      <c r="B4" s="177"/>
      <c r="C4" s="178" t="s">
        <v>0</v>
      </c>
      <c r="D4" s="179" t="s">
        <v>1</v>
      </c>
      <c r="E4" s="178" t="s">
        <v>2</v>
      </c>
      <c r="F4" s="179">
        <v>3</v>
      </c>
      <c r="P4" s="146"/>
    </row>
    <row r="5" spans="2:16" ht="25.5" customHeight="1">
      <c r="B5" s="177"/>
      <c r="C5" s="156"/>
      <c r="D5" s="157"/>
      <c r="E5" s="156"/>
      <c r="F5" s="157"/>
      <c r="P5" s="146"/>
    </row>
    <row r="6" spans="2:16" ht="36.75" customHeight="1">
      <c r="B6" s="145"/>
      <c r="C6" s="253" t="s">
        <v>34</v>
      </c>
      <c r="D6" s="253"/>
      <c r="E6" s="253"/>
      <c r="F6" s="253"/>
      <c r="G6" s="253"/>
      <c r="H6" s="253"/>
      <c r="I6" s="253"/>
      <c r="J6" s="253"/>
      <c r="K6" s="253"/>
      <c r="L6" s="253"/>
      <c r="M6" s="253"/>
      <c r="N6" s="253"/>
      <c r="O6" s="253"/>
      <c r="P6" s="146"/>
    </row>
    <row r="7" spans="2:16" ht="13.5" thickBot="1">
      <c r="B7" s="145"/>
      <c r="P7" s="146"/>
    </row>
    <row r="8" spans="2:16">
      <c r="B8" s="145"/>
      <c r="C8" s="282"/>
      <c r="D8" s="284"/>
      <c r="E8" s="285"/>
      <c r="F8" s="285"/>
      <c r="G8" s="285"/>
      <c r="H8" s="285"/>
      <c r="I8" s="285"/>
      <c r="J8" s="285"/>
      <c r="K8" s="286"/>
      <c r="L8" s="296"/>
      <c r="M8" s="297"/>
      <c r="N8" s="297"/>
      <c r="O8" s="298"/>
      <c r="P8" s="146"/>
    </row>
    <row r="9" spans="2:16">
      <c r="B9" s="145"/>
      <c r="C9" s="283"/>
      <c r="D9" s="256" t="s">
        <v>35</v>
      </c>
      <c r="E9" s="257"/>
      <c r="F9" s="257"/>
      <c r="G9" s="257"/>
      <c r="H9" s="257"/>
      <c r="I9" s="257"/>
      <c r="J9" s="257"/>
      <c r="K9" s="258"/>
      <c r="L9" s="299"/>
      <c r="M9" s="300"/>
      <c r="N9" s="300"/>
      <c r="O9" s="301"/>
      <c r="P9" s="146"/>
    </row>
    <row r="10" spans="2:16" ht="13.5">
      <c r="B10" s="145"/>
      <c r="C10" s="283"/>
      <c r="D10" s="287"/>
      <c r="E10" s="288"/>
      <c r="F10" s="288"/>
      <c r="G10" s="288"/>
      <c r="H10" s="288"/>
      <c r="I10" s="288"/>
      <c r="J10" s="288"/>
      <c r="K10" s="289"/>
      <c r="L10" s="254" t="s">
        <v>36</v>
      </c>
      <c r="M10" s="302"/>
      <c r="N10" s="303"/>
      <c r="O10" s="304"/>
      <c r="P10" s="146"/>
    </row>
    <row r="11" spans="2:16">
      <c r="B11" s="145"/>
      <c r="C11" s="283"/>
      <c r="D11" s="256" t="s">
        <v>37</v>
      </c>
      <c r="E11" s="257"/>
      <c r="F11" s="257"/>
      <c r="G11" s="257"/>
      <c r="H11" s="257"/>
      <c r="I11" s="257"/>
      <c r="J11" s="257"/>
      <c r="K11" s="258"/>
      <c r="L11" s="290"/>
      <c r="M11" s="305"/>
      <c r="N11" s="306"/>
      <c r="O11" s="307"/>
      <c r="P11" s="146"/>
    </row>
    <row r="12" spans="2:16" ht="12.75" customHeight="1">
      <c r="B12" s="145"/>
      <c r="C12" s="283"/>
      <c r="D12" s="259"/>
      <c r="E12" s="260"/>
      <c r="F12" s="260"/>
      <c r="G12" s="260"/>
      <c r="H12" s="260"/>
      <c r="I12" s="260"/>
      <c r="J12" s="260"/>
      <c r="K12" s="261"/>
      <c r="L12" s="254" t="s">
        <v>38</v>
      </c>
      <c r="M12" s="254">
        <v>1</v>
      </c>
      <c r="N12" s="254" t="s">
        <v>39</v>
      </c>
      <c r="O12" s="294">
        <v>1</v>
      </c>
      <c r="P12" s="146"/>
    </row>
    <row r="13" spans="2:16">
      <c r="B13" s="145"/>
      <c r="C13" s="283"/>
      <c r="D13" s="259"/>
      <c r="E13" s="260"/>
      <c r="F13" s="260"/>
      <c r="G13" s="260"/>
      <c r="H13" s="260"/>
      <c r="I13" s="260"/>
      <c r="J13" s="260"/>
      <c r="K13" s="261"/>
      <c r="L13" s="255"/>
      <c r="M13" s="255"/>
      <c r="N13" s="255"/>
      <c r="O13" s="295"/>
      <c r="P13" s="146"/>
    </row>
    <row r="14" spans="2:16">
      <c r="B14" s="145"/>
      <c r="C14" s="283"/>
      <c r="D14" s="256" t="s">
        <v>40</v>
      </c>
      <c r="E14" s="257"/>
      <c r="F14" s="257"/>
      <c r="G14" s="257"/>
      <c r="H14" s="257"/>
      <c r="I14" s="257"/>
      <c r="J14" s="257"/>
      <c r="K14" s="258"/>
      <c r="L14" s="255"/>
      <c r="M14" s="255"/>
      <c r="N14" s="255"/>
      <c r="O14" s="295"/>
      <c r="P14" s="146"/>
    </row>
    <row r="15" spans="2:16" ht="14.25" thickBot="1">
      <c r="B15" s="145"/>
      <c r="C15" s="127"/>
      <c r="D15" s="126"/>
      <c r="E15" s="126"/>
      <c r="F15" s="126"/>
      <c r="G15" s="126"/>
      <c r="H15" s="126"/>
      <c r="I15" s="126"/>
      <c r="J15" s="126"/>
      <c r="K15" s="126"/>
      <c r="L15" s="126"/>
      <c r="M15" s="125"/>
      <c r="N15" s="125"/>
      <c r="O15" s="124"/>
      <c r="P15" s="146"/>
    </row>
    <row r="16" spans="2:16" ht="13.5">
      <c r="B16" s="145"/>
      <c r="C16" s="123"/>
      <c r="D16" s="122"/>
      <c r="E16" s="122"/>
      <c r="F16" s="122"/>
      <c r="G16" s="122"/>
      <c r="H16" s="122"/>
      <c r="I16" s="122"/>
      <c r="J16" s="122"/>
      <c r="K16" s="122"/>
      <c r="L16" s="121" t="s">
        <v>41</v>
      </c>
      <c r="M16" s="120" t="s">
        <v>42</v>
      </c>
      <c r="N16" s="120" t="s">
        <v>43</v>
      </c>
      <c r="O16" s="119" t="s">
        <v>44</v>
      </c>
      <c r="P16" s="146"/>
    </row>
    <row r="17" spans="2:16" ht="13.5">
      <c r="B17" s="145"/>
      <c r="C17" s="65"/>
      <c r="D17" s="147"/>
      <c r="E17" s="147"/>
      <c r="F17" s="147"/>
      <c r="G17" s="147"/>
      <c r="H17" s="147"/>
      <c r="I17" s="147"/>
      <c r="J17" s="147"/>
      <c r="K17" s="147"/>
      <c r="L17" s="148"/>
      <c r="M17" s="118"/>
      <c r="N17" s="118"/>
      <c r="O17" s="117"/>
      <c r="P17" s="146"/>
    </row>
    <row r="18" spans="2:16" ht="18" customHeight="1">
      <c r="B18" s="145"/>
      <c r="C18" s="345" t="s">
        <v>45</v>
      </c>
      <c r="D18" s="346"/>
      <c r="E18" s="346"/>
      <c r="F18" s="346"/>
      <c r="G18" s="147"/>
      <c r="H18" s="147"/>
      <c r="I18" s="147" t="s">
        <v>46</v>
      </c>
      <c r="K18" s="147"/>
      <c r="L18" s="148"/>
      <c r="O18" s="116"/>
      <c r="P18" s="146"/>
    </row>
    <row r="19" spans="2:16" ht="13.5">
      <c r="B19" s="145"/>
      <c r="C19" s="115"/>
      <c r="D19" s="114"/>
      <c r="E19" s="114"/>
      <c r="F19" s="114"/>
      <c r="G19" s="114"/>
      <c r="H19" s="114"/>
      <c r="I19" s="114"/>
      <c r="J19" s="114"/>
      <c r="K19" s="114"/>
      <c r="L19" s="114"/>
      <c r="M19" s="114"/>
      <c r="N19" s="114"/>
      <c r="O19" s="113"/>
      <c r="P19" s="146"/>
    </row>
    <row r="20" spans="2:16" ht="13.5" thickBot="1">
      <c r="B20" s="145"/>
      <c r="C20" s="139"/>
      <c r="D20" s="140"/>
      <c r="E20" s="140"/>
      <c r="F20" s="140"/>
      <c r="G20" s="140"/>
      <c r="H20" s="140"/>
      <c r="I20" s="140"/>
      <c r="J20" s="140"/>
      <c r="K20" s="140"/>
      <c r="L20" s="140"/>
      <c r="M20" s="140"/>
      <c r="N20" s="140"/>
      <c r="O20" s="112"/>
      <c r="P20" s="146"/>
    </row>
    <row r="21" spans="2:16" ht="13.5" thickBot="1">
      <c r="B21" s="145"/>
      <c r="C21" s="73"/>
      <c r="D21" s="72"/>
      <c r="E21" s="72"/>
      <c r="F21" s="72"/>
      <c r="G21" s="72"/>
      <c r="H21" s="72"/>
      <c r="K21" s="72"/>
      <c r="L21" s="72"/>
      <c r="M21" s="72"/>
      <c r="N21" s="72"/>
      <c r="O21" s="71"/>
      <c r="P21" s="146"/>
    </row>
    <row r="22" spans="2:16" ht="13.5">
      <c r="B22" s="145"/>
      <c r="C22" s="264" t="s">
        <v>47</v>
      </c>
      <c r="D22" s="265"/>
      <c r="E22" s="265"/>
      <c r="F22" s="265"/>
      <c r="G22" s="265"/>
      <c r="H22" s="265"/>
      <c r="I22" s="265"/>
      <c r="J22" s="265"/>
      <c r="K22" s="265"/>
      <c r="L22" s="265"/>
      <c r="M22" s="265"/>
      <c r="N22" s="265"/>
      <c r="O22" s="266"/>
      <c r="P22" s="146"/>
    </row>
    <row r="23" spans="2:16" ht="13.5" thickBot="1">
      <c r="B23" s="145"/>
      <c r="C23" s="62"/>
      <c r="O23" s="61"/>
      <c r="P23" s="146"/>
    </row>
    <row r="24" spans="2:16">
      <c r="B24" s="145"/>
      <c r="C24" s="173" t="s">
        <v>48</v>
      </c>
      <c r="D24" s="291" t="s">
        <v>49</v>
      </c>
      <c r="E24" s="292"/>
      <c r="F24" s="292"/>
      <c r="G24" s="292"/>
      <c r="H24" s="292"/>
      <c r="I24" s="292"/>
      <c r="J24" s="292"/>
      <c r="K24" s="292"/>
      <c r="L24" s="293"/>
      <c r="M24" s="262" t="s">
        <v>50</v>
      </c>
      <c r="N24" s="263"/>
      <c r="O24" s="173" t="s">
        <v>10</v>
      </c>
      <c r="P24" s="146"/>
    </row>
    <row r="25" spans="2:16" ht="13.5" thickBot="1">
      <c r="B25" s="145"/>
      <c r="C25" s="111"/>
      <c r="D25" s="247"/>
      <c r="E25" s="317"/>
      <c r="F25" s="317"/>
      <c r="G25" s="317"/>
      <c r="H25" s="317"/>
      <c r="I25" s="317"/>
      <c r="J25" s="317"/>
      <c r="K25" s="317"/>
      <c r="L25" s="248"/>
      <c r="M25" s="247"/>
      <c r="N25" s="248"/>
      <c r="O25" s="110"/>
      <c r="P25" s="146"/>
    </row>
    <row r="26" spans="2:16">
      <c r="B26" s="145"/>
      <c r="C26" s="273" t="s">
        <v>51</v>
      </c>
      <c r="D26" s="274"/>
      <c r="E26" s="274"/>
      <c r="F26" s="274"/>
      <c r="G26" s="274"/>
      <c r="H26" s="274"/>
      <c r="I26" s="274"/>
      <c r="J26" s="274"/>
      <c r="K26" s="274"/>
      <c r="L26" s="274"/>
      <c r="M26" s="274"/>
      <c r="N26" s="274"/>
      <c r="O26" s="275"/>
      <c r="P26" s="146"/>
    </row>
    <row r="27" spans="2:16">
      <c r="B27" s="145"/>
      <c r="C27" s="276"/>
      <c r="D27" s="277"/>
      <c r="E27" s="277"/>
      <c r="F27" s="277"/>
      <c r="G27" s="277"/>
      <c r="H27" s="277"/>
      <c r="I27" s="277"/>
      <c r="J27" s="277"/>
      <c r="K27" s="277"/>
      <c r="L27" s="277"/>
      <c r="M27" s="277"/>
      <c r="N27" s="277"/>
      <c r="O27" s="278"/>
      <c r="P27" s="146"/>
    </row>
    <row r="28" spans="2:16" ht="13.5" thickBot="1">
      <c r="B28" s="145"/>
      <c r="C28" s="279"/>
      <c r="D28" s="280"/>
      <c r="E28" s="280"/>
      <c r="F28" s="280"/>
      <c r="G28" s="280"/>
      <c r="H28" s="280"/>
      <c r="I28" s="280"/>
      <c r="J28" s="280"/>
      <c r="K28" s="280"/>
      <c r="L28" s="280"/>
      <c r="M28" s="280"/>
      <c r="N28" s="280"/>
      <c r="O28" s="281"/>
      <c r="P28" s="146"/>
    </row>
    <row r="29" spans="2:16" ht="13.5">
      <c r="B29" s="145"/>
      <c r="C29" s="249" t="s">
        <v>49</v>
      </c>
      <c r="D29" s="250"/>
      <c r="E29" s="250"/>
      <c r="F29" s="250"/>
      <c r="G29" s="251"/>
      <c r="H29" s="252" t="s">
        <v>52</v>
      </c>
      <c r="I29" s="250"/>
      <c r="J29" s="315" t="s">
        <v>53</v>
      </c>
      <c r="K29" s="316"/>
      <c r="L29" s="96" t="s">
        <v>54</v>
      </c>
      <c r="M29" s="252" t="s">
        <v>55</v>
      </c>
      <c r="N29" s="309"/>
      <c r="O29" s="101" t="s">
        <v>56</v>
      </c>
      <c r="P29" s="146"/>
    </row>
    <row r="30" spans="2:16">
      <c r="B30" s="145"/>
      <c r="C30" s="267"/>
      <c r="D30" s="268"/>
      <c r="E30" s="268"/>
      <c r="F30" s="268"/>
      <c r="G30" s="269"/>
      <c r="H30" s="270"/>
      <c r="I30" s="269"/>
      <c r="J30" s="270"/>
      <c r="K30" s="269"/>
      <c r="L30" s="107"/>
      <c r="M30" s="271"/>
      <c r="N30" s="272"/>
      <c r="O30" s="98"/>
      <c r="P30" s="146"/>
    </row>
    <row r="31" spans="2:16">
      <c r="B31" s="145"/>
      <c r="C31" s="82"/>
      <c r="D31" s="63"/>
      <c r="E31" s="63"/>
      <c r="F31" s="63"/>
      <c r="G31" s="108"/>
      <c r="H31" s="109"/>
      <c r="I31" s="108"/>
      <c r="J31" s="109"/>
      <c r="K31" s="108"/>
      <c r="L31" s="107"/>
      <c r="M31" s="271"/>
      <c r="N31" s="272"/>
      <c r="O31" s="98"/>
      <c r="P31" s="146"/>
    </row>
    <row r="32" spans="2:16" ht="13.5" thickBot="1">
      <c r="B32" s="145"/>
      <c r="C32" s="318"/>
      <c r="D32" s="319"/>
      <c r="E32" s="319"/>
      <c r="F32" s="319"/>
      <c r="G32" s="320"/>
      <c r="H32" s="321"/>
      <c r="I32" s="320"/>
      <c r="J32" s="321"/>
      <c r="K32" s="320"/>
      <c r="L32" s="106"/>
      <c r="M32" s="322"/>
      <c r="N32" s="323"/>
      <c r="O32" s="98"/>
      <c r="P32" s="146"/>
    </row>
    <row r="33" spans="2:16" ht="14.25" thickBot="1">
      <c r="B33" s="145"/>
      <c r="C33" s="310" t="s">
        <v>57</v>
      </c>
      <c r="D33" s="311"/>
      <c r="E33" s="311"/>
      <c r="F33" s="311"/>
      <c r="G33" s="311"/>
      <c r="H33" s="311"/>
      <c r="I33" s="311"/>
      <c r="J33" s="311"/>
      <c r="K33" s="311"/>
      <c r="L33" s="311"/>
      <c r="M33" s="311"/>
      <c r="N33" s="312"/>
      <c r="O33" s="97"/>
      <c r="P33" s="146"/>
    </row>
    <row r="34" spans="2:16" ht="13.5" customHeight="1">
      <c r="B34" s="145"/>
      <c r="C34" s="273" t="s">
        <v>58</v>
      </c>
      <c r="D34" s="274"/>
      <c r="E34" s="274"/>
      <c r="F34" s="274"/>
      <c r="G34" s="274"/>
      <c r="H34" s="274"/>
      <c r="I34" s="274"/>
      <c r="J34" s="274"/>
      <c r="K34" s="274"/>
      <c r="L34" s="274"/>
      <c r="M34" s="274"/>
      <c r="N34" s="274"/>
      <c r="O34" s="275"/>
      <c r="P34" s="146"/>
    </row>
    <row r="35" spans="2:16">
      <c r="B35" s="145"/>
      <c r="C35" s="276"/>
      <c r="D35" s="277"/>
      <c r="E35" s="277"/>
      <c r="F35" s="277"/>
      <c r="G35" s="277"/>
      <c r="H35" s="277"/>
      <c r="I35" s="277"/>
      <c r="J35" s="277"/>
      <c r="K35" s="277"/>
      <c r="L35" s="277"/>
      <c r="M35" s="277"/>
      <c r="N35" s="277"/>
      <c r="O35" s="278"/>
      <c r="P35" s="146"/>
    </row>
    <row r="36" spans="2:16" ht="13.5" thickBot="1">
      <c r="B36" s="145"/>
      <c r="C36" s="279"/>
      <c r="D36" s="280"/>
      <c r="E36" s="280"/>
      <c r="F36" s="280"/>
      <c r="G36" s="280"/>
      <c r="H36" s="280"/>
      <c r="I36" s="280"/>
      <c r="J36" s="280"/>
      <c r="K36" s="280"/>
      <c r="L36" s="280"/>
      <c r="M36" s="280"/>
      <c r="N36" s="280"/>
      <c r="O36" s="281"/>
      <c r="P36" s="146"/>
    </row>
    <row r="37" spans="2:16" ht="13.5">
      <c r="B37" s="145"/>
      <c r="C37" s="249" t="s">
        <v>49</v>
      </c>
      <c r="D37" s="308"/>
      <c r="E37" s="308"/>
      <c r="F37" s="308"/>
      <c r="G37" s="308"/>
      <c r="H37" s="308"/>
      <c r="I37" s="308"/>
      <c r="J37" s="309"/>
      <c r="K37" s="144" t="s">
        <v>50</v>
      </c>
      <c r="L37" s="96" t="s">
        <v>10</v>
      </c>
      <c r="M37" s="252" t="s">
        <v>59</v>
      </c>
      <c r="N37" s="309"/>
      <c r="O37" s="101" t="s">
        <v>56</v>
      </c>
      <c r="P37" s="146"/>
    </row>
    <row r="38" spans="2:16">
      <c r="B38" s="145"/>
      <c r="C38" s="267"/>
      <c r="D38" s="268"/>
      <c r="E38" s="268"/>
      <c r="F38" s="268"/>
      <c r="G38" s="268"/>
      <c r="H38" s="268"/>
      <c r="I38" s="268"/>
      <c r="J38" s="269"/>
      <c r="K38" s="141"/>
      <c r="L38" s="105"/>
      <c r="M38" s="245"/>
      <c r="N38" s="246"/>
      <c r="O38" s="98"/>
      <c r="P38" s="146"/>
    </row>
    <row r="39" spans="2:16" ht="13.5" thickBot="1">
      <c r="B39" s="145"/>
      <c r="C39" s="318"/>
      <c r="D39" s="319"/>
      <c r="E39" s="319"/>
      <c r="F39" s="319"/>
      <c r="G39" s="319"/>
      <c r="H39" s="319"/>
      <c r="I39" s="319"/>
      <c r="J39" s="320"/>
      <c r="K39" s="63"/>
      <c r="L39" s="104"/>
      <c r="M39" s="324"/>
      <c r="N39" s="325"/>
      <c r="O39" s="103"/>
      <c r="P39" s="146"/>
    </row>
    <row r="40" spans="2:16" ht="14.25" thickBot="1">
      <c r="B40" s="145"/>
      <c r="C40" s="310" t="s">
        <v>57</v>
      </c>
      <c r="D40" s="311"/>
      <c r="E40" s="311"/>
      <c r="F40" s="311"/>
      <c r="G40" s="311"/>
      <c r="H40" s="311"/>
      <c r="I40" s="311"/>
      <c r="J40" s="311"/>
      <c r="K40" s="311"/>
      <c r="L40" s="311"/>
      <c r="M40" s="311"/>
      <c r="N40" s="312"/>
      <c r="O40" s="86">
        <v>0</v>
      </c>
      <c r="P40" s="146"/>
    </row>
    <row r="41" spans="2:16">
      <c r="B41" s="145"/>
      <c r="C41" s="273" t="s">
        <v>60</v>
      </c>
      <c r="D41" s="274"/>
      <c r="E41" s="274"/>
      <c r="F41" s="274"/>
      <c r="G41" s="274"/>
      <c r="H41" s="274"/>
      <c r="I41" s="274"/>
      <c r="J41" s="274"/>
      <c r="K41" s="274"/>
      <c r="L41" s="274"/>
      <c r="M41" s="274"/>
      <c r="N41" s="274"/>
      <c r="O41" s="275"/>
      <c r="P41" s="146"/>
    </row>
    <row r="42" spans="2:16">
      <c r="B42" s="145"/>
      <c r="C42" s="276"/>
      <c r="D42" s="277"/>
      <c r="E42" s="277"/>
      <c r="F42" s="277"/>
      <c r="G42" s="277"/>
      <c r="H42" s="277"/>
      <c r="I42" s="277"/>
      <c r="J42" s="277"/>
      <c r="K42" s="277"/>
      <c r="L42" s="277"/>
      <c r="M42" s="277"/>
      <c r="N42" s="277"/>
      <c r="O42" s="278"/>
      <c r="P42" s="146"/>
    </row>
    <row r="43" spans="2:16" ht="13.5" thickBot="1">
      <c r="B43" s="145"/>
      <c r="C43" s="279"/>
      <c r="D43" s="280"/>
      <c r="E43" s="280"/>
      <c r="F43" s="280"/>
      <c r="G43" s="280"/>
      <c r="H43" s="280"/>
      <c r="I43" s="280"/>
      <c r="J43" s="280"/>
      <c r="K43" s="280"/>
      <c r="L43" s="280"/>
      <c r="M43" s="280"/>
      <c r="N43" s="280"/>
      <c r="O43" s="281"/>
      <c r="P43" s="146"/>
    </row>
    <row r="44" spans="2:16" ht="13.5">
      <c r="B44" s="145"/>
      <c r="C44" s="249" t="s">
        <v>61</v>
      </c>
      <c r="D44" s="308"/>
      <c r="E44" s="308"/>
      <c r="F44" s="308"/>
      <c r="G44" s="308"/>
      <c r="H44" s="308"/>
      <c r="I44" s="308"/>
      <c r="J44" s="96" t="s">
        <v>62</v>
      </c>
      <c r="K44" s="142" t="s">
        <v>63</v>
      </c>
      <c r="L44" s="102" t="s">
        <v>64</v>
      </c>
      <c r="M44" s="252" t="s">
        <v>65</v>
      </c>
      <c r="N44" s="309"/>
      <c r="O44" s="101" t="s">
        <v>56</v>
      </c>
      <c r="P44" s="146"/>
    </row>
    <row r="45" spans="2:16">
      <c r="B45" s="145"/>
      <c r="C45" s="267"/>
      <c r="D45" s="268"/>
      <c r="E45" s="268"/>
      <c r="F45" s="268"/>
      <c r="G45" s="268"/>
      <c r="H45" s="268"/>
      <c r="I45" s="268"/>
      <c r="J45" s="99"/>
      <c r="K45" s="100"/>
      <c r="L45" s="99"/>
      <c r="M45" s="331"/>
      <c r="N45" s="332"/>
      <c r="O45" s="98"/>
      <c r="P45" s="146"/>
    </row>
    <row r="46" spans="2:16" ht="13.5" thickBot="1">
      <c r="B46" s="145"/>
      <c r="C46" s="318"/>
      <c r="D46" s="319"/>
      <c r="E46" s="319"/>
      <c r="F46" s="319"/>
      <c r="G46" s="319"/>
      <c r="H46" s="319"/>
      <c r="I46" s="319"/>
      <c r="J46" s="88"/>
      <c r="K46" s="57"/>
      <c r="L46" s="88"/>
      <c r="M46" s="324"/>
      <c r="N46" s="325"/>
      <c r="O46" s="87"/>
      <c r="P46" s="146"/>
    </row>
    <row r="47" spans="2:16" ht="14.25" thickBot="1">
      <c r="B47" s="145"/>
      <c r="C47" s="310" t="s">
        <v>57</v>
      </c>
      <c r="D47" s="311"/>
      <c r="E47" s="311"/>
      <c r="F47" s="311"/>
      <c r="G47" s="311"/>
      <c r="H47" s="311"/>
      <c r="I47" s="311"/>
      <c r="J47" s="311"/>
      <c r="K47" s="311"/>
      <c r="L47" s="311"/>
      <c r="M47" s="311"/>
      <c r="N47" s="312"/>
      <c r="O47" s="97"/>
      <c r="P47" s="146"/>
    </row>
    <row r="48" spans="2:16">
      <c r="B48" s="145"/>
      <c r="C48" s="273" t="s">
        <v>66</v>
      </c>
      <c r="D48" s="274"/>
      <c r="E48" s="274"/>
      <c r="F48" s="274"/>
      <c r="G48" s="274"/>
      <c r="H48" s="274"/>
      <c r="I48" s="274"/>
      <c r="J48" s="274"/>
      <c r="K48" s="274"/>
      <c r="L48" s="274"/>
      <c r="M48" s="274"/>
      <c r="N48" s="274"/>
      <c r="O48" s="275"/>
      <c r="P48" s="146"/>
    </row>
    <row r="49" spans="2:16">
      <c r="B49" s="145"/>
      <c r="C49" s="276"/>
      <c r="D49" s="277"/>
      <c r="E49" s="277"/>
      <c r="F49" s="277"/>
      <c r="G49" s="277"/>
      <c r="H49" s="277"/>
      <c r="I49" s="277"/>
      <c r="J49" s="277"/>
      <c r="K49" s="277"/>
      <c r="L49" s="277"/>
      <c r="M49" s="277"/>
      <c r="N49" s="277"/>
      <c r="O49" s="278"/>
      <c r="P49" s="146"/>
    </row>
    <row r="50" spans="2:16" ht="13.5" thickBot="1">
      <c r="B50" s="145"/>
      <c r="C50" s="279"/>
      <c r="D50" s="280"/>
      <c r="E50" s="280"/>
      <c r="F50" s="280"/>
      <c r="G50" s="280"/>
      <c r="H50" s="280"/>
      <c r="I50" s="280"/>
      <c r="J50" s="280"/>
      <c r="K50" s="280"/>
      <c r="L50" s="280"/>
      <c r="M50" s="280"/>
      <c r="N50" s="280"/>
      <c r="O50" s="281"/>
      <c r="P50" s="146"/>
    </row>
    <row r="51" spans="2:16" ht="13.5">
      <c r="B51" s="145"/>
      <c r="C51" s="249" t="s">
        <v>67</v>
      </c>
      <c r="D51" s="308"/>
      <c r="E51" s="308"/>
      <c r="F51" s="308"/>
      <c r="G51" s="308"/>
      <c r="H51" s="308"/>
      <c r="I51" s="308"/>
      <c r="J51" s="96" t="s">
        <v>68</v>
      </c>
      <c r="K51" s="95" t="s">
        <v>69</v>
      </c>
      <c r="L51" s="84" t="s">
        <v>70</v>
      </c>
      <c r="M51" s="329" t="s">
        <v>55</v>
      </c>
      <c r="N51" s="330"/>
      <c r="O51" s="83" t="s">
        <v>56</v>
      </c>
      <c r="P51" s="146"/>
    </row>
    <row r="52" spans="2:16">
      <c r="B52" s="145"/>
      <c r="C52" s="94"/>
      <c r="D52" s="93"/>
      <c r="E52" s="93"/>
      <c r="F52" s="93"/>
      <c r="G52" s="93"/>
      <c r="H52" s="93"/>
      <c r="I52" s="93"/>
      <c r="J52" s="92"/>
      <c r="K52" s="91"/>
      <c r="L52" s="90"/>
      <c r="M52" s="313"/>
      <c r="N52" s="314"/>
      <c r="O52" s="89"/>
      <c r="P52" s="146"/>
    </row>
    <row r="53" spans="2:16">
      <c r="B53" s="145"/>
      <c r="C53" s="94"/>
      <c r="D53" s="93"/>
      <c r="E53" s="93"/>
      <c r="F53" s="93"/>
      <c r="G53" s="93"/>
      <c r="H53" s="93"/>
      <c r="I53" s="93"/>
      <c r="J53" s="92"/>
      <c r="K53" s="91"/>
      <c r="L53" s="90"/>
      <c r="M53" s="313"/>
      <c r="N53" s="314"/>
      <c r="O53" s="89"/>
      <c r="P53" s="146"/>
    </row>
    <row r="54" spans="2:16">
      <c r="B54" s="145"/>
      <c r="C54" s="94"/>
      <c r="D54" s="93"/>
      <c r="E54" s="93"/>
      <c r="F54" s="93"/>
      <c r="G54" s="93"/>
      <c r="H54" s="93"/>
      <c r="I54" s="93"/>
      <c r="J54" s="92"/>
      <c r="K54" s="91"/>
      <c r="L54" s="90"/>
      <c r="M54" s="331"/>
      <c r="N54" s="332"/>
      <c r="O54" s="89"/>
      <c r="P54" s="146"/>
    </row>
    <row r="55" spans="2:16" ht="13.5" thickBot="1">
      <c r="B55" s="145"/>
      <c r="C55" s="318"/>
      <c r="D55" s="319"/>
      <c r="E55" s="319"/>
      <c r="F55" s="319"/>
      <c r="G55" s="319"/>
      <c r="H55" s="319"/>
      <c r="I55" s="319"/>
      <c r="J55" s="88"/>
      <c r="K55" s="57"/>
      <c r="L55" s="88"/>
      <c r="M55" s="324"/>
      <c r="N55" s="325"/>
      <c r="O55" s="87"/>
      <c r="P55" s="146"/>
    </row>
    <row r="56" spans="2:16" ht="14.25" thickBot="1">
      <c r="B56" s="145"/>
      <c r="C56" s="310" t="s">
        <v>57</v>
      </c>
      <c r="D56" s="311"/>
      <c r="E56" s="311"/>
      <c r="F56" s="311"/>
      <c r="G56" s="311"/>
      <c r="H56" s="311"/>
      <c r="I56" s="311"/>
      <c r="J56" s="311"/>
      <c r="K56" s="311"/>
      <c r="L56" s="311"/>
      <c r="M56" s="311"/>
      <c r="N56" s="312"/>
      <c r="O56" s="86"/>
      <c r="P56" s="146"/>
    </row>
    <row r="57" spans="2:16" ht="13.5" thickBot="1">
      <c r="B57" s="145"/>
      <c r="C57" s="62"/>
      <c r="O57" s="61"/>
      <c r="P57" s="146"/>
    </row>
    <row r="58" spans="2:16" ht="13.5" thickBot="1">
      <c r="B58" s="145"/>
      <c r="C58" s="326" t="s">
        <v>71</v>
      </c>
      <c r="D58" s="327"/>
      <c r="E58" s="327"/>
      <c r="F58" s="327"/>
      <c r="G58" s="327"/>
      <c r="H58" s="327"/>
      <c r="I58" s="327"/>
      <c r="J58" s="327"/>
      <c r="K58" s="327"/>
      <c r="L58" s="327"/>
      <c r="M58" s="327"/>
      <c r="N58" s="328"/>
      <c r="O58" s="85"/>
      <c r="P58" s="146"/>
    </row>
    <row r="59" spans="2:16">
      <c r="B59" s="145"/>
      <c r="C59" s="273" t="s">
        <v>72</v>
      </c>
      <c r="D59" s="274"/>
      <c r="E59" s="274"/>
      <c r="F59" s="274"/>
      <c r="G59" s="274"/>
      <c r="H59" s="274"/>
      <c r="I59" s="274"/>
      <c r="J59" s="274"/>
      <c r="K59" s="274"/>
      <c r="L59" s="274"/>
      <c r="M59" s="274"/>
      <c r="N59" s="274"/>
      <c r="O59" s="275"/>
      <c r="P59" s="146"/>
    </row>
    <row r="60" spans="2:16">
      <c r="B60" s="145"/>
      <c r="C60" s="276"/>
      <c r="D60" s="277"/>
      <c r="E60" s="277"/>
      <c r="F60" s="277"/>
      <c r="G60" s="277"/>
      <c r="H60" s="277"/>
      <c r="I60" s="277"/>
      <c r="J60" s="277"/>
      <c r="K60" s="277"/>
      <c r="L60" s="277"/>
      <c r="M60" s="277"/>
      <c r="N60" s="277"/>
      <c r="O60" s="278"/>
      <c r="P60" s="146"/>
    </row>
    <row r="61" spans="2:16" ht="13.5" thickBot="1">
      <c r="B61" s="145"/>
      <c r="C61" s="279"/>
      <c r="D61" s="280"/>
      <c r="E61" s="280"/>
      <c r="F61" s="280"/>
      <c r="G61" s="280"/>
      <c r="H61" s="280"/>
      <c r="I61" s="280"/>
      <c r="J61" s="280"/>
      <c r="K61" s="280"/>
      <c r="L61" s="280"/>
      <c r="M61" s="280"/>
      <c r="N61" s="280"/>
      <c r="O61" s="281"/>
      <c r="P61" s="146"/>
    </row>
    <row r="62" spans="2:16" ht="13.5">
      <c r="B62" s="145"/>
      <c r="C62" s="249" t="s">
        <v>73</v>
      </c>
      <c r="D62" s="308"/>
      <c r="E62" s="308"/>
      <c r="F62" s="308"/>
      <c r="G62" s="308"/>
      <c r="H62" s="308"/>
      <c r="I62" s="308"/>
      <c r="J62" s="142"/>
      <c r="K62" s="143"/>
      <c r="L62" s="84" t="s">
        <v>74</v>
      </c>
      <c r="M62" s="329" t="s">
        <v>75</v>
      </c>
      <c r="N62" s="330"/>
      <c r="O62" s="83"/>
      <c r="P62" s="146"/>
    </row>
    <row r="63" spans="2:16">
      <c r="B63" s="145"/>
      <c r="C63" s="267" t="s">
        <v>21</v>
      </c>
      <c r="D63" s="268"/>
      <c r="E63" s="268"/>
      <c r="F63" s="268"/>
      <c r="G63" s="268"/>
      <c r="H63" s="268"/>
      <c r="I63" s="268"/>
      <c r="J63" s="81"/>
      <c r="K63" s="80"/>
      <c r="L63" s="77"/>
      <c r="M63" s="353"/>
      <c r="N63" s="354"/>
      <c r="O63" s="76"/>
      <c r="P63" s="146"/>
    </row>
    <row r="64" spans="2:16">
      <c r="B64" s="145"/>
      <c r="C64" s="82" t="s">
        <v>76</v>
      </c>
      <c r="D64" s="63"/>
      <c r="E64" s="63"/>
      <c r="F64" s="63"/>
      <c r="G64" s="63"/>
      <c r="H64" s="63"/>
      <c r="I64" s="63"/>
      <c r="J64" s="81"/>
      <c r="K64" s="80"/>
      <c r="L64" s="77"/>
      <c r="M64" s="353"/>
      <c r="N64" s="354"/>
      <c r="O64" s="76"/>
      <c r="P64" s="146"/>
    </row>
    <row r="65" spans="2:16" ht="13.5" thickBot="1">
      <c r="B65" s="145"/>
      <c r="C65" s="139" t="s">
        <v>77</v>
      </c>
      <c r="D65" s="140"/>
      <c r="E65" s="140"/>
      <c r="F65" s="140"/>
      <c r="G65" s="140"/>
      <c r="H65" s="140"/>
      <c r="I65" s="140"/>
      <c r="J65" s="79"/>
      <c r="K65" s="78"/>
      <c r="L65" s="77"/>
      <c r="M65" s="355"/>
      <c r="N65" s="356"/>
      <c r="O65" s="76"/>
      <c r="P65" s="146"/>
    </row>
    <row r="66" spans="2:16" ht="14.25" thickBot="1">
      <c r="B66" s="145"/>
      <c r="C66" s="310" t="s">
        <v>57</v>
      </c>
      <c r="D66" s="311"/>
      <c r="E66" s="311"/>
      <c r="F66" s="311"/>
      <c r="G66" s="311"/>
      <c r="H66" s="311"/>
      <c r="I66" s="311"/>
      <c r="J66" s="311"/>
      <c r="K66" s="311"/>
      <c r="L66" s="311"/>
      <c r="M66" s="311"/>
      <c r="N66" s="312"/>
      <c r="O66" s="75"/>
      <c r="P66" s="146"/>
    </row>
    <row r="67" spans="2:16" ht="13.5" thickBot="1">
      <c r="B67" s="145"/>
      <c r="C67" s="62"/>
      <c r="O67" s="61"/>
      <c r="P67" s="146"/>
    </row>
    <row r="68" spans="2:16" ht="13.5" thickBot="1">
      <c r="B68" s="145"/>
      <c r="C68" s="326" t="s">
        <v>78</v>
      </c>
      <c r="D68" s="327"/>
      <c r="E68" s="327"/>
      <c r="F68" s="327"/>
      <c r="G68" s="327"/>
      <c r="H68" s="327"/>
      <c r="I68" s="327"/>
      <c r="J68" s="327"/>
      <c r="K68" s="327"/>
      <c r="L68" s="327"/>
      <c r="M68" s="327"/>
      <c r="N68" s="328"/>
      <c r="O68" s="74"/>
      <c r="P68" s="146"/>
    </row>
    <row r="69" spans="2:16">
      <c r="B69" s="145"/>
      <c r="C69" s="73"/>
      <c r="D69" s="72"/>
      <c r="E69" s="72"/>
      <c r="F69" s="72"/>
      <c r="G69" s="72"/>
      <c r="H69" s="72"/>
      <c r="I69" s="72"/>
      <c r="J69" s="72"/>
      <c r="K69" s="72"/>
      <c r="L69" s="72"/>
      <c r="M69" s="72"/>
      <c r="N69" s="72"/>
      <c r="O69" s="71"/>
      <c r="P69" s="146"/>
    </row>
    <row r="70" spans="2:16">
      <c r="B70" s="145"/>
      <c r="C70" s="62"/>
      <c r="O70" s="61"/>
      <c r="P70" s="146"/>
    </row>
    <row r="71" spans="2:16">
      <c r="B71" s="145"/>
      <c r="C71" s="62"/>
      <c r="O71" s="61"/>
      <c r="P71" s="146"/>
    </row>
    <row r="72" spans="2:16">
      <c r="B72" s="145"/>
      <c r="C72" s="62"/>
      <c r="H72" s="64" t="s">
        <v>79</v>
      </c>
      <c r="I72" s="64"/>
      <c r="J72" s="64"/>
      <c r="K72" s="64"/>
      <c r="O72" s="61"/>
      <c r="P72" s="146"/>
    </row>
    <row r="73" spans="2:16" ht="13.5">
      <c r="B73" s="145"/>
      <c r="C73" s="70"/>
      <c r="D73" s="149"/>
      <c r="E73" s="149"/>
      <c r="F73" s="149"/>
      <c r="G73" s="149"/>
      <c r="H73" s="64" t="s">
        <v>80</v>
      </c>
      <c r="I73" s="149"/>
      <c r="J73" s="149"/>
      <c r="K73" s="149"/>
      <c r="L73" s="149"/>
      <c r="M73" s="149"/>
      <c r="N73" s="149"/>
      <c r="O73" s="69"/>
      <c r="P73" s="146"/>
    </row>
    <row r="74" spans="2:16" ht="13.5">
      <c r="B74" s="145"/>
      <c r="C74" s="70"/>
      <c r="D74" s="149"/>
      <c r="E74" s="149"/>
      <c r="F74" s="149"/>
      <c r="G74" s="149"/>
      <c r="H74" s="64" t="s">
        <v>81</v>
      </c>
      <c r="K74" s="149"/>
      <c r="L74" s="149"/>
      <c r="M74" s="149"/>
      <c r="N74" s="149"/>
      <c r="O74" s="69"/>
      <c r="P74" s="146"/>
    </row>
    <row r="75" spans="2:16">
      <c r="B75" s="145"/>
      <c r="C75" s="65"/>
      <c r="D75" s="150"/>
      <c r="E75" s="150"/>
      <c r="F75" s="150"/>
      <c r="G75" s="150"/>
      <c r="H75" s="64" t="s">
        <v>82</v>
      </c>
      <c r="I75" s="150"/>
      <c r="J75" s="150"/>
      <c r="K75" s="150"/>
      <c r="L75" s="150"/>
      <c r="M75" s="150"/>
      <c r="N75" s="150"/>
      <c r="O75" s="59"/>
      <c r="P75" s="146"/>
    </row>
    <row r="76" spans="2:16">
      <c r="B76" s="145"/>
      <c r="C76" s="62"/>
      <c r="H76" s="56" t="s">
        <v>83</v>
      </c>
      <c r="O76" s="61"/>
      <c r="P76" s="146"/>
    </row>
    <row r="77" spans="2:16" ht="13.5">
      <c r="B77" s="145"/>
      <c r="C77" s="68" t="s">
        <v>84</v>
      </c>
      <c r="D77" s="138"/>
      <c r="E77" s="138"/>
      <c r="F77" s="138"/>
      <c r="G77" s="138"/>
      <c r="H77" s="138"/>
      <c r="I77" s="138"/>
      <c r="J77" s="138"/>
      <c r="K77" s="138"/>
      <c r="L77" s="138"/>
      <c r="M77" s="138"/>
      <c r="N77" s="138"/>
      <c r="O77" s="67"/>
      <c r="P77" s="146"/>
    </row>
    <row r="78" spans="2:16">
      <c r="B78" s="145"/>
      <c r="C78" s="350"/>
      <c r="D78" s="351"/>
      <c r="E78" s="351"/>
      <c r="F78" s="351"/>
      <c r="G78" s="351"/>
      <c r="H78" s="351"/>
      <c r="I78" s="351"/>
      <c r="J78" s="351"/>
      <c r="K78" s="351"/>
      <c r="L78" s="351"/>
      <c r="M78" s="351"/>
      <c r="N78" s="351"/>
      <c r="O78" s="352"/>
      <c r="P78" s="146"/>
    </row>
    <row r="79" spans="2:16">
      <c r="B79" s="145"/>
      <c r="C79" s="350"/>
      <c r="D79" s="351"/>
      <c r="E79" s="351"/>
      <c r="F79" s="351"/>
      <c r="G79" s="351"/>
      <c r="H79" s="351"/>
      <c r="I79" s="351"/>
      <c r="J79" s="351"/>
      <c r="K79" s="351"/>
      <c r="L79" s="351"/>
      <c r="M79" s="351"/>
      <c r="N79" s="351"/>
      <c r="O79" s="352"/>
      <c r="P79" s="146"/>
    </row>
    <row r="80" spans="2:16">
      <c r="B80" s="145"/>
      <c r="C80" s="65"/>
      <c r="D80" s="150"/>
      <c r="E80" s="150"/>
      <c r="F80" s="150"/>
      <c r="G80" s="150"/>
      <c r="H80" s="150"/>
      <c r="I80" s="150"/>
      <c r="J80" s="150"/>
      <c r="K80" s="150"/>
      <c r="L80" s="150"/>
      <c r="M80" s="150"/>
      <c r="N80" s="150"/>
      <c r="O80" s="59"/>
      <c r="P80" s="146"/>
    </row>
    <row r="81" spans="2:16">
      <c r="B81" s="145"/>
      <c r="C81" s="66" t="s">
        <v>85</v>
      </c>
      <c r="D81" s="150"/>
      <c r="E81" s="150"/>
      <c r="F81" s="150"/>
      <c r="G81" s="150"/>
      <c r="H81" s="150"/>
      <c r="I81" s="150"/>
      <c r="J81" s="150"/>
      <c r="K81" s="150"/>
      <c r="L81" s="150"/>
      <c r="M81" s="150"/>
      <c r="N81" s="150"/>
      <c r="O81" s="59"/>
      <c r="P81" s="146"/>
    </row>
    <row r="82" spans="2:16" ht="12.75" customHeight="1">
      <c r="B82" s="145"/>
      <c r="C82" s="347" t="s">
        <v>86</v>
      </c>
      <c r="D82" s="348"/>
      <c r="E82" s="348"/>
      <c r="F82" s="348"/>
      <c r="G82" s="348"/>
      <c r="H82" s="348"/>
      <c r="I82" s="348"/>
      <c r="J82" s="348"/>
      <c r="K82" s="348"/>
      <c r="L82" s="348"/>
      <c r="M82" s="348"/>
      <c r="N82" s="348"/>
      <c r="O82" s="349"/>
      <c r="P82" s="146"/>
    </row>
    <row r="83" spans="2:16">
      <c r="B83" s="145"/>
      <c r="C83" s="347"/>
      <c r="D83" s="348"/>
      <c r="E83" s="348"/>
      <c r="F83" s="348"/>
      <c r="G83" s="348"/>
      <c r="H83" s="348"/>
      <c r="I83" s="348"/>
      <c r="J83" s="348"/>
      <c r="K83" s="348"/>
      <c r="L83" s="348"/>
      <c r="M83" s="348"/>
      <c r="N83" s="348"/>
      <c r="O83" s="349"/>
      <c r="P83" s="146"/>
    </row>
    <row r="84" spans="2:16" ht="12.95" customHeight="1">
      <c r="B84" s="145"/>
      <c r="C84" s="347" t="s">
        <v>87</v>
      </c>
      <c r="D84" s="348"/>
      <c r="E84" s="348"/>
      <c r="F84" s="348"/>
      <c r="G84" s="348"/>
      <c r="H84" s="348"/>
      <c r="I84" s="348"/>
      <c r="J84" s="348"/>
      <c r="K84" s="348"/>
      <c r="L84" s="348"/>
      <c r="M84" s="348"/>
      <c r="N84" s="348"/>
      <c r="O84" s="349"/>
      <c r="P84" s="146"/>
    </row>
    <row r="85" spans="2:16">
      <c r="B85" s="145"/>
      <c r="C85" s="347"/>
      <c r="D85" s="348"/>
      <c r="E85" s="348"/>
      <c r="F85" s="348"/>
      <c r="G85" s="348"/>
      <c r="H85" s="348"/>
      <c r="I85" s="348"/>
      <c r="J85" s="348"/>
      <c r="K85" s="348"/>
      <c r="L85" s="348"/>
      <c r="M85" s="348"/>
      <c r="N85" s="348"/>
      <c r="O85" s="349"/>
      <c r="P85" s="146"/>
    </row>
    <row r="86" spans="2:16">
      <c r="B86" s="145"/>
      <c r="C86" s="65"/>
      <c r="D86" s="150"/>
      <c r="E86" s="150"/>
      <c r="F86" s="150"/>
      <c r="G86" s="150"/>
      <c r="H86" s="150"/>
      <c r="I86" s="150"/>
      <c r="J86" s="150"/>
      <c r="K86" s="150"/>
      <c r="L86" s="150"/>
      <c r="M86" s="150"/>
      <c r="N86" s="150"/>
      <c r="O86" s="59"/>
      <c r="P86" s="146"/>
    </row>
    <row r="87" spans="2:16">
      <c r="B87" s="145"/>
      <c r="C87" s="62"/>
      <c r="H87" s="64" t="s">
        <v>79</v>
      </c>
      <c r="O87" s="61"/>
      <c r="P87" s="146"/>
    </row>
    <row r="88" spans="2:16">
      <c r="B88" s="145"/>
      <c r="C88" s="62"/>
      <c r="H88" s="56" t="s">
        <v>80</v>
      </c>
      <c r="I88" s="63"/>
      <c r="J88" s="63"/>
      <c r="K88" s="63"/>
      <c r="O88" s="61"/>
      <c r="P88" s="146"/>
    </row>
    <row r="89" spans="2:16">
      <c r="B89" s="145"/>
      <c r="C89" s="62"/>
      <c r="H89" s="56" t="s">
        <v>88</v>
      </c>
      <c r="I89" s="151"/>
      <c r="J89" s="151"/>
      <c r="K89" s="151"/>
      <c r="O89" s="61"/>
      <c r="P89" s="146"/>
    </row>
    <row r="90" spans="2:16">
      <c r="B90" s="145"/>
      <c r="C90" s="60"/>
      <c r="D90" s="150"/>
      <c r="E90" s="150"/>
      <c r="F90" s="150"/>
      <c r="G90" s="150"/>
      <c r="H90" s="56" t="s">
        <v>82</v>
      </c>
      <c r="L90" s="150"/>
      <c r="M90" s="150"/>
      <c r="N90" s="150"/>
      <c r="O90" s="59"/>
      <c r="P90" s="146"/>
    </row>
    <row r="91" spans="2:16" ht="17.25" customHeight="1">
      <c r="B91" s="145"/>
      <c r="C91" s="58"/>
      <c r="D91" s="152"/>
      <c r="E91" s="152"/>
      <c r="K91" s="339"/>
      <c r="L91" s="339"/>
      <c r="M91" s="339"/>
      <c r="N91" s="339"/>
      <c r="O91" s="340"/>
      <c r="P91" s="146"/>
    </row>
    <row r="92" spans="2:16" ht="18.75" customHeight="1" thickBot="1">
      <c r="B92" s="145"/>
      <c r="C92" s="343"/>
      <c r="D92" s="344"/>
      <c r="E92" s="344"/>
      <c r="F92" s="57"/>
      <c r="G92" s="57"/>
      <c r="H92" s="57"/>
      <c r="I92" s="57"/>
      <c r="J92" s="57"/>
      <c r="K92" s="341"/>
      <c r="L92" s="341"/>
      <c r="M92" s="341"/>
      <c r="N92" s="341"/>
      <c r="O92" s="342"/>
      <c r="P92" s="146"/>
    </row>
    <row r="93" spans="2:16" ht="13.5" thickBot="1">
      <c r="B93" s="153"/>
      <c r="C93" s="154"/>
      <c r="D93" s="154"/>
      <c r="E93" s="154"/>
      <c r="F93" s="154"/>
      <c r="G93" s="154"/>
      <c r="H93" s="154"/>
      <c r="I93" s="154"/>
      <c r="J93" s="154"/>
      <c r="K93" s="154"/>
      <c r="L93" s="154"/>
      <c r="M93" s="154"/>
      <c r="N93" s="154"/>
      <c r="O93" s="154"/>
      <c r="P93" s="155"/>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Amaury Padilla</cp:lastModifiedBy>
  <cp:revision/>
  <cp:lastPrinted>2020-02-14T22:15:33Z</cp:lastPrinted>
  <dcterms:created xsi:type="dcterms:W3CDTF">2006-06-27T16:47:25Z</dcterms:created>
  <dcterms:modified xsi:type="dcterms:W3CDTF">2026-09-04T20:20:59Z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