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E:\3-SECRETARIA DE PLANEACION ANSERMA 20204 - 2025\7-Contratos de obra\69-Tapa huecos 2\"/>
    </mc:Choice>
  </mc:AlternateContent>
  <xr:revisionPtr revIDLastSave="0" documentId="8_{7326AD78-179D-4C37-8691-4A2A5CF23150}"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[0]!ERR</definedName>
    <definedName name="\X">[0]!ERR</definedName>
    <definedName name="\Z" localSheetId="2">[0]!ERR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[0]!ERR</definedName>
    <definedName name="__F">[0]!ERR</definedName>
    <definedName name="__FS01" localSheetId="2">[0]!ERR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[0]!ERR</definedName>
    <definedName name="_F">[0]!ERR</definedName>
    <definedName name="_F10">#REF!</definedName>
    <definedName name="_FC">#REF!</definedName>
    <definedName name="_Fill" localSheetId="2" hidden="1">#REF!</definedName>
    <definedName name="_Fill" hidden="1">#REF!</definedName>
    <definedName name="_FS01" localSheetId="2">[0]!ERR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[0]!ERR</definedName>
    <definedName name="aa">[0]!ERR</definedName>
    <definedName name="AAA" localSheetId="2">[0]!ERR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[0]!ERR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ECONOMICA(Proponente)'!$A$1:$M$92</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[0]!ERR</definedName>
    <definedName name="armuve">[0]!ERR</definedName>
    <definedName name="ARP">#REF!</definedName>
    <definedName name="ARS">#REF!</definedName>
    <definedName name="as" localSheetId="2">[0]!ERR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[0]!ERR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[0]!ERR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[112]Insum!$A$3:$H$63</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2">[0]!ERR</definedName>
    <definedName name="COPIA">[0]!ERR</definedName>
    <definedName name="COPIA1">#REF!</definedName>
    <definedName name="COPIA2">#REF!</definedName>
    <definedName name="copiao4" localSheetId="2">[0]!ERR</definedName>
    <definedName name="copiao4">[0]!ERR</definedName>
    <definedName name="corri" localSheetId="2">[0]!ERR</definedName>
    <definedName name="corri">[0]!ERR</definedName>
    <definedName name="COSTO_FRENTE">[56]BITACORA!$E$1:$E$65536</definedName>
    <definedName name="costo2" hidden="1">#REF!</definedName>
    <definedName name="COSTODIRECTO" localSheetId="2">#REF!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[0]!ERR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[63]Cronograma!#REF!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[66]EMPRESA!$I$25</definedName>
    <definedName name="DsctoPension">[66]EMPRESA!$I$23</definedName>
    <definedName name="DsctoSalud">[66]EMPRESA!$I$24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[0]!ERR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 localSheetId="2">#REF!</definedName>
    <definedName name="emanto">#REF!</definedName>
    <definedName name="eme" localSheetId="2">[0]!ERR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[68]Equipo!$A$7:$A$65536</definedName>
    <definedName name="EQUIPO1">#REF!</definedName>
    <definedName name="EQUIPOS" localSheetId="2">'[87]TABLA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[76]BASE!$C$4:$H$255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 localSheetId="2">[80]Insumos!#REF!</definedName>
    <definedName name="Insumos_auxiliares">[80]Insumos!#REF!</definedName>
    <definedName name="Insumos_basicos" localSheetId="2">#REF!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 localSheetId="2">#REF!</definedName>
    <definedName name="LICITACION">#REF!</definedName>
    <definedName name="LINEA" localSheetId="2">[83]CONT_ADI!#REF!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[112]Insum!$A$68:$H$98</definedName>
    <definedName name="MAQUINAR">[53]Insum!$A$68:$H$98</definedName>
    <definedName name="mar" localSheetId="2">'[37]Res-Accide-10'!#REF!</definedName>
    <definedName name="mar">'[37]Res-Accide-10'!#REF!</definedName>
    <definedName name="MARCO_H">#REF!</definedName>
    <definedName name="marina">'[86]Informe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'[88]CCP,LEYES,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2">#REF!</definedName>
    <definedName name="Q">#REF!</definedName>
    <definedName name="Q_actual">'[96]ORITO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[113]original_sist!$B$1:$L$167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'[99]Form5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[54]Hoja1!$C$14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[54]Hoja1!$C$12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 localSheetId="2">#REF!</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[114]desmonte!$E$48</definedName>
    <definedName name="TRAT">[104]desmonte!$E$48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'[77]1'!$N$42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[110]!absc</definedName>
    <definedName name="xxxxx">[110]!absc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74" i="1" l="1"/>
  <c r="K75" i="1"/>
  <c r="K73" i="1"/>
  <c r="J76" i="2"/>
  <c r="J75" i="2"/>
  <c r="J74" i="2"/>
  <c r="J73" i="2"/>
  <c r="K69" i="2"/>
  <c r="K68" i="2"/>
  <c r="K67" i="2"/>
  <c r="K66" i="2"/>
  <c r="K65" i="2"/>
  <c r="K70" i="2" s="1"/>
  <c r="K64" i="2"/>
  <c r="K63" i="2"/>
  <c r="K62" i="2"/>
  <c r="K61" i="2"/>
  <c r="K60" i="2"/>
  <c r="K59" i="2"/>
  <c r="K58" i="2"/>
  <c r="K55" i="2"/>
  <c r="K56" i="2" s="1"/>
  <c r="K52" i="2"/>
  <c r="K51" i="2"/>
  <c r="K50" i="2"/>
  <c r="K49" i="2"/>
  <c r="K48" i="2"/>
  <c r="K47" i="2"/>
  <c r="K53" i="2" s="1"/>
  <c r="K46" i="2"/>
  <c r="K45" i="2"/>
  <c r="K44" i="2"/>
  <c r="K43" i="2"/>
  <c r="K42" i="2"/>
  <c r="K39" i="2"/>
  <c r="K38" i="2"/>
  <c r="K37" i="2"/>
  <c r="K36" i="2"/>
  <c r="K35" i="2"/>
  <c r="K34" i="2"/>
  <c r="K33" i="2"/>
  <c r="K32" i="2"/>
  <c r="K40" i="2" s="1"/>
  <c r="K29" i="2"/>
  <c r="K28" i="2"/>
  <c r="K27" i="2"/>
  <c r="K26" i="2"/>
  <c r="K25" i="2"/>
  <c r="K24" i="2"/>
  <c r="K23" i="2"/>
  <c r="K22" i="2"/>
  <c r="K21" i="2"/>
  <c r="K20" i="2"/>
  <c r="K19" i="2"/>
  <c r="K18" i="2"/>
  <c r="K17" i="2"/>
  <c r="K16" i="2"/>
  <c r="K15" i="2"/>
  <c r="K14" i="2"/>
  <c r="K30" i="2" s="1"/>
  <c r="K87" i="1"/>
  <c r="J76" i="1" s="1"/>
  <c r="J75" i="1"/>
  <c r="J74" i="1"/>
  <c r="J73" i="1"/>
  <c r="K69" i="1"/>
  <c r="K68" i="1"/>
  <c r="K67" i="1"/>
  <c r="K66" i="1"/>
  <c r="K65" i="1"/>
  <c r="K70" i="1" s="1"/>
  <c r="K64" i="1"/>
  <c r="K63" i="1"/>
  <c r="K62" i="1"/>
  <c r="K61" i="1"/>
  <c r="K60" i="1"/>
  <c r="K59" i="1"/>
  <c r="K58" i="1"/>
  <c r="K55" i="1"/>
  <c r="K56" i="1" s="1"/>
  <c r="K52" i="1"/>
  <c r="K51" i="1"/>
  <c r="K50" i="1"/>
  <c r="K49" i="1"/>
  <c r="K48" i="1"/>
  <c r="K47" i="1"/>
  <c r="K46" i="1"/>
  <c r="K45" i="1"/>
  <c r="K44" i="1"/>
  <c r="K43" i="1"/>
  <c r="K42" i="1"/>
  <c r="K53" i="1" s="1"/>
  <c r="K39" i="1"/>
  <c r="K38" i="1"/>
  <c r="K37" i="1"/>
  <c r="K36" i="1"/>
  <c r="K35" i="1"/>
  <c r="K34" i="1"/>
  <c r="K33" i="1"/>
  <c r="K32" i="1"/>
  <c r="K40" i="1" s="1"/>
  <c r="K29" i="1"/>
  <c r="K28" i="1"/>
  <c r="K27" i="1"/>
  <c r="K26" i="1"/>
  <c r="K25" i="1"/>
  <c r="K24" i="1"/>
  <c r="K23" i="1"/>
  <c r="K22" i="1"/>
  <c r="K21" i="1"/>
  <c r="K20" i="1"/>
  <c r="K19" i="1"/>
  <c r="K18" i="1"/>
  <c r="K17" i="1"/>
  <c r="K16" i="1"/>
  <c r="K15" i="1"/>
  <c r="K14" i="1"/>
  <c r="K30" i="1" s="1"/>
  <c r="K71" i="1" s="1"/>
  <c r="K71" i="2" l="1"/>
  <c r="K75" i="2" l="1"/>
  <c r="K74" i="2"/>
  <c r="K73" i="2"/>
  <c r="K76" i="2" s="1"/>
  <c r="K80" i="2" s="1"/>
  <c r="K76" i="1"/>
  <c r="K80" i="1" s="1"/>
</calcChain>
</file>

<file path=xl/sharedStrings.xml><?xml version="1.0" encoding="utf-8"?>
<sst xmlns="http://schemas.openxmlformats.org/spreadsheetml/2006/main" count="464" uniqueCount="215">
  <si>
    <t>Formulario 1 - Propuesta económica  - Documento tipo de mínima cuantía de obra pública de infraestructura de transporte - versión 2</t>
  </si>
  <si>
    <t>Código</t>
  </si>
  <si>
    <t>CCE-EICP-FM-32</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</si>
  <si>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</si>
  <si>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</si>
  <si>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</si>
  <si>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</si>
  <si>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</si>
  <si>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PROYECTO: TAPA HUECOS 2</t>
  </si>
  <si>
    <t>Nº</t>
  </si>
  <si>
    <t>ÍTEM DE PAGO</t>
  </si>
  <si>
    <t xml:space="preserve">ESPECIFICACIONES </t>
  </si>
  <si>
    <t>DESCRIPCIÓN</t>
  </si>
  <si>
    <t>UND.</t>
  </si>
  <si>
    <t>CANTIDAD</t>
  </si>
  <si>
    <t>VALOR UNITARIO</t>
  </si>
  <si>
    <t xml:space="preserve">VALOR TOTAL                                </t>
  </si>
  <si>
    <t>GENERAL</t>
  </si>
  <si>
    <t>PARTICULAR</t>
  </si>
  <si>
    <t>PRELIMINARES</t>
  </si>
  <si>
    <t>1.1</t>
  </si>
  <si>
    <t>CAMIONETA</t>
  </si>
  <si>
    <t>DD</t>
  </si>
  <si>
    <t>1.2</t>
  </si>
  <si>
    <t>JORNAL AYUDANTE</t>
  </si>
  <si>
    <t>JR</t>
  </si>
  <si>
    <t>1.3</t>
  </si>
  <si>
    <t>JORNAL OFICIAL</t>
  </si>
  <si>
    <t>1.4</t>
  </si>
  <si>
    <t>SUMINISTRO, TRANSPORTE E INSTALACION BARRERA CON BOMBONES PLÁSTICOS, CINTA DE SEGURIDAD   PARA CERRAMIENTO</t>
  </si>
  <si>
    <t>M</t>
  </si>
  <si>
    <t>1.5</t>
  </si>
  <si>
    <t>SUMINISTRO, TRANSPORTE E INSTALACION DE PLASTICOS PARA PROTECCIÓN DE VIA</t>
  </si>
  <si>
    <t>M2</t>
  </si>
  <si>
    <t>1.6</t>
  </si>
  <si>
    <t>DEMOLICIÓN DE PAVIMENTOS RIGIDOS
(Análisis aplicado para una demolición total de la capa de rodadura con espesor de 15 cm)</t>
  </si>
  <si>
    <t>m2</t>
  </si>
  <si>
    <t>1.7</t>
  </si>
  <si>
    <t>DEMOLICIÓN DE PAVIMENTOS FLEXIBLES
(Análisis aplicado para una demolición total de la capa de rodadura con un espesor de 10 cm)</t>
  </si>
  <si>
    <t>1.8</t>
  </si>
  <si>
    <t>DEMOLICIÓN DE PISOS Y ANDENES DE CONCRETO
Análisis aplicado para  la demolición total de pisos y andenes de concreto  con espesor de 15 cm. Incluye retiro, recolección y transporte de materiales sobrantes al lugar autorizado</t>
  </si>
  <si>
    <t>1.9</t>
  </si>
  <si>
    <t>EXCAVACIÓN EN MATERIAL COMÚN DE LA EXPLANACIÓN Y CANALES 
(Análisis aplicado para método mecánico)</t>
  </si>
  <si>
    <t>m3</t>
  </si>
  <si>
    <t>1.10</t>
  </si>
  <si>
    <t>GEOTEXTIL PARA REPAVIMENTACIÓN 
(Analizado para el suministro y extensión del geotextil NT con resist. a la tensión Grab mín. de 450 N y una emulsión asf. CRR-60.)</t>
  </si>
  <si>
    <t>1.11</t>
  </si>
  <si>
    <t>EXCAVACIÓN PARA REPARACIÓN DE PAVIMENTO ASFÁLTICO EXISTENTE INCLUYENDO EL CORTE Y LA REMOCIÓN DE LAS CAPAS ASFÁLTICAS Y DE LAS SUBYACENTES
(Incluye las actividades de remoción, cargue, transporte, descargue y disposición final de los materiales excavados, así como la compactación del fondo de las excavaciones.)</t>
  </si>
  <si>
    <t>1.12</t>
  </si>
  <si>
    <t>EXCAVACIONES VARIAS SIN CLASIFICAR
(Análisis aplicado para la excavación mecánica de materiales sin clasificar</t>
  </si>
  <si>
    <t>1.13</t>
  </si>
  <si>
    <t>TRANSPORTE DE MATERIALES PETREOS</t>
  </si>
  <si>
    <t>m3 - Km</t>
  </si>
  <si>
    <t>1.14</t>
  </si>
  <si>
    <t>Relleno y compactación:</t>
  </si>
  <si>
    <t>1.15</t>
  </si>
  <si>
    <t>RETIRO DE MATERIAL SOBRANTE EN VOLQUETA, CARGUE MECANICO, DISPOSICIÓN EN BOTADERO (HASTA 10 KM)</t>
  </si>
  <si>
    <t>1.16</t>
  </si>
  <si>
    <t>SUMINISTRO, TRANSPORTE E INSTALACION CORDÓN PARA CONTROL DE AGUAS LLUVIAS CON SUELO CEMENTO</t>
  </si>
  <si>
    <t>Subtotal</t>
  </si>
  <si>
    <t>ESTABILIZACIONES Y MATERIALES GRANULARES</t>
  </si>
  <si>
    <t>2.1</t>
  </si>
  <si>
    <t>GEOTEXTIL TEJIDO PARA SEPARACIÓN DE SUELOS DE SUBRASANTE Y CAPAS GRANULARES
(Análisis aplicado para el suministro e instalación de geotextil tejido, con resistencia a la tracción Grab mínima de 1100 N, para la separación entre la subrasante y las capas granulares. No incluye suministro ni colocación de material granular)</t>
  </si>
  <si>
    <t>2.2</t>
  </si>
  <si>
    <t>GEOTEXTIL PARA ESTABILIZACIÓN DE LA SUBRASANTE 
(Análisis aplicado para el suministro e instalación de geotextil  tejido, con resistencia a la tracción Grab mínima de 1400 N, para la estabilización de la subrasante. No incluye suministro ni colocación de material granular)</t>
  </si>
  <si>
    <t>2.3</t>
  </si>
  <si>
    <t>SUELO DE SUBRASANTE ESTABILIZADA CON CEMENTO
(Análisis aplicado para escarificado y mezcla in situ de suelo existente con cemento Portland (4-6 % en peso seco del suelo), extendido, riego, compactación y curado superficial)</t>
  </si>
  <si>
    <t>2.4</t>
  </si>
  <si>
    <t>CONFORMACIÓN DE LA CALZADA EXISTENTE
(Análisis aplicado para la conformación y rehabilitación de calzada existente, sin adición de material nuevo, utilizando exclusivamente el material in situ, a una capa de espesor de 15 cm)</t>
  </si>
  <si>
    <t>2.5</t>
  </si>
  <si>
    <t>AFIRMADO
(Analizado para compactación de 120mm  a 300 mm compactado en capas mínimo de 120mm, CBR&gt;= 15%. Incluye suministro, transporte y compactación.)</t>
  </si>
  <si>
    <t>2.6</t>
  </si>
  <si>
    <t>SUB-BASE GRANULAR CLASE A
(Analizada para tipo de gradacion SGB-50 clase A, CBR &gt;= 40% y nivel de tránsito NT3, para capas compactas entre 100mm y 200mm, compactadas en capas de mínimo 100 mm.)</t>
  </si>
  <si>
    <t>2.7</t>
  </si>
  <si>
    <t>SUB-BASE GRANULAR  PARA BACHEO CLASE A
 (Analizada para tipo de gradacion SBG-38 clase A, nivel de tránsito NT3, CBR &gt;= 40%.)</t>
  </si>
  <si>
    <t>2.8</t>
  </si>
  <si>
    <t>BASE GRANULAR PARA BACHEO CLASE A 
(Analizada para tipo NT3, de gradacion BG 38, clase A, CBR&gt;=95%)
(Analizada para tipo NT3, de gradacion BG 38, clase A)</t>
  </si>
  <si>
    <t>CAPA DE RODADURA</t>
  </si>
  <si>
    <t>3.1</t>
  </si>
  <si>
    <t>EMULSIÓN ASFÁLTICA DE ROTURA LENTA CRL-57 
(Analizado para una base de cemento asfáltico ARD y su suministro,  incluyendo el cargue y descargue desde la planta de producción hasta el sitio de ejecución de la obra.)</t>
  </si>
  <si>
    <t>L</t>
  </si>
  <si>
    <t>3.2</t>
  </si>
  <si>
    <t>RIEGO DE IMPRIMACIÓN CON EMULSIÓN ASFÁLTICA CRL-40
(Análisis aplicado para el riego de imprimación sobre base granular, mediante equipo distribuidor a presión. Incluye limpieza previa, aplicación uniforme)</t>
  </si>
  <si>
    <t>3.3</t>
  </si>
  <si>
    <t>MEZCLA DENSA EN FRÍO PARA BACHEO
(Aplicado para mezcla MDF-19 fabricada en sitio, utilizada en bacheo de pavimentos flexibles o capas de bajo tránsito. No incluye suministro de emulsión. Incluye agregado pétreo, agua de ajuste, dosificación, mezclado y colocación)</t>
  </si>
  <si>
    <t>3.4</t>
  </si>
  <si>
    <t>MEZCLA EN CALIENTE PARA BACHEO MDC‐19</t>
  </si>
  <si>
    <t>3.5</t>
  </si>
  <si>
    <t>SELLO DE GRIETAS EN PAVIMENTO ASFÁLTICO SIN RUTEO
Analizado para una grieta crítica de 20mm de ancho por 20mm de profundidad. Incluye, limpieza con aire comprimido, aplicación de sellador asfáltico en caliente y acabado superficial.</t>
  </si>
  <si>
    <t>m</t>
  </si>
  <si>
    <t>3.6</t>
  </si>
  <si>
    <t>PAVIMENTO DE CONCRETO HIDRÁULICO MR 4,2 MPA, ACELERADO A 3 DIAS</t>
  </si>
  <si>
    <t>3.7</t>
  </si>
  <si>
    <t>CORTE MECANIZADO DE PAVIMENTO A=5 mm profundidad un tercio del espesor</t>
  </si>
  <si>
    <t>3.8</t>
  </si>
  <si>
    <t>SUMINISTRO, TRANSPORTE E INSTALACION SELLO DE JUNTA DE PAVIMENTO RIGIDO 5mm</t>
  </si>
  <si>
    <t>3.9</t>
  </si>
  <si>
    <t>CANASTILLA DE SOPORTE DE DOVELAS EN HIERRO 3/8" Y 1/4"</t>
  </si>
  <si>
    <t>3.10</t>
  </si>
  <si>
    <t>DOVELAS DE ACERO LISO 60000 PSI PARA PAVIMENTOS</t>
  </si>
  <si>
    <t>KG</t>
  </si>
  <si>
    <t>3.11</t>
  </si>
  <si>
    <t>SUMINISTRO, TRANSPORTE E INSTALACION SARDINEL ANCHO = 20 CM H =  ENTRE  17 Y 24 CM  EN CONCRETO 3000 PSI</t>
  </si>
  <si>
    <t>ACERO DE REFUERZO</t>
  </si>
  <si>
    <t>4.1</t>
  </si>
  <si>
    <t>ACERO DE REFUERZO fy =  MPa
(Análisis aplicado para el corte manual con cizalla (diámetros de barra menores a 1/2"), figurado, suministro, transporte, instalación y amarre en sitio de acero de refuerzo corrugado con fy = 420 MPa, según diseño estructural. Incluye el alambre de amarre y pérdidas por corte (estimadas en 5%)</t>
  </si>
  <si>
    <t>kg</t>
  </si>
  <si>
    <t>OBRAS HIDROSANITARIAS</t>
  </si>
  <si>
    <t>5.1</t>
  </si>
  <si>
    <t>SUMINISTRO, TRANSPORTE E INSTALACION TUBERÍA PVC PRESIÓN RDE 21 200 PSI DE 2" P/ACUEDUCTO</t>
  </si>
  <si>
    <t>ml</t>
  </si>
  <si>
    <t>5.2</t>
  </si>
  <si>
    <t>SUMINISTRO, TRANSPORTE E INSTALACION TUBERÍA PVC PRESIÓN RDE 21 200 PSI DE 3" P/ACUEDUCTO</t>
  </si>
  <si>
    <t>5.3</t>
  </si>
  <si>
    <t>SUMINISTRO, TRANSPORTE E INSTALACION DE TUBERIA PVC NOVAFORT BAJO TIERRA 6"</t>
  </si>
  <si>
    <t>5.4</t>
  </si>
  <si>
    <t>SUMINISTRO, TRANSPORTE E INSTALACION DE TUBERIA PVC NOVAFORT BAJO TIERRA 10"</t>
  </si>
  <si>
    <t>5.5</t>
  </si>
  <si>
    <t>SUMINISTRO, TRANSPORTE E INSTALACION DE TUBERIA PVC NOVAFORT BAJO TIERRA 12"</t>
  </si>
  <si>
    <t>5.6</t>
  </si>
  <si>
    <t>SUMINISTRO, TRANSPORTE E INSTALACION  CÁMARA CIRCULAR DE INSPECCIÓN/CAÍDA D=1.20 M. EN CONCRETO CLASE F'C=21MPA</t>
  </si>
  <si>
    <t>5.7</t>
  </si>
  <si>
    <t>SUMINISTRO, TRANSPORTE E INSTALACION CAJA DE INSPECCIÓN EMPALME DOMICILIARIO TIPO I (0,60X0,60 M) EN CONCRETO CLASE II  INCLUYE TAPA Y CAÑUELA</t>
  </si>
  <si>
    <t>UND</t>
  </si>
  <si>
    <t>5.8</t>
  </si>
  <si>
    <t>SUMINISTRO, TRANSPORTE E INSTALACION SUMIDERO DOBLE REJA TIPO SIFÓN EN CONCRETO CLASE II-TAPA HF</t>
  </si>
  <si>
    <t>und</t>
  </si>
  <si>
    <t>5.9</t>
  </si>
  <si>
    <t>SUMINISTRO, TRANSPORTE E INSTALACION ARO-TAPA HD DE 0.65 M. PARA CÁMARA CIRCULAR DE INSPECCIÓN</t>
  </si>
  <si>
    <t>UN</t>
  </si>
  <si>
    <t>5.10</t>
  </si>
  <si>
    <t>Reconexión domiciliaria:</t>
  </si>
  <si>
    <t>5.11</t>
  </si>
  <si>
    <t>EMPALMES A CAMARA EXISTENTE</t>
  </si>
  <si>
    <t>5.12</t>
  </si>
  <si>
    <t>suministro, transporte e instalación de REJA PARA SUMIDERO, INCLUYE MARCO REJA EN ANGULO Y PLATINA + BARROTES EN VARILLA 3/4"</t>
  </si>
  <si>
    <t xml:space="preserve">SUBTOTAL OBRAS </t>
  </si>
  <si>
    <t>ADMINISTRACIÓN</t>
  </si>
  <si>
    <t>IMPREVISTOS</t>
  </si>
  <si>
    <t>UTILIDAD</t>
  </si>
  <si>
    <t>TOTAL A.I.U.</t>
  </si>
  <si>
    <t>VALOR TOTAL (SUBTOTAL OBRAS + A.I.U.)</t>
  </si>
  <si>
    <t>NOTA 1:  Se debe tener en cuenta que el PRECIO UNITARIO incluye el valor de AIU.</t>
  </si>
  <si>
    <t>DESCRIPCION</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</si>
  <si>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</si>
  <si>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</si>
  <si>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t>
  </si>
  <si>
    <t xml:space="preserve">NOTA 3: El AIU y su discriminación deben estar en porcentaje (%). </t>
  </si>
  <si>
    <t xml:space="preserve">IMPREVISTO
</t>
  </si>
  <si>
    <t>I=</t>
  </si>
  <si>
    <t xml:space="preserve">UTILIDAD
</t>
  </si>
  <si>
    <t>U=</t>
  </si>
  <si>
    <t>TOTAL A.I.U</t>
  </si>
  <si>
    <t>A.I.U.=</t>
  </si>
  <si>
    <t xml:space="preserve">Formulario 1 - Propuesta económica  - Documento tipo de mínima cuantía de obra pública de infraestructura de transporte - versión 2 </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</si>
  <si>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</si>
  <si>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</si>
  <si>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</si>
  <si>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NOTA 1:  Se debe tener en cuenta que el PRECIO UNITARIO incluye el valor de AIU. </t>
  </si>
  <si>
    <t xml:space="preserve">NOTA 2: Cuando la fracción decimal del peso sea  igual o superior a 5 se aproximara por exceso al número entero siguiente del peso y cuando la fracción decimal del peso sea inferior a 5 se aproximará por defecto al número entero del peso. </t>
  </si>
  <si>
    <t>[Ofrecimiento del Proponente]</t>
  </si>
  <si>
    <t xml:space="preserve">	Firma del Proponente o de su Representante Legal</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</si>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</sst>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240A]\ * #,##0_);_([$$-240A]\ * \(#,##0\);_([$$-240A]\ * &quot;-&quot;??_);_(@_)"/>
    <numFmt numFmtId="165" formatCode="_ [$$-240A]\ * #,##0.00_ ;_ [$$-240A]\ * \-#,##0.00_ ;_ [$$-240A]\ * &quot;-&quot;??_ ;_ @_ "/>
    <numFmt numFmtId="166" formatCode="_ * #,##0.00_ ;_ * \-#,##0.00_ ;_ * &quot;-&quot;??_ ;_ @_ "/>
    <numFmt numFmtId="167" formatCode="_-* #,##0.00\ _€_-;\-* #,##0.00\ _€_-;_-* &quot;-&quot;??\ _€_-;_-@_-"/>
    <numFmt numFmtId="168" formatCode="&quot;$&quot;\ #,##0.00_);\(&quot;$&quot;\ #,##0.00\)"/>
    <numFmt numFmtId="169" formatCode="&quot;$&quot;\ #,##0.00"/>
    <numFmt numFmtId="170" formatCode="_-[$$-240A]* #,##0.00_-;\-[$$-240A]* #,##0.00_-;_-[$$-240A]* &quot;-&quot;??_-;_-@_-"/>
    <numFmt numFmtId="171" formatCode="_-[$$-240A]\ * #,##0.00_ ;_-[$$-240A]\ * \-#,##0.00\ ;_-[$$-240A]\ * &quot;-&quot;??_ ;_-@_ "/>
    <numFmt numFmtId="172" formatCode="_([$$-240A]\ * #,##0.00_);_([$$-240A]\ * \(#,##0.00\);_([$$-240A]\ * &quot;-&quot;??_);_(@_)"/>
    <numFmt numFmtId="173" formatCode="0.0%"/>
    <numFmt numFmtId="174" formatCode="_ * #,##0_ ;_ * \-#,##0_ ;_ * &quot;-&quot;??_ ;_ @_ "/>
    <numFmt numFmtId="175" formatCode="_-* #,##0.00\ [$€]_-;\-* #,##0.00\ [$€]_-;_-* &quot;-&quot;??\ [$€]_-;_-@_-"/>
    <numFmt numFmtId="176" formatCode="_ &quot;$&quot;\ * #,##0_ ;_ &quot;$&quot;\ * \-#,##0_ ;_ &quot;$&quot;\ * &quot;-&quot;_ ;_ @_ "/>
    <numFmt numFmtId="177" formatCode="#,##0.0000"/>
    <numFmt numFmtId="178" formatCode="#,##0.0"/>
    <numFmt numFmtId="179" formatCode="#,##0.000"/>
    <numFmt numFmtId="180" formatCode="0#.00\ \L\t"/>
    <numFmt numFmtId="181" formatCode="_(&quot;$&quot;\ * #,##0.00_);_(&quot;$&quot;\ * \(#,##0.00\);_(&quot;$&quot;\ * &quot;-&quot;??_);_(@_)"/>
    <numFmt numFmtId="182" formatCode="&quot;$&quot;\ #,##0.00;[Red]&quot;$&quot;\ \-#,##0.00"/>
    <numFmt numFmtId="183" formatCode="_-* #,##0.00\ &quot;Pts&quot;_-;\-* #,##0.00\ &quot;Pts&quot;_-;_-* &quot;-&quot;??\ &quot;Pts&quot;_-;_-@_-"/>
    <numFmt numFmtId="184" formatCode="_ &quot;$&quot;\ * #,##0.00_ ;_ &quot;$&quot;\ * \-#,##0.00_ ;_ &quot;$&quot;\ * &quot;-&quot;??_ ;_ @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_-&quot;$&quot;* #,##0.00_-;\-&quot;$&quot;* #,##0.00_-;_-&quot;$&quot;* &quot;-&quot;??_-;_-@_-"/>
    <numFmt numFmtId="200" formatCode="#0&quot;.&quot;"/>
    <numFmt numFmtId="201" formatCode="0.0%;\-0.0%;&quot;&quot;"/>
  </numFmts>
  <fonts count="50">
    <font>
      <sz val="10"/>
      <name val="Arial"/>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sz val="9"/>
      <name val="Arial"/>
      <family val="2"/>
    </font>
    <font>
      <b/>
      <sz val="8"/>
      <name val="Arial"/>
      <family val="2"/>
      <charset val="1"/>
    </font>
    <font>
      <sz val="8"/>
      <name val="Arial"/>
      <family val="2"/>
      <charset val="1"/>
    </font>
    <font>
      <b/>
      <sz val="11"/>
      <color theme="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s>
  <cellStyleXfs count="255">
    <xf numFmtId="0" fontId="0"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7" fillId="17" borderId="2"/>
    <xf numFmtId="0" fontId="8" fillId="0" borderId="3"/>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0" fontId="20" fillId="0" borderId="0">
      <alignment vertical="top"/>
    </xf>
    <xf numFmtId="175" fontId="22" fillId="0" borderId="0"/>
    <xf numFmtId="0" fontId="11" fillId="3" borderId="0"/>
    <xf numFmtId="166" fontId="22" fillId="0" borderId="0"/>
    <xf numFmtId="2" fontId="1" fillId="0" borderId="4"/>
    <xf numFmtId="166" fontId="22" fillId="0" borderId="0"/>
    <xf numFmtId="166" fontId="22" fillId="0" borderId="0"/>
    <xf numFmtId="166" fontId="22" fillId="0" borderId="0"/>
    <xf numFmtId="176" fontId="22" fillId="0" borderId="0"/>
    <xf numFmtId="176" fontId="22" fillId="0" borderId="0"/>
    <xf numFmtId="166" fontId="22" fillId="0" borderId="0"/>
    <xf numFmtId="43" fontId="22" fillId="0" borderId="0"/>
    <xf numFmtId="177" fontId="22" fillId="0" borderId="0"/>
    <xf numFmtId="178" fontId="22" fillId="0" borderId="0"/>
    <xf numFmtId="178" fontId="22" fillId="0" borderId="0"/>
    <xf numFmtId="178" fontId="22" fillId="0" borderId="0"/>
    <xf numFmtId="177" fontId="22" fillId="0" borderId="0"/>
    <xf numFmtId="179" fontId="22" fillId="0" borderId="0"/>
    <xf numFmtId="43" fontId="3" fillId="0" borderId="0"/>
    <xf numFmtId="179" fontId="22" fillId="0" borderId="0"/>
    <xf numFmtId="43" fontId="22" fillId="0" borderId="0"/>
    <xf numFmtId="43" fontId="22" fillId="0" borderId="0"/>
    <xf numFmtId="166" fontId="22" fillId="0" borderId="0"/>
    <xf numFmtId="0" fontId="22" fillId="0" borderId="0"/>
    <xf numFmtId="0" fontId="22" fillId="0" borderId="0"/>
    <xf numFmtId="166" fontId="22" fillId="0" borderId="0"/>
    <xf numFmtId="166" fontId="22" fillId="0" borderId="0"/>
    <xf numFmtId="166" fontId="22" fillId="0" borderId="0"/>
    <xf numFmtId="166" fontId="22" fillId="0" borderId="0"/>
    <xf numFmtId="180" fontId="22" fillId="0" borderId="0"/>
    <xf numFmtId="181" fontId="3" fillId="0" borderId="0"/>
    <xf numFmtId="182" fontId="22" fillId="0" borderId="0"/>
    <xf numFmtId="183" fontId="22" fillId="0" borderId="0"/>
    <xf numFmtId="44" fontId="22" fillId="0" borderId="0"/>
    <xf numFmtId="183" fontId="22" fillId="0" borderId="0"/>
    <xf numFmtId="44" fontId="22" fillId="0" borderId="0"/>
    <xf numFmtId="44" fontId="22" fillId="0" borderId="0"/>
    <xf numFmtId="182" fontId="22" fillId="0" borderId="0"/>
    <xf numFmtId="184" fontId="22" fillId="0" borderId="0"/>
    <xf numFmtId="184" fontId="22" fillId="0" borderId="0"/>
    <xf numFmtId="0" fontId="12" fillId="22" borderId="0"/>
    <xf numFmtId="0" fontId="22" fillId="0" borderId="0"/>
    <xf numFmtId="0" fontId="22" fillId="0" borderId="0"/>
    <xf numFmtId="0" fontId="22" fillId="0" borderId="0"/>
    <xf numFmtId="0" fontId="22" fillId="0" borderId="0"/>
    <xf numFmtId="0" fontId="22" fillId="0" borderId="0"/>
    <xf numFmtId="0" fontId="2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1" fillId="0" borderId="0"/>
    <xf numFmtId="0" fontId="21" fillId="0" borderId="0"/>
    <xf numFmtId="0" fontId="22" fillId="0" borderId="0"/>
    <xf numFmtId="0" fontId="22" fillId="0" borderId="0"/>
    <xf numFmtId="0" fontId="22" fillId="0" borderId="0"/>
    <xf numFmtId="0" fontId="22" fillId="23" borderId="5"/>
    <xf numFmtId="9" fontId="3" fillId="0" borderId="0"/>
    <xf numFmtId="9" fontId="22" fillId="0" borderId="0"/>
    <xf numFmtId="9" fontId="21"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9" fontId="22" fillId="0" borderId="0"/>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0" fontId="19" fillId="0" borderId="10"/>
    <xf numFmtId="166" fontId="22" fillId="0" borderId="0"/>
    <xf numFmtId="0" fontId="22" fillId="0" borderId="0"/>
    <xf numFmtId="9" fontId="22" fillId="0" borderId="0"/>
    <xf numFmtId="0" fontId="22" fillId="0" borderId="0"/>
    <xf numFmtId="183" fontId="22" fillId="0" borderId="0"/>
    <xf numFmtId="0" fontId="21" fillId="0" borderId="0"/>
    <xf numFmtId="0" fontId="22" fillId="0" borderId="0"/>
    <xf numFmtId="0" fontId="22" fillId="0" borderId="0"/>
    <xf numFmtId="0" fontId="21" fillId="0" borderId="0"/>
    <xf numFmtId="43" fontId="21" fillId="0" borderId="0"/>
    <xf numFmtId="0" fontId="22" fillId="0" borderId="0"/>
    <xf numFmtId="0" fontId="3" fillId="2" borderId="0"/>
    <xf numFmtId="0" fontId="3" fillId="3" borderId="0"/>
    <xf numFmtId="0" fontId="3" fillId="4" borderId="0"/>
    <xf numFmtId="0" fontId="3" fillId="5" borderId="0"/>
    <xf numFmtId="0" fontId="3" fillId="6" borderId="0"/>
    <xf numFmtId="0" fontId="3" fillId="7" borderId="0"/>
    <xf numFmtId="0" fontId="3" fillId="8" borderId="0"/>
    <xf numFmtId="0" fontId="3" fillId="9" borderId="0"/>
    <xf numFmtId="0" fontId="3" fillId="10" borderId="0"/>
    <xf numFmtId="0" fontId="3" fillId="5" borderId="0"/>
    <xf numFmtId="0" fontId="3" fillId="8" borderId="0"/>
    <xf numFmtId="0" fontId="3" fillId="11" borderId="0"/>
    <xf numFmtId="0" fontId="4" fillId="12" borderId="0"/>
    <xf numFmtId="0" fontId="4" fillId="9" borderId="0"/>
    <xf numFmtId="0" fontId="4" fillId="10" borderId="0"/>
    <xf numFmtId="0" fontId="4" fillId="13" borderId="0"/>
    <xf numFmtId="0" fontId="4" fillId="14" borderId="0"/>
    <xf numFmtId="0" fontId="4" fillId="15" borderId="0"/>
    <xf numFmtId="0" fontId="5" fillId="4" borderId="0"/>
    <xf numFmtId="0" fontId="6" fillId="16" borderId="1"/>
    <xf numFmtId="0" fontId="22" fillId="0" borderId="0"/>
    <xf numFmtId="0" fontId="7" fillId="17" borderId="2"/>
    <xf numFmtId="0" fontId="8" fillId="0" borderId="3"/>
    <xf numFmtId="185" fontId="1" fillId="0" borderId="48">
      <alignment horizontal="right"/>
    </xf>
    <xf numFmtId="185" fontId="1" fillId="0" borderId="48">
      <alignment horizontal="right"/>
    </xf>
    <xf numFmtId="2" fontId="1" fillId="0" borderId="0"/>
    <xf numFmtId="2" fontId="1" fillId="0" borderId="0"/>
    <xf numFmtId="2" fontId="1" fillId="0" borderId="0"/>
    <xf numFmtId="186" fontId="1" fillId="0" borderId="0"/>
    <xf numFmtId="186" fontId="1" fillId="0" borderId="0"/>
    <xf numFmtId="186" fontId="1" fillId="0" borderId="0"/>
    <xf numFmtId="187" fontId="2" fillId="0" borderId="0"/>
    <xf numFmtId="187" fontId="2" fillId="0" borderId="0"/>
    <xf numFmtId="187" fontId="2" fillId="0" borderId="0"/>
    <xf numFmtId="185" fontId="1" fillId="0" borderId="48">
      <alignment horizontal="right"/>
    </xf>
    <xf numFmtId="188" fontId="22" fillId="0" borderId="0">
      <protection locked="0"/>
    </xf>
    <xf numFmtId="3" fontId="27" fillId="0" borderId="0"/>
    <xf numFmtId="189" fontId="22" fillId="0" borderId="0">
      <protection locked="0"/>
    </xf>
    <xf numFmtId="190" fontId="27" fillId="0" borderId="0"/>
    <xf numFmtId="191" fontId="22" fillId="0" borderId="0">
      <protection locked="0"/>
    </xf>
    <xf numFmtId="0" fontId="9" fillId="0" borderId="0"/>
    <xf numFmtId="0" fontId="4" fillId="18" borderId="0"/>
    <xf numFmtId="0" fontId="4" fillId="19" borderId="0"/>
    <xf numFmtId="0" fontId="4" fillId="20" borderId="0"/>
    <xf numFmtId="0" fontId="4" fillId="13" borderId="0"/>
    <xf numFmtId="0" fontId="4" fillId="14" borderId="0"/>
    <xf numFmtId="0" fontId="4" fillId="21" borderId="0"/>
    <xf numFmtId="0" fontId="10" fillId="7" borderId="1"/>
    <xf numFmtId="192" fontId="28" fillId="0" borderId="0">
      <protection locked="0"/>
    </xf>
    <xf numFmtId="192" fontId="28" fillId="0" borderId="0">
      <protection locked="0"/>
    </xf>
    <xf numFmtId="192" fontId="28" fillId="0" borderId="0">
      <protection locked="0"/>
    </xf>
    <xf numFmtId="192" fontId="28" fillId="0" borderId="0">
      <protection locked="0"/>
    </xf>
    <xf numFmtId="192" fontId="28" fillId="0" borderId="0">
      <protection locked="0"/>
    </xf>
    <xf numFmtId="192" fontId="28" fillId="0" borderId="0">
      <protection locked="0"/>
    </xf>
    <xf numFmtId="192" fontId="28" fillId="0" borderId="0">
      <protection locked="0"/>
    </xf>
    <xf numFmtId="193" fontId="22" fillId="0" borderId="0">
      <protection locked="0"/>
    </xf>
    <xf numFmtId="0" fontId="29" fillId="0" borderId="0"/>
    <xf numFmtId="0" fontId="30" fillId="0" borderId="0"/>
    <xf numFmtId="194" fontId="22" fillId="0" borderId="0">
      <protection locked="0"/>
    </xf>
    <xf numFmtId="194" fontId="22" fillId="0" borderId="0">
      <protection locked="0"/>
    </xf>
    <xf numFmtId="0" fontId="11" fillId="3" borderId="0"/>
    <xf numFmtId="195" fontId="1" fillId="0" borderId="0">
      <alignment horizontal="right"/>
    </xf>
    <xf numFmtId="195" fontId="1" fillId="0" borderId="0">
      <alignment horizontal="right"/>
    </xf>
    <xf numFmtId="195" fontId="1" fillId="0" borderId="0">
      <alignment horizontal="right"/>
    </xf>
    <xf numFmtId="196" fontId="1" fillId="0" borderId="0">
      <alignment horizontal="center"/>
    </xf>
    <xf numFmtId="196" fontId="1" fillId="0" borderId="0">
      <alignment horizontal="center"/>
    </xf>
    <xf numFmtId="2" fontId="1" fillId="0" borderId="4"/>
    <xf numFmtId="43" fontId="3" fillId="0" borderId="0"/>
    <xf numFmtId="166" fontId="22" fillId="0" borderId="0"/>
    <xf numFmtId="43" fontId="22" fillId="0" borderId="0"/>
    <xf numFmtId="43" fontId="31" fillId="0" borderId="0"/>
    <xf numFmtId="43" fontId="31" fillId="0" borderId="0"/>
    <xf numFmtId="43" fontId="31" fillId="0" borderId="0"/>
    <xf numFmtId="197" fontId="1" fillId="0" borderId="0">
      <alignment horizontal="right"/>
    </xf>
    <xf numFmtId="197" fontId="1" fillId="0" borderId="0">
      <alignment horizontal="right"/>
    </xf>
    <xf numFmtId="197" fontId="1" fillId="0" borderId="0">
      <alignment horizontal="right"/>
    </xf>
    <xf numFmtId="198" fontId="22" fillId="0" borderId="0"/>
    <xf numFmtId="198" fontId="22" fillId="0" borderId="0"/>
    <xf numFmtId="199" fontId="22" fillId="0" borderId="0"/>
    <xf numFmtId="181" fontId="22" fillId="0" borderId="0"/>
    <xf numFmtId="198" fontId="22" fillId="0" borderId="0"/>
    <xf numFmtId="198" fontId="22" fillId="0" borderId="0"/>
    <xf numFmtId="198" fontId="22" fillId="0" borderId="0"/>
    <xf numFmtId="198" fontId="22" fillId="0" borderId="0"/>
    <xf numFmtId="198" fontId="22" fillId="0" borderId="0"/>
    <xf numFmtId="198" fontId="22" fillId="0" borderId="0"/>
    <xf numFmtId="199" fontId="22" fillId="0" borderId="0"/>
    <xf numFmtId="181" fontId="3" fillId="0" borderId="0"/>
    <xf numFmtId="190" fontId="32" fillId="0" borderId="0"/>
    <xf numFmtId="0" fontId="12" fillId="22" borderId="0"/>
    <xf numFmtId="200" fontId="1" fillId="0" borderId="0">
      <alignment horizontal="center"/>
    </xf>
    <xf numFmtId="200" fontId="1" fillId="0" borderId="0">
      <alignment horizontal="center"/>
    </xf>
    <xf numFmtId="0" fontId="22" fillId="0" borderId="0"/>
    <xf numFmtId="0" fontId="22" fillId="0" borderId="0"/>
    <xf numFmtId="0" fontId="31" fillId="0" borderId="0"/>
    <xf numFmtId="0" fontId="21" fillId="0" borderId="0"/>
    <xf numFmtId="0" fontId="31" fillId="0" borderId="0"/>
    <xf numFmtId="0" fontId="22" fillId="0" borderId="0"/>
    <xf numFmtId="0" fontId="22" fillId="0" borderId="0"/>
    <xf numFmtId="0" fontId="22" fillId="0" borderId="0"/>
    <xf numFmtId="0" fontId="22" fillId="0" borderId="0"/>
    <xf numFmtId="0" fontId="33" fillId="0" borderId="0"/>
    <xf numFmtId="0" fontId="22" fillId="0" borderId="0"/>
    <xf numFmtId="0" fontId="22" fillId="23" borderId="5"/>
    <xf numFmtId="201" fontId="22" fillId="0" borderId="0">
      <protection locked="0"/>
    </xf>
    <xf numFmtId="9" fontId="22" fillId="0" borderId="0"/>
    <xf numFmtId="9" fontId="22" fillId="0" borderId="0"/>
    <xf numFmtId="9" fontId="22" fillId="0" borderId="0"/>
    <xf numFmtId="9" fontId="22" fillId="0" borderId="0"/>
    <xf numFmtId="9" fontId="31" fillId="0" borderId="0"/>
    <xf numFmtId="0" fontId="34" fillId="0" borderId="0">
      <alignment vertical="top"/>
    </xf>
    <xf numFmtId="0" fontId="13" fillId="16" borderId="6"/>
    <xf numFmtId="0" fontId="14" fillId="0" borderId="0"/>
    <xf numFmtId="0" fontId="15" fillId="0" borderId="0"/>
    <xf numFmtId="0" fontId="17" fillId="0" borderId="7"/>
    <xf numFmtId="0" fontId="18" fillId="0" borderId="8"/>
    <xf numFmtId="0" fontId="9" fillId="0" borderId="9"/>
    <xf numFmtId="0" fontId="16" fillId="0" borderId="0"/>
    <xf numFmtId="194" fontId="22" fillId="0" borderId="53">
      <protection locked="0"/>
    </xf>
    <xf numFmtId="0" fontId="38" fillId="0" borderId="0"/>
    <xf numFmtId="0" fontId="39" fillId="0" borderId="0">
      <alignment vertical="top"/>
      <protection locked="0"/>
    </xf>
  </cellStyleXfs>
  <cellXfs count="325">
    <xf numFmtId="0" fontId="0" fillId="0" borderId="0" xfId="0"/>
    <xf numFmtId="0" fontId="23" fillId="0" borderId="0" xfId="88" applyFont="1"/>
    <xf numFmtId="0" fontId="23" fillId="0" borderId="0" xfId="88" applyFont="1" applyAlignment="1">
      <alignment horizontal="center"/>
    </xf>
    <xf numFmtId="0" fontId="25" fillId="0" borderId="0" xfId="89" applyFont="1"/>
    <xf numFmtId="0" fontId="24" fillId="0" borderId="0" xfId="89" applyFont="1"/>
    <xf numFmtId="0" fontId="26" fillId="0" borderId="0" xfId="88" applyFont="1"/>
    <xf numFmtId="0" fontId="26" fillId="0" borderId="0" xfId="88" applyFont="1" applyAlignment="1">
      <alignment horizontal="center"/>
    </xf>
    <xf numFmtId="0" fontId="26" fillId="0" borderId="37" xfId="88" applyFont="1" applyBorder="1"/>
    <xf numFmtId="0" fontId="26" fillId="0" borderId="38" xfId="88" applyFont="1" applyBorder="1"/>
    <xf numFmtId="0" fontId="26" fillId="0" borderId="35" xfId="88" applyFont="1" applyBorder="1"/>
    <xf numFmtId="0" fontId="26" fillId="0" borderId="36" xfId="88" applyFont="1" applyBorder="1"/>
    <xf numFmtId="0" fontId="26" fillId="0" borderId="0" xfId="89" applyFont="1"/>
    <xf numFmtId="0" fontId="26" fillId="0" borderId="35" xfId="89" applyFont="1" applyBorder="1"/>
    <xf numFmtId="0" fontId="26" fillId="0" borderId="36" xfId="89" applyFont="1" applyBorder="1"/>
    <xf numFmtId="164" fontId="26" fillId="0" borderId="36" xfId="89" applyNumberFormat="1" applyFont="1" applyBorder="1"/>
    <xf numFmtId="165" fontId="26" fillId="0" borderId="36" xfId="89" applyNumberFormat="1" applyFont="1" applyBorder="1"/>
    <xf numFmtId="0" fontId="24" fillId="0" borderId="0" xfId="0" applyFont="1"/>
    <xf numFmtId="0" fontId="26" fillId="25" borderId="0" xfId="88" applyFont="1" applyFill="1"/>
    <xf numFmtId="0" fontId="23" fillId="25" borderId="0" xfId="88" applyFont="1" applyFill="1"/>
    <xf numFmtId="0" fontId="26" fillId="25" borderId="36" xfId="88" applyFont="1" applyFill="1" applyBorder="1"/>
    <xf numFmtId="0" fontId="40" fillId="0" borderId="0" xfId="88" applyFont="1"/>
    <xf numFmtId="0" fontId="24" fillId="0" borderId="37" xfId="0" applyFont="1" applyBorder="1"/>
    <xf numFmtId="0" fontId="24" fillId="0" borderId="79" xfId="0" applyFont="1" applyBorder="1"/>
    <xf numFmtId="0" fontId="24" fillId="0" borderId="35" xfId="0" applyFont="1" applyBorder="1"/>
    <xf numFmtId="0" fontId="24" fillId="0" borderId="36" xfId="0" applyFont="1" applyBorder="1"/>
    <xf numFmtId="0" fontId="26" fillId="0" borderId="36" xfId="0" applyFont="1" applyBorder="1" applyAlignment="1">
      <alignment horizontal="center" wrapText="1"/>
    </xf>
    <xf numFmtId="0" fontId="37" fillId="0" borderId="36" xfId="253" applyFont="1" applyBorder="1" applyAlignment="1">
      <alignment horizontal="center" vertical="center"/>
    </xf>
    <xf numFmtId="0" fontId="37" fillId="0" borderId="36" xfId="0" applyFont="1" applyBorder="1" applyAlignment="1">
      <alignment horizontal="center" vertical="center"/>
    </xf>
    <xf numFmtId="0" fontId="37" fillId="0" borderId="36" xfId="0" applyFont="1" applyBorder="1" applyAlignment="1">
      <alignment vertical="center"/>
    </xf>
    <xf numFmtId="1" fontId="37" fillId="0" borderId="36" xfId="0" applyNumberFormat="1" applyFont="1" applyBorder="1" applyAlignment="1">
      <alignment horizontal="center" vertical="center"/>
    </xf>
    <xf numFmtId="0" fontId="37" fillId="0" borderId="36" xfId="0" applyFont="1" applyBorder="1" applyAlignment="1">
      <alignment horizontal="center"/>
    </xf>
    <xf numFmtId="0" fontId="36" fillId="0" borderId="36" xfId="0" applyFont="1" applyBorder="1" applyAlignment="1" applyProtection="1">
      <alignment horizontal="center"/>
      <protection locked="0"/>
    </xf>
    <xf numFmtId="0" fontId="36" fillId="0" borderId="36" xfId="0" applyFont="1" applyBorder="1" applyAlignment="1">
      <alignment horizontal="center" vertical="center"/>
    </xf>
    <xf numFmtId="4" fontId="24" fillId="0" borderId="36" xfId="0" applyNumberFormat="1" applyFont="1" applyBorder="1" applyAlignment="1">
      <alignment horizontal="center" vertical="center"/>
    </xf>
    <xf numFmtId="0" fontId="36" fillId="0" borderId="36" xfId="0" applyFont="1" applyBorder="1" applyAlignment="1">
      <alignment horizontal="left" vertical="center"/>
    </xf>
    <xf numFmtId="0" fontId="36" fillId="0" borderId="36" xfId="0" applyFont="1" applyBorder="1" applyAlignment="1">
      <alignment horizontal="center"/>
    </xf>
    <xf numFmtId="166" fontId="24" fillId="0" borderId="36" xfId="34" applyFont="1" applyBorder="1"/>
    <xf numFmtId="166" fontId="24" fillId="0" borderId="36" xfId="0" applyNumberFormat="1" applyFont="1" applyBorder="1"/>
    <xf numFmtId="0" fontId="36" fillId="0" borderId="36" xfId="0" applyFont="1" applyBorder="1" applyAlignment="1">
      <alignment horizontal="center" wrapText="1"/>
    </xf>
    <xf numFmtId="166" fontId="24" fillId="0" borderId="36" xfId="34" applyFont="1" applyBorder="1" applyAlignment="1">
      <alignment horizontal="center" wrapText="1"/>
    </xf>
    <xf numFmtId="167" fontId="24" fillId="0" borderId="36" xfId="0" applyNumberFormat="1" applyFont="1" applyBorder="1"/>
    <xf numFmtId="43" fontId="24" fillId="0" borderId="36" xfId="34" applyNumberFormat="1" applyFont="1" applyBorder="1"/>
    <xf numFmtId="43" fontId="24" fillId="0" borderId="36" xfId="0" applyNumberFormat="1" applyFont="1" applyBorder="1"/>
    <xf numFmtId="0" fontId="25" fillId="0" borderId="36" xfId="0" applyFont="1" applyBorder="1"/>
    <xf numFmtId="0" fontId="24" fillId="0" borderId="36" xfId="0" applyFont="1" applyBorder="1" applyAlignment="1">
      <alignment horizontal="center"/>
    </xf>
    <xf numFmtId="0" fontId="35" fillId="0" borderId="36" xfId="0" applyFont="1" applyBorder="1" applyAlignment="1">
      <alignment wrapText="1"/>
    </xf>
    <xf numFmtId="0" fontId="26" fillId="0" borderId="36" xfId="0" applyFont="1" applyBorder="1" applyAlignment="1">
      <alignment horizontal="right"/>
    </xf>
    <xf numFmtId="0" fontId="24" fillId="0" borderId="80" xfId="0" applyFont="1" applyBorder="1"/>
    <xf numFmtId="0" fontId="24" fillId="0" borderId="81" xfId="0" applyFont="1" applyBorder="1"/>
    <xf numFmtId="0" fontId="24" fillId="0" borderId="82" xfId="0" applyFont="1" applyBorder="1"/>
    <xf numFmtId="0" fontId="43" fillId="0" borderId="0" xfId="0" applyFont="1"/>
    <xf numFmtId="0" fontId="43" fillId="0" borderId="62" xfId="0" applyFont="1" applyBorder="1" applyAlignment="1">
      <alignment horizontal="center"/>
    </xf>
    <xf numFmtId="0" fontId="45" fillId="0" borderId="54" xfId="0" applyFont="1" applyBorder="1" applyAlignment="1">
      <alignment horizontal="center"/>
    </xf>
    <xf numFmtId="0" fontId="43" fillId="0" borderId="54" xfId="0" applyFont="1" applyBorder="1" applyAlignment="1">
      <alignment vertical="center"/>
    </xf>
    <xf numFmtId="0" fontId="43" fillId="0" borderId="73" xfId="0" applyFont="1" applyBorder="1" applyAlignment="1">
      <alignment vertical="center"/>
    </xf>
    <xf numFmtId="0" fontId="43" fillId="0" borderId="59" xfId="0" applyFont="1" applyBorder="1" applyAlignment="1">
      <alignment horizontal="center"/>
    </xf>
    <xf numFmtId="0" fontId="45" fillId="0" borderId="58" xfId="0" applyFont="1" applyBorder="1" applyAlignment="1">
      <alignment horizontal="center"/>
    </xf>
    <xf numFmtId="0" fontId="43" fillId="0" borderId="58" xfId="0" applyFont="1" applyBorder="1" applyAlignment="1">
      <alignment horizontal="right" vertical="center"/>
    </xf>
    <xf numFmtId="0" fontId="43" fillId="0" borderId="28" xfId="0" applyFont="1" applyBorder="1" applyAlignment="1">
      <alignment horizontal="center" vertical="center"/>
    </xf>
    <xf numFmtId="0" fontId="43" fillId="0" borderId="34" xfId="0" applyFont="1" applyBorder="1" applyAlignment="1">
      <alignment horizontal="center" vertical="center"/>
    </xf>
    <xf numFmtId="0" fontId="43" fillId="0" borderId="11" xfId="0" applyFont="1" applyBorder="1" applyAlignment="1">
      <alignment horizontal="center"/>
    </xf>
    <xf numFmtId="0" fontId="45" fillId="0" borderId="0" xfId="0" applyFont="1" applyAlignment="1">
      <alignment horizontal="center"/>
    </xf>
    <xf numFmtId="0" fontId="43" fillId="0" borderId="0" xfId="0" applyFont="1" applyAlignment="1">
      <alignment horizontal="right" vertical="center"/>
    </xf>
    <xf numFmtId="1" fontId="43" fillId="0" borderId="18" xfId="0" applyNumberFormat="1" applyFont="1" applyBorder="1" applyAlignment="1">
      <alignment horizontal="center" vertical="center"/>
    </xf>
    <xf numFmtId="1" fontId="43" fillId="0" borderId="29" xfId="0" applyNumberFormat="1" applyFont="1" applyBorder="1" applyAlignment="1">
      <alignment horizontal="center" vertical="center"/>
    </xf>
    <xf numFmtId="1" fontId="43" fillId="0" borderId="12" xfId="0" applyNumberFormat="1" applyFont="1" applyBorder="1" applyAlignment="1">
      <alignment horizontal="center" vertical="center"/>
    </xf>
    <xf numFmtId="0" fontId="43" fillId="0" borderId="72" xfId="0" applyFont="1" applyBorder="1" applyAlignment="1">
      <alignment horizontal="left"/>
    </xf>
    <xf numFmtId="0" fontId="43" fillId="0" borderId="55" xfId="0" applyFont="1" applyBorder="1" applyAlignment="1">
      <alignment horizontal="center"/>
    </xf>
    <xf numFmtId="0" fontId="43" fillId="0" borderId="71" xfId="0" applyFont="1" applyBorder="1" applyAlignment="1">
      <alignment horizontal="center"/>
    </xf>
    <xf numFmtId="0" fontId="43" fillId="0" borderId="26" xfId="0" applyFont="1" applyBorder="1"/>
    <xf numFmtId="0" fontId="43" fillId="0" borderId="30" xfId="0" applyFont="1" applyBorder="1"/>
    <xf numFmtId="0" fontId="43" fillId="0" borderId="69" xfId="0" applyFont="1" applyBorder="1"/>
    <xf numFmtId="0" fontId="43" fillId="0" borderId="59" xfId="0" applyFont="1" applyBorder="1"/>
    <xf numFmtId="0" fontId="43" fillId="0" borderId="58" xfId="0" applyFont="1" applyBorder="1"/>
    <xf numFmtId="0" fontId="43" fillId="0" borderId="57" xfId="0" applyFont="1" applyBorder="1"/>
    <xf numFmtId="0" fontId="43" fillId="0" borderId="11" xfId="0" applyFont="1" applyBorder="1"/>
    <xf numFmtId="0" fontId="43" fillId="0" borderId="12" xfId="0" applyFont="1" applyBorder="1"/>
    <xf numFmtId="0" fontId="43" fillId="24" borderId="68" xfId="0" applyFont="1" applyFill="1" applyBorder="1" applyAlignment="1">
      <alignment horizontal="center" vertical="center"/>
    </xf>
    <xf numFmtId="4" fontId="43" fillId="24" borderId="68" xfId="0" applyNumberFormat="1" applyFont="1" applyFill="1" applyBorder="1" applyAlignment="1">
      <alignment horizontal="center" vertical="center"/>
    </xf>
    <xf numFmtId="166" fontId="43" fillId="0" borderId="18" xfId="34" applyFont="1" applyBorder="1"/>
    <xf numFmtId="166" fontId="43" fillId="0" borderId="29" xfId="34" applyFont="1" applyBorder="1"/>
    <xf numFmtId="0" fontId="43" fillId="0" borderId="62" xfId="0" applyFont="1" applyBorder="1"/>
    <xf numFmtId="0" fontId="43" fillId="0" borderId="54" xfId="0" applyFont="1" applyBorder="1"/>
    <xf numFmtId="0" fontId="43" fillId="0" borderId="64" xfId="0" applyFont="1" applyBorder="1"/>
    <xf numFmtId="0" fontId="43" fillId="0" borderId="65" xfId="0" applyFont="1" applyBorder="1"/>
    <xf numFmtId="166" fontId="43" fillId="0" borderId="63" xfId="34" applyFont="1" applyBorder="1"/>
    <xf numFmtId="166" fontId="43" fillId="0" borderId="60" xfId="0" applyNumberFormat="1" applyFont="1" applyBorder="1"/>
    <xf numFmtId="0" fontId="43" fillId="0" borderId="21" xfId="0" applyFont="1" applyBorder="1" applyAlignment="1">
      <alignment horizontal="center"/>
    </xf>
    <xf numFmtId="2" fontId="43" fillId="0" borderId="18" xfId="0" applyNumberFormat="1" applyFont="1" applyBorder="1"/>
    <xf numFmtId="0" fontId="43" fillId="0" borderId="19" xfId="0" applyFont="1" applyBorder="1"/>
    <xf numFmtId="166" fontId="43" fillId="0" borderId="41" xfId="34" applyFont="1" applyBorder="1"/>
    <xf numFmtId="166" fontId="43" fillId="0" borderId="60" xfId="34" applyFont="1" applyBorder="1"/>
    <xf numFmtId="2" fontId="43" fillId="0" borderId="18" xfId="0" applyNumberFormat="1" applyFont="1" applyBorder="1" applyAlignment="1">
      <alignment horizontal="center"/>
    </xf>
    <xf numFmtId="2" fontId="43" fillId="0" borderId="21" xfId="0" applyNumberFormat="1" applyFont="1" applyBorder="1" applyAlignment="1">
      <alignment horizontal="center"/>
    </xf>
    <xf numFmtId="0" fontId="43" fillId="0" borderId="63" xfId="0" applyFont="1" applyBorder="1"/>
    <xf numFmtId="0" fontId="43" fillId="0" borderId="14" xfId="0" applyFont="1" applyBorder="1"/>
    <xf numFmtId="166" fontId="43" fillId="0" borderId="39" xfId="34" applyFont="1" applyBorder="1"/>
    <xf numFmtId="0" fontId="45" fillId="24" borderId="34" xfId="0" applyFont="1" applyFill="1" applyBorder="1" applyAlignment="1">
      <alignment horizontal="center" wrapText="1"/>
    </xf>
    <xf numFmtId="0" fontId="43" fillId="0" borderId="20" xfId="0" applyFont="1" applyBorder="1" applyAlignment="1">
      <alignment horizontal="left"/>
    </xf>
    <xf numFmtId="0" fontId="43" fillId="0" borderId="21" xfId="0" applyFont="1" applyBorder="1" applyAlignment="1">
      <alignment horizontal="left"/>
    </xf>
    <xf numFmtId="166" fontId="43" fillId="0" borderId="18" xfId="34" applyFont="1" applyBorder="1" applyAlignment="1">
      <alignment horizontal="center"/>
    </xf>
    <xf numFmtId="0" fontId="43" fillId="0" borderId="21" xfId="94" applyNumberFormat="1" applyFont="1" applyBorder="1" applyAlignment="1">
      <alignment horizontal="center"/>
    </xf>
    <xf numFmtId="167" fontId="43" fillId="0" borderId="24" xfId="0" applyNumberFormat="1" applyFont="1" applyBorder="1" applyAlignment="1">
      <alignment horizontal="center" wrapText="1"/>
    </xf>
    <xf numFmtId="166" fontId="43" fillId="0" borderId="46" xfId="34" applyFont="1" applyBorder="1" applyAlignment="1">
      <alignment horizontal="center" wrapText="1"/>
    </xf>
    <xf numFmtId="167" fontId="43" fillId="24" borderId="60" xfId="0" applyNumberFormat="1" applyFont="1" applyFill="1" applyBorder="1"/>
    <xf numFmtId="43" fontId="43" fillId="0" borderId="21" xfId="34" applyNumberFormat="1" applyFont="1" applyBorder="1"/>
    <xf numFmtId="9" fontId="43" fillId="0" borderId="22" xfId="94" applyFont="1" applyBorder="1"/>
    <xf numFmtId="9" fontId="43" fillId="0" borderId="18" xfId="94" applyFont="1" applyBorder="1" applyAlignment="1">
      <alignment horizontal="center"/>
    </xf>
    <xf numFmtId="43" fontId="43" fillId="0" borderId="29" xfId="34" applyNumberFormat="1" applyFont="1" applyBorder="1"/>
    <xf numFmtId="43" fontId="43" fillId="0" borderId="30" xfId="34" applyNumberFormat="1" applyFont="1" applyBorder="1"/>
    <xf numFmtId="9" fontId="43" fillId="0" borderId="27" xfId="94" applyFont="1" applyBorder="1"/>
    <xf numFmtId="43" fontId="43" fillId="0" borderId="60" xfId="0" applyNumberFormat="1" applyFont="1" applyBorder="1"/>
    <xf numFmtId="43" fontId="43" fillId="24" borderId="60" xfId="0" applyNumberFormat="1" applyFont="1" applyFill="1" applyBorder="1"/>
    <xf numFmtId="0" fontId="43" fillId="0" borderId="55" xfId="0" applyFont="1" applyBorder="1"/>
    <xf numFmtId="0" fontId="43" fillId="0" borderId="0" xfId="0" applyFont="1" applyAlignment="1">
      <alignment horizontal="center"/>
    </xf>
    <xf numFmtId="0" fontId="43" fillId="0" borderId="12" xfId="0" applyFont="1" applyBorder="1" applyAlignment="1">
      <alignment horizontal="center"/>
    </xf>
    <xf numFmtId="0" fontId="45" fillId="0" borderId="20" xfId="0" applyFont="1" applyBorder="1"/>
    <xf numFmtId="0" fontId="43" fillId="0" borderId="21" xfId="0" applyFont="1" applyBorder="1"/>
    <xf numFmtId="0" fontId="43" fillId="0" borderId="56" xfId="0" applyFont="1" applyBorder="1"/>
    <xf numFmtId="0" fontId="45" fillId="0" borderId="11" xfId="0" applyFont="1" applyBorder="1" applyAlignment="1">
      <alignment horizontal="left"/>
    </xf>
    <xf numFmtId="0" fontId="43" fillId="0" borderId="0" xfId="0" applyFont="1" applyAlignment="1">
      <alignment horizontal="left"/>
    </xf>
    <xf numFmtId="0" fontId="43" fillId="0" borderId="11" xfId="0" applyFont="1" applyBorder="1" applyAlignment="1">
      <alignment horizontal="left"/>
    </xf>
    <xf numFmtId="0" fontId="41" fillId="0" borderId="0" xfId="0" applyFont="1"/>
    <xf numFmtId="0" fontId="42" fillId="0" borderId="0" xfId="0" applyFont="1"/>
    <xf numFmtId="0" fontId="45" fillId="0" borderId="19" xfId="124" applyFont="1" applyBorder="1" applyAlignment="1">
      <alignment horizontal="center" vertical="center" wrapText="1"/>
    </xf>
    <xf numFmtId="0" fontId="45" fillId="24" borderId="42" xfId="72" applyFont="1" applyFill="1" applyBorder="1" applyAlignment="1">
      <alignment vertical="center"/>
    </xf>
    <xf numFmtId="0" fontId="45" fillId="24" borderId="43" xfId="72" applyFont="1" applyFill="1" applyBorder="1" applyAlignment="1">
      <alignment vertical="center"/>
    </xf>
    <xf numFmtId="0" fontId="43" fillId="0" borderId="18" xfId="73" applyFont="1" applyBorder="1" applyAlignment="1">
      <alignment horizontal="center" vertical="center"/>
    </xf>
    <xf numFmtId="4" fontId="43" fillId="0" borderId="18" xfId="39" applyNumberFormat="1" applyFont="1" applyBorder="1" applyAlignment="1">
      <alignment vertical="center" wrapText="1"/>
    </xf>
    <xf numFmtId="0" fontId="43" fillId="0" borderId="13" xfId="72" applyFont="1" applyBorder="1" applyAlignment="1">
      <alignment horizontal="left" vertical="center"/>
    </xf>
    <xf numFmtId="0" fontId="43" fillId="0" borderId="14" xfId="73" applyFont="1" applyBorder="1" applyAlignment="1">
      <alignment horizontal="center" vertical="center"/>
    </xf>
    <xf numFmtId="0" fontId="43" fillId="0" borderId="14" xfId="73" applyFont="1" applyBorder="1" applyAlignment="1">
      <alignment horizontal="left" vertical="center" wrapText="1"/>
    </xf>
    <xf numFmtId="168" fontId="43" fillId="0" borderId="23" xfId="62" applyNumberFormat="1" applyFont="1" applyBorder="1" applyAlignment="1">
      <alignment horizontal="right" vertical="center" wrapText="1"/>
    </xf>
    <xf numFmtId="169" fontId="45" fillId="0" borderId="39" xfId="39" applyNumberFormat="1" applyFont="1" applyBorder="1" applyAlignment="1">
      <alignment horizontal="right" vertical="center"/>
    </xf>
    <xf numFmtId="170" fontId="45" fillId="24" borderId="43" xfId="72" applyNumberFormat="1" applyFont="1" applyFill="1" applyBorder="1" applyAlignment="1">
      <alignment vertical="center"/>
    </xf>
    <xf numFmtId="49" fontId="45" fillId="0" borderId="0" xfId="129" applyNumberFormat="1" applyFont="1" applyAlignment="1">
      <alignment horizontal="right" vertical="center"/>
    </xf>
    <xf numFmtId="171" fontId="45" fillId="0" borderId="0" xfId="129" applyNumberFormat="1" applyFont="1" applyAlignment="1">
      <alignment vertical="center"/>
    </xf>
    <xf numFmtId="0" fontId="43" fillId="0" borderId="0" xfId="126" applyFont="1"/>
    <xf numFmtId="0" fontId="43" fillId="0" borderId="0" xfId="126" applyFont="1" applyAlignment="1">
      <alignment horizontal="center"/>
    </xf>
    <xf numFmtId="173" fontId="43" fillId="0" borderId="21" xfId="127" applyNumberFormat="1" applyFont="1" applyBorder="1" applyAlignment="1">
      <alignment horizontal="center" vertical="center"/>
    </xf>
    <xf numFmtId="0" fontId="45" fillId="0" borderId="21" xfId="126" applyFont="1" applyBorder="1" applyAlignment="1">
      <alignment vertical="center"/>
    </xf>
    <xf numFmtId="172" fontId="43" fillId="0" borderId="29" xfId="127" applyNumberFormat="1" applyFont="1" applyBorder="1" applyAlignment="1">
      <alignment vertical="center"/>
    </xf>
    <xf numFmtId="0" fontId="43" fillId="0" borderId="0" xfId="124" applyFont="1" applyAlignment="1">
      <alignment horizontal="center" vertical="center"/>
    </xf>
    <xf numFmtId="9" fontId="43" fillId="0" borderId="21" xfId="127" applyNumberFormat="1" applyFont="1" applyBorder="1" applyAlignment="1">
      <alignment horizontal="center" vertical="center"/>
    </xf>
    <xf numFmtId="172" fontId="43" fillId="0" borderId="21" xfId="127" applyNumberFormat="1" applyFont="1" applyBorder="1" applyAlignment="1">
      <alignment vertical="center"/>
    </xf>
    <xf numFmtId="0" fontId="45" fillId="0" borderId="20" xfId="126" applyFont="1" applyBorder="1" applyAlignment="1">
      <alignment horizontal="left" vertical="center"/>
    </xf>
    <xf numFmtId="172" fontId="45" fillId="0" borderId="29" xfId="127" applyNumberFormat="1" applyFont="1" applyBorder="1" applyAlignment="1">
      <alignment vertical="center"/>
    </xf>
    <xf numFmtId="0" fontId="43" fillId="0" borderId="20" xfId="126" applyFont="1" applyBorder="1" applyAlignment="1">
      <alignment horizontal="left" vertical="center" wrapText="1"/>
    </xf>
    <xf numFmtId="0" fontId="43" fillId="0" borderId="22" xfId="126" applyFont="1" applyBorder="1" applyAlignment="1">
      <alignment horizontal="right" vertical="center"/>
    </xf>
    <xf numFmtId="0" fontId="43" fillId="0" borderId="0" xfId="126" applyFont="1" applyAlignment="1">
      <alignment horizontal="center" vertical="center" wrapText="1"/>
    </xf>
    <xf numFmtId="0" fontId="45" fillId="0" borderId="26" xfId="126" applyFont="1" applyBorder="1" applyAlignment="1">
      <alignment horizontal="left" vertical="center"/>
    </xf>
    <xf numFmtId="9" fontId="43" fillId="0" borderId="30" xfId="127" applyNumberFormat="1" applyFont="1" applyBorder="1" applyAlignment="1">
      <alignment horizontal="center" vertical="center"/>
    </xf>
    <xf numFmtId="172" fontId="45" fillId="0" borderId="30" xfId="127" applyNumberFormat="1" applyFont="1" applyBorder="1" applyAlignment="1">
      <alignment vertical="center"/>
    </xf>
    <xf numFmtId="0" fontId="43" fillId="0" borderId="27" xfId="126" applyFont="1" applyBorder="1" applyAlignment="1">
      <alignment vertical="center"/>
    </xf>
    <xf numFmtId="2" fontId="43" fillId="0" borderId="0" xfId="126" applyNumberFormat="1" applyFont="1"/>
    <xf numFmtId="172" fontId="43" fillId="0" borderId="0" xfId="127" applyNumberFormat="1" applyFont="1"/>
    <xf numFmtId="39" fontId="45" fillId="0" borderId="0" xfId="127" applyNumberFormat="1" applyFont="1" applyAlignment="1">
      <alignment vertical="center"/>
    </xf>
    <xf numFmtId="0" fontId="45" fillId="0" borderId="33" xfId="78" applyFont="1" applyBorder="1" applyAlignment="1">
      <alignment vertical="center"/>
    </xf>
    <xf numFmtId="171" fontId="45" fillId="26" borderId="46" xfId="60" applyNumberFormat="1" applyFont="1" applyFill="1" applyBorder="1" applyAlignment="1">
      <alignment horizontal="center" vertical="center"/>
    </xf>
    <xf numFmtId="171" fontId="45" fillId="26" borderId="18" xfId="60" applyNumberFormat="1" applyFont="1" applyFill="1" applyBorder="1" applyAlignment="1">
      <alignment horizontal="center" vertical="center"/>
    </xf>
    <xf numFmtId="9" fontId="43" fillId="27" borderId="29" xfId="94" applyFont="1" applyFill="1" applyBorder="1" applyAlignment="1">
      <alignment horizontal="center" vertical="center"/>
    </xf>
    <xf numFmtId="0" fontId="45" fillId="0" borderId="20" xfId="126" applyFont="1" applyBorder="1" applyAlignment="1">
      <alignment horizontal="left" vertical="center" wrapText="1"/>
    </xf>
    <xf numFmtId="0" fontId="43" fillId="25" borderId="0" xfId="128" applyFont="1" applyFill="1" applyAlignment="1">
      <alignment horizontal="center" vertical="center" wrapText="1"/>
    </xf>
    <xf numFmtId="0" fontId="45" fillId="25" borderId="54" xfId="128" applyFont="1" applyFill="1" applyBorder="1" applyAlignment="1">
      <alignment horizontal="center" vertical="center" wrapText="1"/>
    </xf>
    <xf numFmtId="0" fontId="2" fillId="0" borderId="84" xfId="0" applyFont="1" applyBorder="1" applyAlignment="1">
      <alignment horizontal="left" vertical="center"/>
    </xf>
    <xf numFmtId="0" fontId="1" fillId="0" borderId="84" xfId="0" applyFont="1" applyBorder="1" applyAlignment="1">
      <alignment horizontal="left" vertical="center"/>
    </xf>
    <xf numFmtId="0" fontId="47" fillId="0" borderId="84" xfId="0" applyFont="1" applyBorder="1" applyAlignment="1">
      <alignment horizontal="left" vertical="center"/>
    </xf>
    <xf numFmtId="0" fontId="48" fillId="0" borderId="84" xfId="0" applyFont="1" applyBorder="1" applyAlignment="1">
      <alignment horizontal="left" vertical="center"/>
    </xf>
    <xf numFmtId="0" fontId="47" fillId="0" borderId="83" xfId="0" applyFont="1" applyBorder="1" applyAlignment="1">
      <alignment horizontal="left" vertical="center"/>
    </xf>
    <xf numFmtId="0" fontId="48" fillId="0" borderId="83" xfId="0" applyFont="1" applyBorder="1" applyAlignment="1">
      <alignment horizontal="left" vertical="center"/>
    </xf>
    <xf numFmtId="0" fontId="43" fillId="0" borderId="62" xfId="0" applyFont="1" applyBorder="1" applyAlignment="1">
      <alignment vertical="center" wrapText="1"/>
    </xf>
    <xf numFmtId="0" fontId="43" fillId="0" borderId="54" xfId="0" applyFont="1" applyBorder="1" applyAlignment="1">
      <alignment vertical="center" wrapText="1"/>
    </xf>
    <xf numFmtId="0" fontId="43" fillId="0" borderId="64" xfId="0" applyFont="1" applyBorder="1" applyAlignment="1">
      <alignment vertical="center" wrapText="1"/>
    </xf>
    <xf numFmtId="0" fontId="43" fillId="0" borderId="11" xfId="0" applyFont="1" applyBorder="1" applyAlignment="1">
      <alignment vertical="center" wrapText="1"/>
    </xf>
    <xf numFmtId="0" fontId="43" fillId="0" borderId="0" xfId="0" applyFont="1" applyAlignment="1">
      <alignment vertical="center" wrapText="1"/>
    </xf>
    <xf numFmtId="0" fontId="43" fillId="0" borderId="44" xfId="0" applyFont="1" applyBorder="1" applyAlignment="1">
      <alignment vertical="center" wrapText="1"/>
    </xf>
    <xf numFmtId="165" fontId="26" fillId="0" borderId="85" xfId="89" applyNumberFormat="1" applyFont="1" applyBorder="1"/>
    <xf numFmtId="0" fontId="43" fillId="25" borderId="58" xfId="128" applyFont="1" applyFill="1" applyBorder="1" applyAlignment="1">
      <alignment horizontal="center" vertical="center" wrapText="1"/>
    </xf>
    <xf numFmtId="0" fontId="43" fillId="0" borderId="14" xfId="0" applyFont="1" applyBorder="1" applyAlignment="1">
      <alignment vertical="center" wrapText="1"/>
    </xf>
    <xf numFmtId="0" fontId="43" fillId="0" borderId="23" xfId="0" applyFont="1" applyBorder="1" applyAlignment="1">
      <alignment vertical="center" wrapText="1"/>
    </xf>
    <xf numFmtId="0" fontId="43" fillId="0" borderId="13" xfId="0" applyFont="1" applyBorder="1" applyAlignment="1">
      <alignment vertical="center" wrapText="1"/>
    </xf>
    <xf numFmtId="0" fontId="26" fillId="25" borderId="86" xfId="88" applyFont="1" applyFill="1" applyBorder="1"/>
    <xf numFmtId="0" fontId="26" fillId="0" borderId="86" xfId="88" applyFont="1" applyBorder="1"/>
    <xf numFmtId="0" fontId="45" fillId="0" borderId="61" xfId="124" applyFont="1" applyBorder="1" applyAlignment="1">
      <alignment horizontal="center" vertical="center" wrapText="1"/>
    </xf>
    <xf numFmtId="0" fontId="49" fillId="24" borderId="70" xfId="0" applyFont="1" applyFill="1" applyBorder="1" applyAlignment="1">
      <alignment horizontal="center" vertical="center"/>
    </xf>
    <xf numFmtId="0" fontId="49" fillId="24" borderId="45" xfId="0" applyFont="1" applyFill="1" applyBorder="1" applyAlignment="1">
      <alignment horizontal="center"/>
    </xf>
    <xf numFmtId="0" fontId="49" fillId="24" borderId="28" xfId="0" applyFont="1" applyFill="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28" xfId="0" applyFont="1" applyFill="1" applyBorder="1"/>
    <xf numFmtId="0" fontId="49" fillId="24" borderId="28" xfId="0" applyFont="1" applyFill="1" applyBorder="1" applyAlignment="1">
      <alignment horizontal="center" wrapText="1"/>
    </xf>
    <xf numFmtId="0" fontId="49" fillId="24" borderId="16" xfId="0" applyFont="1" applyFill="1" applyBorder="1" applyAlignment="1">
      <alignment horizontal="center" wrapText="1"/>
    </xf>
    <xf numFmtId="0" fontId="49" fillId="24" borderId="17" xfId="0" applyFont="1" applyFill="1" applyBorder="1" applyAlignment="1">
      <alignment horizontal="center" wrapText="1"/>
    </xf>
    <xf numFmtId="0" fontId="49" fillId="24" borderId="34" xfId="0" applyFont="1" applyFill="1" applyBorder="1" applyAlignment="1">
      <alignment horizontal="center" wrapText="1"/>
    </xf>
    <xf numFmtId="0" fontId="26" fillId="0" borderId="79" xfId="88" applyFont="1" applyBorder="1"/>
    <xf numFmtId="0" fontId="26" fillId="0" borderId="79" xfId="88" applyFont="1" applyBorder="1" applyAlignment="1">
      <alignment horizontal="center"/>
    </xf>
    <xf numFmtId="0" fontId="26" fillId="0" borderId="80" xfId="89" applyFont="1" applyBorder="1"/>
    <xf numFmtId="0" fontId="26" fillId="0" borderId="81" xfId="88" applyFont="1" applyBorder="1"/>
    <xf numFmtId="0" fontId="26" fillId="0" borderId="81" xfId="88" applyFont="1" applyBorder="1" applyAlignment="1">
      <alignment horizontal="center"/>
    </xf>
    <xf numFmtId="174" fontId="26" fillId="0" borderId="81" xfId="34" applyNumberFormat="1" applyFont="1" applyBorder="1"/>
    <xf numFmtId="0" fontId="26" fillId="0" borderId="82" xfId="88" applyFont="1" applyBorder="1"/>
    <xf numFmtId="0" fontId="24" fillId="0" borderId="38" xfId="0" applyFont="1" applyBorder="1"/>
    <xf numFmtId="0" fontId="45" fillId="24" borderId="40" xfId="72" applyFont="1" applyFill="1" applyBorder="1" applyAlignment="1">
      <alignment horizontal="center" vertical="center"/>
    </xf>
    <xf numFmtId="0" fontId="43" fillId="0" borderId="51" xfId="72" applyFont="1" applyBorder="1" applyAlignment="1">
      <alignment horizontal="center" vertical="center" wrapText="1"/>
    </xf>
    <xf numFmtId="0" fontId="43" fillId="0" borderId="18" xfId="73" applyFont="1" applyBorder="1" applyAlignment="1">
      <alignment horizontal="justify" vertical="center" wrapText="1"/>
    </xf>
    <xf numFmtId="0" fontId="43" fillId="0" borderId="18" xfId="73" applyFont="1" applyBorder="1" applyAlignment="1">
      <alignment horizontal="center" vertical="center" wrapText="1"/>
    </xf>
    <xf numFmtId="4" fontId="43" fillId="0" borderId="18" xfId="39" applyNumberFormat="1" applyFont="1" applyBorder="1" applyAlignment="1">
      <alignment vertical="center"/>
    </xf>
    <xf numFmtId="168" fontId="43" fillId="0" borderId="18" xfId="62" applyNumberFormat="1" applyFont="1" applyBorder="1" applyAlignment="1">
      <alignment vertical="center"/>
    </xf>
    <xf numFmtId="168" fontId="43" fillId="0" borderId="46" xfId="62" applyNumberFormat="1" applyFont="1" applyBorder="1" applyAlignment="1">
      <alignment vertical="center"/>
    </xf>
    <xf numFmtId="10" fontId="45" fillId="0" borderId="22" xfId="126" applyNumberFormat="1" applyFont="1" applyBorder="1" applyAlignment="1">
      <alignment horizontal="center" vertical="center"/>
    </xf>
    <xf numFmtId="10" fontId="43" fillId="27" borderId="29" xfId="94" applyNumberFormat="1" applyFont="1" applyFill="1" applyBorder="1" applyAlignment="1">
      <alignment horizontal="center" vertical="center"/>
    </xf>
    <xf numFmtId="0" fontId="43" fillId="27" borderId="51" xfId="88" applyFont="1" applyFill="1" applyBorder="1" applyAlignment="1">
      <alignment horizontal="left" vertical="center" wrapText="1"/>
    </xf>
    <xf numFmtId="0" fontId="23" fillId="25" borderId="0" xfId="88" applyFont="1" applyFill="1"/>
    <xf numFmtId="0" fontId="0" fillId="0" borderId="44" xfId="0" applyBorder="1"/>
    <xf numFmtId="0" fontId="0" fillId="0" borderId="72" xfId="0" applyBorder="1"/>
    <xf numFmtId="0" fontId="0" fillId="0" borderId="55" xfId="0" applyBorder="1"/>
    <xf numFmtId="0" fontId="0" fillId="0" borderId="66" xfId="0" applyBorder="1"/>
    <xf numFmtId="0" fontId="43" fillId="26" borderId="32" xfId="128" applyFont="1" applyFill="1" applyBorder="1" applyAlignment="1">
      <alignment vertical="center" wrapText="1"/>
    </xf>
    <xf numFmtId="0" fontId="0" fillId="0" borderId="21" xfId="0" applyBorder="1"/>
    <xf numFmtId="0" fontId="0" fillId="0" borderId="22" xfId="0" applyBorder="1"/>
    <xf numFmtId="0" fontId="45" fillId="24" borderId="90" xfId="72" applyFont="1" applyFill="1" applyBorder="1" applyAlignment="1">
      <alignment horizontal="left" vertical="center"/>
    </xf>
    <xf numFmtId="0" fontId="0" fillId="0" borderId="14" xfId="0" applyBorder="1"/>
    <xf numFmtId="0" fontId="0" fillId="0" borderId="15" xfId="0" applyBorder="1"/>
    <xf numFmtId="0" fontId="43" fillId="26" borderId="87" xfId="88" applyFont="1" applyFill="1" applyBorder="1" applyAlignment="1">
      <alignment horizontal="center" vertical="center" wrapText="1"/>
    </xf>
    <xf numFmtId="0" fontId="0" fillId="0" borderId="56" xfId="0" applyBorder="1"/>
    <xf numFmtId="0" fontId="45" fillId="25" borderId="28" xfId="72" applyFont="1" applyFill="1" applyBorder="1" applyAlignment="1">
      <alignment horizontal="center" vertical="center" wrapText="1"/>
    </xf>
    <xf numFmtId="0" fontId="0" fillId="0" borderId="24" xfId="0" applyBorder="1"/>
    <xf numFmtId="4" fontId="45" fillId="25" borderId="28" xfId="72" applyNumberFormat="1" applyFont="1" applyFill="1" applyBorder="1" applyAlignment="1">
      <alignment horizontal="center" vertical="center" wrapText="1"/>
    </xf>
    <xf numFmtId="0" fontId="37" fillId="0" borderId="83" xfId="88" applyFont="1" applyBorder="1" applyAlignment="1">
      <alignment horizontal="center" wrapText="1"/>
    </xf>
    <xf numFmtId="0" fontId="0" fillId="0" borderId="88" xfId="0" applyBorder="1"/>
    <xf numFmtId="0" fontId="0" fillId="0" borderId="89" xfId="0" applyBorder="1"/>
    <xf numFmtId="4" fontId="45" fillId="25" borderId="34" xfId="72" applyNumberFormat="1" applyFont="1" applyFill="1" applyBorder="1" applyAlignment="1">
      <alignment horizontal="center" vertical="center" wrapText="1"/>
    </xf>
    <xf numFmtId="0" fontId="0" fillId="0" borderId="46" xfId="0" applyBorder="1"/>
    <xf numFmtId="0" fontId="43" fillId="0" borderId="32" xfId="126" applyFont="1" applyBorder="1" applyAlignment="1">
      <alignment horizontal="center" vertical="center"/>
    </xf>
    <xf numFmtId="0" fontId="45" fillId="25" borderId="31" xfId="72" applyFont="1" applyFill="1" applyBorder="1" applyAlignment="1">
      <alignment horizontal="center" vertical="center" wrapText="1"/>
    </xf>
    <xf numFmtId="0" fontId="0" fillId="0" borderId="51" xfId="0" applyBorder="1"/>
    <xf numFmtId="0" fontId="45" fillId="26" borderId="18" xfId="128" applyFont="1" applyFill="1" applyBorder="1" applyAlignment="1">
      <alignment horizontal="center" vertical="center" wrapText="1"/>
    </xf>
    <xf numFmtId="0" fontId="45" fillId="0" borderId="28" xfId="124" applyFont="1" applyBorder="1" applyAlignment="1">
      <alignment horizontal="center" vertical="center" wrapText="1"/>
    </xf>
    <xf numFmtId="0" fontId="0" fillId="0" borderId="17" xfId="0" applyBorder="1"/>
    <xf numFmtId="0" fontId="49" fillId="24" borderId="91" xfId="72" applyFont="1" applyFill="1" applyBorder="1" applyAlignment="1">
      <alignment horizontal="right" vertical="center"/>
    </xf>
    <xf numFmtId="0" fontId="0" fillId="0" borderId="42" xfId="0" applyBorder="1"/>
    <xf numFmtId="0" fontId="0" fillId="0" borderId="52" xfId="0" applyBorder="1"/>
    <xf numFmtId="3" fontId="45" fillId="26" borderId="18" xfId="128" applyNumberFormat="1" applyFont="1" applyFill="1" applyBorder="1" applyAlignment="1">
      <alignment horizontal="center" vertical="center"/>
    </xf>
    <xf numFmtId="0" fontId="45" fillId="0" borderId="14" xfId="128" applyFont="1" applyBorder="1" applyAlignment="1">
      <alignment horizontal="center"/>
    </xf>
    <xf numFmtId="0" fontId="43" fillId="25" borderId="19" xfId="128" applyFont="1" applyFill="1" applyBorder="1" applyAlignment="1">
      <alignment horizontal="center" vertical="center" wrapText="1"/>
    </xf>
    <xf numFmtId="0" fontId="0" fillId="0" borderId="30" xfId="0" applyBorder="1"/>
    <xf numFmtId="0" fontId="0" fillId="0" borderId="27" xfId="0" applyBorder="1"/>
    <xf numFmtId="0" fontId="45" fillId="0" borderId="0" xfId="128" applyFont="1" applyAlignment="1">
      <alignment horizontal="center" vertical="top"/>
    </xf>
    <xf numFmtId="0" fontId="23" fillId="0" borderId="0" xfId="88" applyFont="1"/>
    <xf numFmtId="0" fontId="23" fillId="0" borderId="0" xfId="88" applyFont="1" applyAlignment="1">
      <alignment horizontal="center"/>
    </xf>
    <xf numFmtId="3" fontId="45" fillId="26" borderId="18" xfId="128" applyNumberFormat="1" applyFont="1" applyFill="1" applyBorder="1" applyAlignment="1">
      <alignment horizontal="center" vertical="center" wrapText="1"/>
    </xf>
    <xf numFmtId="0" fontId="43" fillId="0" borderId="25" xfId="78" applyFont="1" applyBorder="1" applyAlignment="1">
      <alignment horizontal="center" vertical="center"/>
    </xf>
    <xf numFmtId="0" fontId="0" fillId="0" borderId="16" xfId="0" applyBorder="1"/>
    <xf numFmtId="0" fontId="0" fillId="0" borderId="25" xfId="0" applyBorder="1"/>
    <xf numFmtId="3" fontId="45" fillId="26" borderId="24" xfId="128" applyNumberFormat="1" applyFont="1" applyFill="1" applyBorder="1" applyAlignment="1">
      <alignment horizontal="center" vertical="center" wrapText="1"/>
    </xf>
    <xf numFmtId="0" fontId="43" fillId="27" borderId="31" xfId="88" applyFont="1" applyFill="1" applyBorder="1" applyAlignment="1">
      <alignment horizontal="left" wrapText="1"/>
    </xf>
    <xf numFmtId="0" fontId="0" fillId="0" borderId="58" xfId="0" applyBorder="1"/>
    <xf numFmtId="0" fontId="0" fillId="0" borderId="77" xfId="0" applyBorder="1"/>
    <xf numFmtId="0" fontId="45" fillId="24" borderId="15" xfId="72" applyFont="1" applyFill="1" applyBorder="1" applyAlignment="1">
      <alignment horizontal="left" vertical="center"/>
    </xf>
    <xf numFmtId="0" fontId="43" fillId="26" borderId="92" xfId="88" applyFont="1" applyFill="1" applyBorder="1" applyAlignment="1">
      <alignment horizontal="center" wrapText="1"/>
    </xf>
    <xf numFmtId="0" fontId="0" fillId="0" borderId="71" xfId="0" applyBorder="1"/>
    <xf numFmtId="0" fontId="46" fillId="0" borderId="83" xfId="88" applyFont="1" applyBorder="1" applyAlignment="1">
      <alignment horizontal="center" wrapText="1"/>
    </xf>
    <xf numFmtId="0" fontId="43" fillId="25" borderId="76" xfId="128" applyFont="1" applyFill="1" applyBorder="1" applyAlignment="1">
      <alignment horizontal="center" vertical="center" wrapText="1"/>
    </xf>
    <xf numFmtId="0" fontId="0" fillId="0" borderId="54" xfId="0" applyBorder="1"/>
    <xf numFmtId="0" fontId="0" fillId="0" borderId="64" xfId="0" applyBorder="1"/>
    <xf numFmtId="0" fontId="45" fillId="0" borderId="0" xfId="128" applyFont="1" applyAlignment="1">
      <alignment horizontal="center" vertical="center"/>
    </xf>
    <xf numFmtId="0" fontId="45" fillId="0" borderId="60" xfId="0" applyFont="1" applyBorder="1" applyAlignment="1">
      <alignment horizontal="right"/>
    </xf>
    <xf numFmtId="0" fontId="0" fillId="0" borderId="43" xfId="0" applyBorder="1"/>
    <xf numFmtId="0" fontId="43" fillId="0" borderId="76" xfId="253" applyFont="1" applyBorder="1" applyAlignment="1">
      <alignment horizontal="center" vertical="center"/>
    </xf>
    <xf numFmtId="0" fontId="0" fillId="0" borderId="48" xfId="0" applyBorder="1"/>
    <xf numFmtId="0" fontId="43" fillId="0" borderId="75" xfId="253" applyFont="1" applyBorder="1" applyAlignment="1">
      <alignment horizontal="center" vertical="center"/>
    </xf>
    <xf numFmtId="0" fontId="0" fillId="0" borderId="49" xfId="0" applyBorder="1"/>
    <xf numFmtId="0" fontId="49" fillId="24" borderId="31" xfId="0" applyFont="1" applyFill="1" applyBorder="1" applyAlignment="1">
      <alignment horizontal="center"/>
    </xf>
    <xf numFmtId="2" fontId="43" fillId="0" borderId="18" xfId="0" applyNumberFormat="1" applyFont="1" applyBorder="1" applyAlignment="1">
      <alignment horizontal="center"/>
    </xf>
    <xf numFmtId="0" fontId="49" fillId="24" borderId="70" xfId="0" applyFont="1" applyFill="1" applyBorder="1" applyAlignment="1">
      <alignment horizontal="center" vertical="center" wrapText="1"/>
    </xf>
    <xf numFmtId="0" fontId="43" fillId="0" borderId="20" xfId="0" applyFont="1" applyBorder="1"/>
    <xf numFmtId="0" fontId="43" fillId="24" borderId="68" xfId="0" applyFont="1" applyFill="1" applyBorder="1" applyAlignment="1">
      <alignment horizontal="center" vertical="center"/>
    </xf>
    <xf numFmtId="0" fontId="0" fillId="0" borderId="69" xfId="0" applyBorder="1"/>
    <xf numFmtId="0" fontId="43" fillId="0" borderId="87" xfId="0" applyFont="1" applyBorder="1" applyAlignment="1">
      <alignment horizontal="center"/>
    </xf>
    <xf numFmtId="0" fontId="45" fillId="0" borderId="93" xfId="0" applyFont="1" applyBorder="1" applyAlignment="1">
      <alignment vertical="center" wrapText="1"/>
    </xf>
    <xf numFmtId="0" fontId="24" fillId="0" borderId="0" xfId="0" applyFont="1"/>
    <xf numFmtId="0" fontId="0" fillId="0" borderId="12" xfId="0" applyBorder="1"/>
    <xf numFmtId="0" fontId="0" fillId="0" borderId="11" xfId="0" applyBorder="1"/>
    <xf numFmtId="0" fontId="43" fillId="0" borderId="47" xfId="0" applyFont="1" applyBorder="1"/>
    <xf numFmtId="0" fontId="45" fillId="0" borderId="60" xfId="0" applyFont="1" applyBorder="1" applyAlignment="1">
      <alignment horizontal="left" vertical="center"/>
    </xf>
    <xf numFmtId="0" fontId="0" fillId="0" borderId="57" xfId="0" applyBorder="1"/>
    <xf numFmtId="0" fontId="0" fillId="0" borderId="13" xfId="0" applyBorder="1"/>
    <xf numFmtId="0" fontId="49" fillId="24" borderId="28" xfId="0" applyFont="1" applyFill="1" applyBorder="1" applyAlignment="1">
      <alignment horizontal="center" wrapText="1"/>
    </xf>
    <xf numFmtId="0" fontId="49" fillId="24" borderId="60" xfId="0" applyFont="1" applyFill="1" applyBorder="1" applyAlignment="1">
      <alignment horizontal="right"/>
    </xf>
    <xf numFmtId="0" fontId="43" fillId="0" borderId="15" xfId="0" applyFont="1" applyBorder="1" applyAlignment="1">
      <alignment horizontal="right"/>
    </xf>
    <xf numFmtId="0" fontId="43" fillId="0" borderId="32" xfId="0" applyFont="1" applyBorder="1"/>
    <xf numFmtId="0" fontId="49" fillId="24" borderId="28" xfId="0" applyFont="1" applyFill="1" applyBorder="1" applyAlignment="1">
      <alignment horizontal="center"/>
    </xf>
    <xf numFmtId="0" fontId="45" fillId="0" borderId="48" xfId="0" applyFont="1" applyBorder="1" applyAlignment="1">
      <alignment horizontal="center" vertical="center" wrapText="1"/>
    </xf>
    <xf numFmtId="0" fontId="0" fillId="0" borderId="74" xfId="0" applyBorder="1"/>
    <xf numFmtId="43" fontId="43" fillId="0" borderId="18" xfId="34" applyNumberFormat="1" applyFont="1" applyBorder="1" applyAlignment="1">
      <alignment horizontal="center"/>
    </xf>
    <xf numFmtId="0" fontId="37" fillId="0" borderId="83" xfId="0" applyFont="1" applyBorder="1" applyAlignment="1">
      <alignment horizontal="center" wrapText="1"/>
    </xf>
    <xf numFmtId="0" fontId="45" fillId="0" borderId="93" xfId="0" applyFont="1" applyBorder="1" applyAlignment="1">
      <alignment wrapText="1"/>
    </xf>
    <xf numFmtId="0" fontId="43" fillId="0" borderId="34" xfId="253" applyFont="1" applyBorder="1" applyAlignment="1">
      <alignment horizontal="center" vertical="center"/>
    </xf>
    <xf numFmtId="0" fontId="0" fillId="0" borderId="67" xfId="0" applyBorder="1"/>
    <xf numFmtId="0" fontId="43" fillId="27" borderId="18" xfId="0" applyFont="1" applyFill="1" applyBorder="1" applyAlignment="1">
      <alignment horizontal="center" vertical="center" wrapText="1"/>
    </xf>
    <xf numFmtId="43" fontId="43" fillId="0" borderId="19" xfId="34" applyNumberFormat="1" applyFont="1" applyBorder="1" applyAlignment="1">
      <alignment horizontal="center"/>
    </xf>
    <xf numFmtId="0" fontId="43" fillId="0" borderId="29" xfId="253" applyFont="1" applyBorder="1" applyAlignment="1">
      <alignment horizontal="center" vertical="center"/>
    </xf>
    <xf numFmtId="0" fontId="0" fillId="0" borderId="73" xfId="0" applyBorder="1"/>
    <xf numFmtId="0" fontId="49" fillId="24" borderId="33" xfId="0" applyFont="1" applyFill="1" applyBorder="1" applyAlignment="1">
      <alignment horizontal="center"/>
    </xf>
    <xf numFmtId="0" fontId="49" fillId="24" borderId="70" xfId="0" applyFont="1" applyFill="1" applyBorder="1" applyAlignment="1">
      <alignment horizontal="center" vertical="center"/>
    </xf>
    <xf numFmtId="0" fontId="45" fillId="0" borderId="94" xfId="0" applyFont="1" applyBorder="1" applyAlignment="1">
      <alignment horizontal="center"/>
    </xf>
    <xf numFmtId="0" fontId="43" fillId="0" borderId="26" xfId="0" applyFont="1" applyBorder="1"/>
    <xf numFmtId="2" fontId="43" fillId="0" borderId="18" xfId="0" applyNumberFormat="1" applyFont="1" applyBorder="1" applyAlignment="1">
      <alignment horizontal="center" wrapText="1"/>
    </xf>
    <xf numFmtId="0" fontId="49" fillId="24" borderId="24" xfId="0" applyFont="1" applyFill="1" applyBorder="1" applyAlignment="1">
      <alignment horizontal="center"/>
    </xf>
    <xf numFmtId="0" fontId="43" fillId="0" borderId="19" xfId="0" applyFont="1" applyBorder="1" applyAlignment="1">
      <alignment horizontal="center"/>
    </xf>
    <xf numFmtId="0" fontId="45" fillId="0" borderId="11" xfId="0" applyFont="1" applyBorder="1" applyAlignment="1">
      <alignment horizontal="right" vertical="center"/>
    </xf>
    <xf numFmtId="0" fontId="45" fillId="0" borderId="48" xfId="0" applyFont="1" applyBorder="1" applyAlignment="1">
      <alignment horizontal="center"/>
    </xf>
    <xf numFmtId="0" fontId="43" fillId="0" borderId="18" xfId="0" applyFont="1" applyBorder="1" applyAlignment="1">
      <alignment horizontal="center"/>
    </xf>
    <xf numFmtId="0" fontId="43" fillId="0" borderId="13" xfId="0" applyFont="1" applyBorder="1" applyAlignment="1">
      <alignment horizontal="left"/>
    </xf>
    <xf numFmtId="0" fontId="45" fillId="0" borderId="95" xfId="0" applyFont="1" applyBorder="1" applyAlignment="1" applyProtection="1">
      <alignment horizontal="center"/>
      <protection locked="0"/>
    </xf>
    <xf numFmtId="0" fontId="0" fillId="0" borderId="58" xfId="0" applyBorder="1" applyProtection="1">
      <protection locked="0"/>
    </xf>
    <xf numFmtId="0" fontId="0" fillId="0" borderId="57" xfId="0" applyBorder="1" applyProtection="1">
      <protection locked="0"/>
    </xf>
    <xf numFmtId="166" fontId="43" fillId="0" borderId="18" xfId="34" applyFont="1" applyBorder="1" applyAlignment="1">
      <alignment horizontal="center"/>
    </xf>
    <xf numFmtId="0" fontId="43" fillId="0" borderId="18" xfId="0" applyFont="1" applyBorder="1"/>
    <xf numFmtId="0" fontId="49" fillId="24" borderId="45" xfId="0" applyFont="1" applyFill="1" applyBorder="1" applyAlignment="1">
      <alignment horizontal="center"/>
    </xf>
    <xf numFmtId="0" fontId="44" fillId="0" borderId="78" xfId="254" applyFont="1" applyBorder="1" applyAlignment="1" applyProtection="1">
      <alignment horizontal="center"/>
    </xf>
    <xf numFmtId="0" fontId="0" fillId="0" borderId="50" xfId="0" applyBorder="1"/>
    <xf numFmtId="0" fontId="43" fillId="0" borderId="18" xfId="253" applyFont="1" applyBorder="1" applyAlignment="1">
      <alignment horizontal="center" vertical="center"/>
    </xf>
    <xf numFmtId="0" fontId="43" fillId="0" borderId="19" xfId="0" applyFont="1" applyBorder="1"/>
    <xf numFmtId="2" fontId="43" fillId="0" borderId="19" xfId="0" applyNumberFormat="1" applyFont="1" applyBorder="1" applyAlignment="1">
      <alignment horizontal="center"/>
    </xf>
  </cellXfs>
  <cellStyles count="255">
    <cellStyle name="20% - Énfasis1 2" xfId="1" xr:uid="{00000000-0005-0000-0000-000001000000}"/>
    <cellStyle name="20% - Énfasis1 3" xfId="134" xr:uid="{00000000-0005-0000-0000-000088000000}"/>
    <cellStyle name="20% - Énfasis2 2" xfId="2" xr:uid="{00000000-0005-0000-0000-000002000000}"/>
    <cellStyle name="20% - Énfasis2 3" xfId="135" xr:uid="{00000000-0005-0000-0000-000089000000}"/>
    <cellStyle name="20% - Énfasis3 2" xfId="3" xr:uid="{00000000-0005-0000-0000-000003000000}"/>
    <cellStyle name="20% - Énfasis3 3" xfId="136" xr:uid="{00000000-0005-0000-0000-00008A000000}"/>
    <cellStyle name="20% - Énfasis4 2" xfId="4" xr:uid="{00000000-0005-0000-0000-000004000000}"/>
    <cellStyle name="20% - Énfasis4 3" xfId="137" xr:uid="{00000000-0005-0000-0000-00008B000000}"/>
    <cellStyle name="20% - Énfasis5 2" xfId="5" xr:uid="{00000000-0005-0000-0000-000005000000}"/>
    <cellStyle name="20% - Énfasis5 3" xfId="138" xr:uid="{00000000-0005-0000-0000-00008C000000}"/>
    <cellStyle name="20% - Énfasis6 2" xfId="6" xr:uid="{00000000-0005-0000-0000-000006000000}"/>
    <cellStyle name="20% - Énfasis6 3" xfId="139" xr:uid="{00000000-0005-0000-0000-00008D000000}"/>
    <cellStyle name="40% - Énfasis1 2" xfId="7" xr:uid="{00000000-0005-0000-0000-000007000000}"/>
    <cellStyle name="40% - Énfasis1 3" xfId="140" xr:uid="{00000000-0005-0000-0000-00008E000000}"/>
    <cellStyle name="40% - Énfasis2 2" xfId="8" xr:uid="{00000000-0005-0000-0000-000008000000}"/>
    <cellStyle name="40% - Énfasis2 3" xfId="141" xr:uid="{00000000-0005-0000-0000-00008F000000}"/>
    <cellStyle name="40% - Énfasis3 2" xfId="9" xr:uid="{00000000-0005-0000-0000-000009000000}"/>
    <cellStyle name="40% - Énfasis3 3" xfId="142" xr:uid="{00000000-0005-0000-0000-000090000000}"/>
    <cellStyle name="40% - Énfasis4 2" xfId="10" xr:uid="{00000000-0005-0000-0000-00000A000000}"/>
    <cellStyle name="40% - Énfasis4 3" xfId="143" xr:uid="{00000000-0005-0000-0000-000091000000}"/>
    <cellStyle name="40% - Énfasis5 2" xfId="11" xr:uid="{00000000-0005-0000-0000-00000B000000}"/>
    <cellStyle name="40% - Énfasis5 3" xfId="144" xr:uid="{00000000-0005-0000-0000-000092000000}"/>
    <cellStyle name="40% - Énfasis6 2" xfId="12" xr:uid="{00000000-0005-0000-0000-00000C000000}"/>
    <cellStyle name="40% - Énfasis6 3" xfId="145" xr:uid="{00000000-0005-0000-0000-000093000000}"/>
    <cellStyle name="60% - Énfasis1 2" xfId="13" xr:uid="{00000000-0005-0000-0000-00000D000000}"/>
    <cellStyle name="60% - Énfasis1 3" xfId="146" xr:uid="{00000000-0005-0000-0000-000094000000}"/>
    <cellStyle name="60% - Énfasis2 2" xfId="14" xr:uid="{00000000-0005-0000-0000-00000E000000}"/>
    <cellStyle name="60% - Énfasis2 3" xfId="147" xr:uid="{00000000-0005-0000-0000-000095000000}"/>
    <cellStyle name="60% - Énfasis3 2" xfId="15" xr:uid="{00000000-0005-0000-0000-00000F000000}"/>
    <cellStyle name="60% - Énfasis3 3" xfId="148" xr:uid="{00000000-0005-0000-0000-000096000000}"/>
    <cellStyle name="60% - Énfasis4 2" xfId="16" xr:uid="{00000000-0005-0000-0000-000010000000}"/>
    <cellStyle name="60% - Énfasis4 3" xfId="149" xr:uid="{00000000-0005-0000-0000-000097000000}"/>
    <cellStyle name="60% - Énfasis5 2" xfId="17" xr:uid="{00000000-0005-0000-0000-000011000000}"/>
    <cellStyle name="60% - Énfasis5 3" xfId="150" xr:uid="{00000000-0005-0000-0000-000098000000}"/>
    <cellStyle name="60% - Énfasis6 2" xfId="18" xr:uid="{00000000-0005-0000-0000-000012000000}"/>
    <cellStyle name="60% - Énfasis6 3" xfId="151" xr:uid="{00000000-0005-0000-0000-000099000000}"/>
    <cellStyle name="Buena 2" xfId="19" xr:uid="{00000000-0005-0000-0000-000013000000}"/>
    <cellStyle name="Buena 3" xfId="152" xr:uid="{00000000-0005-0000-0000-00009A000000}"/>
    <cellStyle name="Cálculo 2" xfId="20" xr:uid="{00000000-0005-0000-0000-000014000000}"/>
    <cellStyle name="Cálculo 3" xfId="153" xr:uid="{00000000-0005-0000-0000-00009B000000}"/>
    <cellStyle name="Cancel" xfId="154" xr:uid="{00000000-0005-0000-0000-00009C000000}"/>
    <cellStyle name="Celda de comprobación 2" xfId="21" xr:uid="{00000000-0005-0000-0000-000015000000}"/>
    <cellStyle name="Celda de comprobación 3" xfId="155" xr:uid="{00000000-0005-0000-0000-00009D000000}"/>
    <cellStyle name="Celda vinculada 2" xfId="22" xr:uid="{00000000-0005-0000-0000-000016000000}"/>
    <cellStyle name="Celda vinculada 3" xfId="156" xr:uid="{00000000-0005-0000-0000-00009E000000}"/>
    <cellStyle name="CIENTOS" xfId="157" xr:uid="{00000000-0005-0000-0000-00009F000000}"/>
    <cellStyle name="CIENTOS 2" xfId="158" xr:uid="{00000000-0005-0000-0000-0000A0000000}"/>
    <cellStyle name="CIENTOS 2D" xfId="159" xr:uid="{00000000-0005-0000-0000-0000A1000000}"/>
    <cellStyle name="CIENTOS 2D 2" xfId="160" xr:uid="{00000000-0005-0000-0000-0000A2000000}"/>
    <cellStyle name="CIENTOS 2D_PRESUPUESTO FASE III ABR-2015 Rev3" xfId="161" xr:uid="{00000000-0005-0000-0000-0000A3000000}"/>
    <cellStyle name="CIENTOS 3D" xfId="162" xr:uid="{00000000-0005-0000-0000-0000A4000000}"/>
    <cellStyle name="CIENTOS 3D 2" xfId="163" xr:uid="{00000000-0005-0000-0000-0000A5000000}"/>
    <cellStyle name="CIENTOS 3D_PRESUPUESTO FASE III ABR-2015 Rev3" xfId="164" xr:uid="{00000000-0005-0000-0000-0000A6000000}"/>
    <cellStyle name="CIENTOS 4D" xfId="165" xr:uid="{00000000-0005-0000-0000-0000A7000000}"/>
    <cellStyle name="CIENTOS 4D 2" xfId="166" xr:uid="{00000000-0005-0000-0000-0000A8000000}"/>
    <cellStyle name="CIENTOS 4D_PRESUPUESTO FASE III ABR-2015 Rev3" xfId="167" xr:uid="{00000000-0005-0000-0000-0000A9000000}"/>
    <cellStyle name="CIENTOS_CantidadesGirardota" xfId="168" xr:uid="{00000000-0005-0000-0000-0000AA000000}"/>
    <cellStyle name="Comma" xfId="169" xr:uid="{00000000-0005-0000-0000-0000AB000000}"/>
    <cellStyle name="Comma0" xfId="170" xr:uid="{00000000-0005-0000-0000-0000AC000000}"/>
    <cellStyle name="Currency" xfId="171" xr:uid="{00000000-0005-0000-0000-0000AD000000}"/>
    <cellStyle name="Currency0" xfId="172" xr:uid="{00000000-0005-0000-0000-0000AE000000}"/>
    <cellStyle name="Date" xfId="173" xr:uid="{00000000-0005-0000-0000-0000AF000000}"/>
    <cellStyle name="Encabezado 4 2" xfId="23" xr:uid="{00000000-0005-0000-0000-000017000000}"/>
    <cellStyle name="Encabezado 4 3" xfId="174" xr:uid="{00000000-0005-0000-0000-0000B0000000}"/>
    <cellStyle name="Énfasis1 2" xfId="24" xr:uid="{00000000-0005-0000-0000-000018000000}"/>
    <cellStyle name="Énfasis1 3" xfId="175" xr:uid="{00000000-0005-0000-0000-0000B1000000}"/>
    <cellStyle name="Énfasis2 2" xfId="25" xr:uid="{00000000-0005-0000-0000-000019000000}"/>
    <cellStyle name="Énfasis2 3" xfId="176" xr:uid="{00000000-0005-0000-0000-0000B2000000}"/>
    <cellStyle name="Énfasis3 2" xfId="26" xr:uid="{00000000-0005-0000-0000-00001A000000}"/>
    <cellStyle name="Énfasis3 3" xfId="177" xr:uid="{00000000-0005-0000-0000-0000B3000000}"/>
    <cellStyle name="Énfasis4 2" xfId="27" xr:uid="{00000000-0005-0000-0000-00001B000000}"/>
    <cellStyle name="Énfasis4 3" xfId="178" xr:uid="{00000000-0005-0000-0000-0000B4000000}"/>
    <cellStyle name="Énfasis5 2" xfId="28" xr:uid="{00000000-0005-0000-0000-00001C000000}"/>
    <cellStyle name="Énfasis5 3" xfId="179" xr:uid="{00000000-0005-0000-0000-0000B5000000}"/>
    <cellStyle name="Énfasis6 2" xfId="29" xr:uid="{00000000-0005-0000-0000-00001D000000}"/>
    <cellStyle name="Énfasis6 3" xfId="180" xr:uid="{00000000-0005-0000-0000-0000B6000000}"/>
    <cellStyle name="Entrada 2" xfId="30" xr:uid="{00000000-0005-0000-0000-00001E000000}"/>
    <cellStyle name="Entrada 3" xfId="181" xr:uid="{00000000-0005-0000-0000-0000B7000000}"/>
    <cellStyle name="Estilo 1" xfId="31" xr:uid="{00000000-0005-0000-0000-00001F000000}"/>
    <cellStyle name="Euro" xfId="32" xr:uid="{00000000-0005-0000-0000-000020000000}"/>
    <cellStyle name="F2" xfId="182" xr:uid="{00000000-0005-0000-0000-0000B8000000}"/>
    <cellStyle name="F3" xfId="183" xr:uid="{00000000-0005-0000-0000-0000B9000000}"/>
    <cellStyle name="F4" xfId="184" xr:uid="{00000000-0005-0000-0000-0000BA000000}"/>
    <cellStyle name="F5" xfId="185" xr:uid="{00000000-0005-0000-0000-0000BB000000}"/>
    <cellStyle name="F6" xfId="186" xr:uid="{00000000-0005-0000-0000-0000BC000000}"/>
    <cellStyle name="F7" xfId="187" xr:uid="{00000000-0005-0000-0000-0000BD000000}"/>
    <cellStyle name="F8" xfId="188" xr:uid="{00000000-0005-0000-0000-0000BE000000}"/>
    <cellStyle name="Fixed" xfId="189" xr:uid="{00000000-0005-0000-0000-0000BF000000}"/>
    <cellStyle name="Heading 1" xfId="190" xr:uid="{00000000-0005-0000-0000-0000C0000000}"/>
    <cellStyle name="Heading 2" xfId="191" xr:uid="{00000000-0005-0000-0000-0000C1000000}"/>
    <cellStyle name="Heading1" xfId="192" xr:uid="{00000000-0005-0000-0000-0000C2000000}"/>
    <cellStyle name="Heading2" xfId="193" xr:uid="{00000000-0005-0000-0000-0000C3000000}"/>
    <cellStyle name="Hipervínculo" xfId="254" builtinId="8"/>
    <cellStyle name="Incorrecto 2" xfId="33" xr:uid="{00000000-0005-0000-0000-000021000000}"/>
    <cellStyle name="Incorrecto 3" xfId="194" xr:uid="{00000000-0005-0000-0000-0000C4000000}"/>
    <cellStyle name="MILE DE MILLONES" xfId="195" xr:uid="{00000000-0005-0000-0000-0000C5000000}"/>
    <cellStyle name="MILE DE MILLONES 2" xfId="196" xr:uid="{00000000-0005-0000-0000-0000C6000000}"/>
    <cellStyle name="MILE DE MILLONES_PRESUPUESTO FASE III ABR-2015 Rev3" xfId="197" xr:uid="{00000000-0005-0000-0000-0000C7000000}"/>
    <cellStyle name="MILES" xfId="198" xr:uid="{00000000-0005-0000-0000-0000C8000000}"/>
    <cellStyle name="MILES 2" xfId="199" xr:uid="{00000000-0005-0000-0000-0000C9000000}"/>
    <cellStyle name="Millares" xfId="34" builtinId="3"/>
    <cellStyle name="Millares [2]" xfId="35" xr:uid="{00000000-0005-0000-0000-000023000000}"/>
    <cellStyle name="Millares [2] 2" xfId="200" xr:uid="{00000000-0005-0000-0000-0000CA000000}"/>
    <cellStyle name="Millares 10" xfId="36" xr:uid="{00000000-0005-0000-0000-000024000000}"/>
    <cellStyle name="Millares 10 2" xfId="37" xr:uid="{00000000-0005-0000-0000-000025000000}"/>
    <cellStyle name="Millares 11" xfId="38" xr:uid="{00000000-0005-0000-0000-000026000000}"/>
    <cellStyle name="Millares 11 2" xfId="201" xr:uid="{00000000-0005-0000-0000-0000CB000000}"/>
    <cellStyle name="Millares 12" xfId="123" xr:uid="{00000000-0005-0000-0000-00007D000000}"/>
    <cellStyle name="Millares 13" xfId="132" xr:uid="{00000000-0005-0000-0000-000086000000}"/>
    <cellStyle name="Millares 2" xfId="39" xr:uid="{00000000-0005-0000-0000-000027000000}"/>
    <cellStyle name="Millares 2 2" xfId="40" xr:uid="{00000000-0005-0000-0000-000028000000}"/>
    <cellStyle name="Millares 2 3" xfId="41" xr:uid="{00000000-0005-0000-0000-000029000000}"/>
    <cellStyle name="Millares 2 4" xfId="202" xr:uid="{00000000-0005-0000-0000-0000CC000000}"/>
    <cellStyle name="Millares 2 5" xfId="42" xr:uid="{00000000-0005-0000-0000-00002A000000}"/>
    <cellStyle name="Millares 2_APU´S_NO_PREVISTOS (1)" xfId="203" xr:uid="{00000000-0005-0000-0000-0000CD000000}"/>
    <cellStyle name="Millares 3" xfId="43" xr:uid="{00000000-0005-0000-0000-00002B000000}"/>
    <cellStyle name="Millares 3 2" xfId="44" xr:uid="{00000000-0005-0000-0000-00002C000000}"/>
    <cellStyle name="Millares 3 3" xfId="45" xr:uid="{00000000-0005-0000-0000-00002D000000}"/>
    <cellStyle name="Millares 3 4" xfId="46" xr:uid="{00000000-0005-0000-0000-00002E000000}"/>
    <cellStyle name="Millares 3 5" xfId="47" xr:uid="{00000000-0005-0000-0000-00002F000000}"/>
    <cellStyle name="Millares 4" xfId="48" xr:uid="{00000000-0005-0000-0000-000030000000}"/>
    <cellStyle name="Millares 4 2" xfId="49" xr:uid="{00000000-0005-0000-0000-000031000000}"/>
    <cellStyle name="Millares 4 3" xfId="204" xr:uid="{00000000-0005-0000-0000-0000CE000000}"/>
    <cellStyle name="Millares 4_APU´S_NO_PREVISTOS (1)" xfId="205" xr:uid="{00000000-0005-0000-0000-0000CF000000}"/>
    <cellStyle name="Millares 5" xfId="50" xr:uid="{00000000-0005-0000-0000-000032000000}"/>
    <cellStyle name="Millares 5 2" xfId="206" xr:uid="{00000000-0005-0000-0000-0000D0000000}"/>
    <cellStyle name="Millares 6" xfId="51" xr:uid="{00000000-0005-0000-0000-000033000000}"/>
    <cellStyle name="Millares 6 2" xfId="52" xr:uid="{00000000-0005-0000-0000-000034000000}"/>
    <cellStyle name="Millares 7" xfId="53" xr:uid="{00000000-0005-0000-0000-000035000000}"/>
    <cellStyle name="Millares 7 2" xfId="54" xr:uid="{00000000-0005-0000-0000-000036000000}"/>
    <cellStyle name="Millares 7 2 2" xfId="55" xr:uid="{00000000-0005-0000-0000-000037000000}"/>
    <cellStyle name="Millares 8" xfId="56" xr:uid="{00000000-0005-0000-0000-000038000000}"/>
    <cellStyle name="Millares 8 2" xfId="57" xr:uid="{00000000-0005-0000-0000-000039000000}"/>
    <cellStyle name="Millares 9" xfId="58" xr:uid="{00000000-0005-0000-0000-00003A000000}"/>
    <cellStyle name="Millares 9 2" xfId="59" xr:uid="{00000000-0005-0000-0000-00003B000000}"/>
    <cellStyle name="Millares_FORMULARIO 4 - M-OFERENTE PPTA ECONOMICA" xfId="60" xr:uid="{00000000-0005-0000-0000-00003C000000}"/>
    <cellStyle name="MILLONES" xfId="207" xr:uid="{00000000-0005-0000-0000-0000D1000000}"/>
    <cellStyle name="MILLONES 2" xfId="208" xr:uid="{00000000-0005-0000-0000-0000D2000000}"/>
    <cellStyle name="MILLONES_PRESUPUESTO FASE III ABR-2015 Rev3" xfId="209" xr:uid="{00000000-0005-0000-0000-0000D3000000}"/>
    <cellStyle name="Moneda 10 2" xfId="61" xr:uid="{00000000-0005-0000-0000-00003D000000}"/>
    <cellStyle name="Moneda 2" xfId="62" xr:uid="{00000000-0005-0000-0000-00003E000000}"/>
    <cellStyle name="Moneda 2 10" xfId="210" xr:uid="{00000000-0005-0000-0000-0000D4000000}"/>
    <cellStyle name="Moneda 2 11" xfId="211" xr:uid="{00000000-0005-0000-0000-0000D5000000}"/>
    <cellStyle name="Moneda 2 12" xfId="212" xr:uid="{00000000-0005-0000-0000-0000D6000000}"/>
    <cellStyle name="Moneda 2 2" xfId="63" xr:uid="{00000000-0005-0000-0000-00003F000000}"/>
    <cellStyle name="Moneda 2 2 2" xfId="64" xr:uid="{00000000-0005-0000-0000-000040000000}"/>
    <cellStyle name="Moneda 2 2 2 2" xfId="65" xr:uid="{00000000-0005-0000-0000-000041000000}"/>
    <cellStyle name="Moneda 2 2 2 2 2" xfId="127" xr:uid="{00000000-0005-0000-0000-000081000000}"/>
    <cellStyle name="Moneda 2 2 3" xfId="66" xr:uid="{00000000-0005-0000-0000-000042000000}"/>
    <cellStyle name="Moneda 2 2 4" xfId="67" xr:uid="{00000000-0005-0000-0000-000043000000}"/>
    <cellStyle name="Moneda 2 2 5" xfId="68" xr:uid="{00000000-0005-0000-0000-000044000000}"/>
    <cellStyle name="Moneda 2 2_APU´S_NO_PREVISTOS (1)" xfId="213" xr:uid="{00000000-0005-0000-0000-0000D7000000}"/>
    <cellStyle name="Moneda 2 3" xfId="69" xr:uid="{00000000-0005-0000-0000-000045000000}"/>
    <cellStyle name="Moneda 2 4" xfId="214" xr:uid="{00000000-0005-0000-0000-0000D8000000}"/>
    <cellStyle name="Moneda 2 5" xfId="215" xr:uid="{00000000-0005-0000-0000-0000D9000000}"/>
    <cellStyle name="Moneda 2 6" xfId="216" xr:uid="{00000000-0005-0000-0000-0000DA000000}"/>
    <cellStyle name="Moneda 2 7" xfId="217" xr:uid="{00000000-0005-0000-0000-0000DB000000}"/>
    <cellStyle name="Moneda 2 8" xfId="218" xr:uid="{00000000-0005-0000-0000-0000DC000000}"/>
    <cellStyle name="Moneda 2 9" xfId="219" xr:uid="{00000000-0005-0000-0000-0000DD000000}"/>
    <cellStyle name="Moneda 2_APU´S_NO_PREVISTOS (1)" xfId="220" xr:uid="{00000000-0005-0000-0000-0000DE000000}"/>
    <cellStyle name="Moneda 3" xfId="70" xr:uid="{00000000-0005-0000-0000-000046000000}"/>
    <cellStyle name="Moneda 4" xfId="221" xr:uid="{00000000-0005-0000-0000-0000DF000000}"/>
    <cellStyle name="Monetario0" xfId="222" xr:uid="{00000000-0005-0000-0000-0000E0000000}"/>
    <cellStyle name="Neutral 2" xfId="71" xr:uid="{00000000-0005-0000-0000-000048000000}"/>
    <cellStyle name="Neutral 3" xfId="223" xr:uid="{00000000-0005-0000-0000-0000E1000000}"/>
    <cellStyle name="No. punto" xfId="224" xr:uid="{00000000-0005-0000-0000-0000E2000000}"/>
    <cellStyle name="No. punto 2" xfId="225" xr:uid="{00000000-0005-0000-0000-0000E3000000}"/>
    <cellStyle name="Normal" xfId="0" builtinId="0"/>
    <cellStyle name="Normal 2" xfId="72" xr:uid="{00000000-0005-0000-0000-000049000000}"/>
    <cellStyle name="Normal 2 10" xfId="73" xr:uid="{00000000-0005-0000-0000-00004A000000}"/>
    <cellStyle name="Normal 2 10 2" xfId="74" xr:uid="{00000000-0005-0000-0000-00004B000000}"/>
    <cellStyle name="Normal 2 10 2 2" xfId="133" xr:uid="{00000000-0005-0000-0000-000087000000}"/>
    <cellStyle name="Normal 2 10 3" xfId="124" xr:uid="{00000000-0005-0000-0000-00007E000000}"/>
    <cellStyle name="Normal 2 11" xfId="75" xr:uid="{00000000-0005-0000-0000-00004C000000}"/>
    <cellStyle name="Normal 2 12" xfId="76" xr:uid="{00000000-0005-0000-0000-00004D000000}"/>
    <cellStyle name="Normal 2 13" xfId="77" xr:uid="{00000000-0005-0000-0000-00004E000000}"/>
    <cellStyle name="Normal 2 2" xfId="78" xr:uid="{00000000-0005-0000-0000-00004F000000}"/>
    <cellStyle name="Normal 2 2 2" xfId="226" xr:uid="{00000000-0005-0000-0000-0000E4000000}"/>
    <cellStyle name="Normal 2 2 3" xfId="227" xr:uid="{00000000-0005-0000-0000-0000E5000000}"/>
    <cellStyle name="Normal 2 3" xfId="79" xr:uid="{00000000-0005-0000-0000-000050000000}"/>
    <cellStyle name="Normal 2 3 2" xfId="228" xr:uid="{00000000-0005-0000-0000-0000E6000000}"/>
    <cellStyle name="Normal 2 4" xfId="80" xr:uid="{00000000-0005-0000-0000-000051000000}"/>
    <cellStyle name="Normal 2 5" xfId="81" xr:uid="{00000000-0005-0000-0000-000052000000}"/>
    <cellStyle name="Normal 2 6" xfId="82" xr:uid="{00000000-0005-0000-0000-000053000000}"/>
    <cellStyle name="Normal 2 7" xfId="83" xr:uid="{00000000-0005-0000-0000-000054000000}"/>
    <cellStyle name="Normal 2 8" xfId="84" xr:uid="{00000000-0005-0000-0000-000055000000}"/>
    <cellStyle name="Normal 2 9" xfId="85" xr:uid="{00000000-0005-0000-0000-000056000000}"/>
    <cellStyle name="Normal 2_APU NO PREVISTOS MTTO" xfId="86" xr:uid="{00000000-0005-0000-0000-000057000000}"/>
    <cellStyle name="Normal 29" xfId="87" xr:uid="{00000000-0005-0000-0000-000058000000}"/>
    <cellStyle name="Normal 3" xfId="88" xr:uid="{00000000-0005-0000-0000-000059000000}"/>
    <cellStyle name="Normal 3 11" xfId="128" xr:uid="{00000000-0005-0000-0000-000082000000}"/>
    <cellStyle name="Normal 3 2" xfId="89" xr:uid="{00000000-0005-0000-0000-00005A000000}"/>
    <cellStyle name="Normal 3 2 2" xfId="126" xr:uid="{00000000-0005-0000-0000-000080000000}"/>
    <cellStyle name="Normal 3 3" xfId="229" xr:uid="{00000000-0005-0000-0000-0000E7000000}"/>
    <cellStyle name="Normal 3_APU´S_NO_PREVISTOS (1)" xfId="230" xr:uid="{00000000-0005-0000-0000-0000E8000000}"/>
    <cellStyle name="Normal 4" xfId="90" xr:uid="{00000000-0005-0000-0000-00005B000000}"/>
    <cellStyle name="Normal 4 2" xfId="91" xr:uid="{00000000-0005-0000-0000-00005C000000}"/>
    <cellStyle name="Normal 4 2 2" xfId="231" xr:uid="{00000000-0005-0000-0000-0000E9000000}"/>
    <cellStyle name="Normal 5" xfId="131" xr:uid="{00000000-0005-0000-0000-000085000000}"/>
    <cellStyle name="Normal 6" xfId="232" xr:uid="{00000000-0005-0000-0000-0000EA000000}"/>
    <cellStyle name="Normal 6 2" xfId="233" xr:uid="{00000000-0005-0000-0000-0000EB000000}"/>
    <cellStyle name="Normal 7" xfId="234" xr:uid="{00000000-0005-0000-0000-0000EC000000}"/>
    <cellStyle name="Normal 8" xfId="235" xr:uid="{00000000-0005-0000-0000-0000ED000000}"/>
    <cellStyle name="Normal 9" xfId="236" xr:uid="{00000000-0005-0000-0000-0000EE000000}"/>
    <cellStyle name="Normal 9 2" xfId="130" xr:uid="{00000000-0005-0000-0000-000084000000}"/>
    <cellStyle name="Normal_modelo ACTA OBRA y MODIFICACION" xfId="253" xr:uid="{00000000-0005-0000-0000-0000FF000000}"/>
    <cellStyle name="Normal_PTO OFICIAL PREPLIEGO (CORREGIDO) 2" xfId="129" xr:uid="{00000000-0005-0000-0000-000083000000}"/>
    <cellStyle name="Notas 2" xfId="92" xr:uid="{00000000-0005-0000-0000-00005D000000}"/>
    <cellStyle name="Notas 3" xfId="237" xr:uid="{00000000-0005-0000-0000-0000EF000000}"/>
    <cellStyle name="Percent" xfId="238" xr:uid="{00000000-0005-0000-0000-0000F0000000}"/>
    <cellStyle name="Porcentaje" xfId="94" builtinId="5"/>
    <cellStyle name="Porcentaje 2" xfId="239" xr:uid="{00000000-0005-0000-0000-0000F1000000}"/>
    <cellStyle name="Porcentaje 3" xfId="93" xr:uid="{00000000-0005-0000-0000-00005E000000}"/>
    <cellStyle name="Porcentaje 4" xfId="240" xr:uid="{00000000-0005-0000-0000-0000F2000000}"/>
    <cellStyle name="Porcentaje 5" xfId="241" xr:uid="{00000000-0005-0000-0000-0000F3000000}"/>
    <cellStyle name="Porcentaje 5 2" xfId="242" xr:uid="{00000000-0005-0000-0000-0000F4000000}"/>
    <cellStyle name="Porcentual 2" xfId="95" xr:uid="{00000000-0005-0000-0000-000060000000}"/>
    <cellStyle name="Porcentual 2 10" xfId="96" xr:uid="{00000000-0005-0000-0000-000061000000}"/>
    <cellStyle name="Porcentual 2 10 2" xfId="97" xr:uid="{00000000-0005-0000-0000-000062000000}"/>
    <cellStyle name="Porcentual 2 11" xfId="98" xr:uid="{00000000-0005-0000-0000-000063000000}"/>
    <cellStyle name="Porcentual 2 12" xfId="99" xr:uid="{00000000-0005-0000-0000-000064000000}"/>
    <cellStyle name="Porcentual 2 2" xfId="100" xr:uid="{00000000-0005-0000-0000-000065000000}"/>
    <cellStyle name="Porcentual 2 3" xfId="101" xr:uid="{00000000-0005-0000-0000-000066000000}"/>
    <cellStyle name="Porcentual 2 4" xfId="102" xr:uid="{00000000-0005-0000-0000-000067000000}"/>
    <cellStyle name="Porcentual 2 5" xfId="103" xr:uid="{00000000-0005-0000-0000-000068000000}"/>
    <cellStyle name="Porcentual 2 6" xfId="104" xr:uid="{00000000-0005-0000-0000-000069000000}"/>
    <cellStyle name="Porcentual 2 7" xfId="105" xr:uid="{00000000-0005-0000-0000-00006A000000}"/>
    <cellStyle name="Porcentual 2 8" xfId="106" xr:uid="{00000000-0005-0000-0000-00006B000000}"/>
    <cellStyle name="Porcentual 2 9" xfId="107" xr:uid="{00000000-0005-0000-0000-00006C000000}"/>
    <cellStyle name="Porcentual 3" xfId="108" xr:uid="{00000000-0005-0000-0000-00006D000000}"/>
    <cellStyle name="Porcentual 4" xfId="109" xr:uid="{00000000-0005-0000-0000-00006E000000}"/>
    <cellStyle name="Porcentual 4 2" xfId="110" xr:uid="{00000000-0005-0000-0000-00006F000000}"/>
    <cellStyle name="Porcentual 5" xfId="111" xr:uid="{00000000-0005-0000-0000-000070000000}"/>
    <cellStyle name="Porcentual 5 2" xfId="243" xr:uid="{00000000-0005-0000-0000-0000F5000000}"/>
    <cellStyle name="Porcentual 6" xfId="112" xr:uid="{00000000-0005-0000-0000-000071000000}"/>
    <cellStyle name="Porcentual 6 2" xfId="113" xr:uid="{00000000-0005-0000-0000-000072000000}"/>
    <cellStyle name="Porcentual 7" xfId="114" xr:uid="{00000000-0005-0000-0000-000073000000}"/>
    <cellStyle name="Porcentual 8" xfId="125" xr:uid="{00000000-0005-0000-0000-00007F000000}"/>
    <cellStyle name="resaltado" xfId="244" xr:uid="{00000000-0005-0000-0000-0000F6000000}"/>
    <cellStyle name="Salida 2" xfId="115" xr:uid="{00000000-0005-0000-0000-000074000000}"/>
    <cellStyle name="Salida 3" xfId="245" xr:uid="{00000000-0005-0000-0000-0000F7000000}"/>
    <cellStyle name="Texto de advertencia 2" xfId="116" xr:uid="{00000000-0005-0000-0000-000075000000}"/>
    <cellStyle name="Texto de advertencia 3" xfId="246" xr:uid="{00000000-0005-0000-0000-0000F8000000}"/>
    <cellStyle name="Texto explicativo 2" xfId="117" xr:uid="{00000000-0005-0000-0000-000076000000}"/>
    <cellStyle name="Texto explicativo 3" xfId="247" xr:uid="{00000000-0005-0000-0000-0000F9000000}"/>
    <cellStyle name="Título 1 2" xfId="118" xr:uid="{00000000-0005-0000-0000-000077000000}"/>
    <cellStyle name="Título 1 3" xfId="248" xr:uid="{00000000-0005-0000-0000-0000FA000000}"/>
    <cellStyle name="Título 2 2" xfId="119" xr:uid="{00000000-0005-0000-0000-000078000000}"/>
    <cellStyle name="Título 2 3" xfId="249" xr:uid="{00000000-0005-0000-0000-0000FB000000}"/>
    <cellStyle name="Título 3 2" xfId="120" xr:uid="{00000000-0005-0000-0000-000079000000}"/>
    <cellStyle name="Título 3 3" xfId="250" xr:uid="{00000000-0005-0000-0000-0000FC000000}"/>
    <cellStyle name="Título 4" xfId="121" xr:uid="{00000000-0005-0000-0000-00007A000000}"/>
    <cellStyle name="Título 5" xfId="251" xr:uid="{00000000-0005-0000-0000-0000FD000000}"/>
    <cellStyle name="Total 2" xfId="122" xr:uid="{00000000-0005-0000-0000-00007C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V&#237;nculoExternoRecuperado5"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V&#237;nculoExternoRecuperado6"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V&#237;nculoExternoRecuperado7"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V&#237;nculoExternoRecuperado8"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V&#237;nculoExternoRecuperado9"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V&#237;nculoExternoRecuperado10"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V&#237;nculoExternoRecuperado12"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PathMissing" Target="V&#237;nculoExternoRecuperado4"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V&#237;nculoExternoRecuperado11"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VínculoExternoRecuperado3"/>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90"/>
  <sheetViews>
    <sheetView showGridLines="0" tabSelected="1" view="pageBreakPreview" topLeftCell="F1" zoomScaleNormal="100" zoomScaleSheetLayoutView="100" zoomScalePageLayoutView="55" workbookViewId="0">
      <selection activeCell="K70" sqref="K70"/>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ustomWidth="1"/>
    <col min="15" max="16384" width="11.42578125" style="1"/>
  </cols>
  <sheetData>
    <row r="1" spans="1:13" ht="17.25" customHeight="1" thickBot="1">
      <c r="A1" s="5"/>
      <c r="B1" s="5"/>
      <c r="C1" s="5"/>
      <c r="D1" s="5"/>
      <c r="E1" s="6"/>
      <c r="F1" s="5"/>
      <c r="G1" s="5"/>
      <c r="H1" s="5"/>
      <c r="I1" s="5"/>
      <c r="J1" s="5"/>
      <c r="K1" s="5"/>
      <c r="L1" s="5"/>
      <c r="M1" s="5"/>
    </row>
    <row r="2" spans="1:13" ht="17.25" customHeight="1" thickTop="1">
      <c r="A2" s="5"/>
      <c r="B2" s="7"/>
      <c r="C2" s="194"/>
      <c r="D2" s="194"/>
      <c r="E2" s="195"/>
      <c r="F2" s="194"/>
      <c r="G2" s="194"/>
      <c r="H2" s="194"/>
      <c r="I2" s="194"/>
      <c r="J2" s="194"/>
      <c r="K2" s="194"/>
      <c r="L2" s="8"/>
      <c r="M2" s="5"/>
    </row>
    <row r="3" spans="1:13" ht="27" customHeight="1">
      <c r="A3" s="5"/>
      <c r="B3" s="9"/>
      <c r="C3" s="228" t="s">
        <v>0</v>
      </c>
      <c r="D3" s="229"/>
      <c r="E3" s="229"/>
      <c r="F3" s="230"/>
      <c r="G3" s="5"/>
      <c r="H3" s="5"/>
      <c r="I3" s="5"/>
      <c r="J3" s="5"/>
      <c r="K3" s="5"/>
      <c r="L3" s="10"/>
      <c r="M3" s="5"/>
    </row>
    <row r="4" spans="1:13">
      <c r="A4" s="5"/>
      <c r="B4" s="9"/>
      <c r="C4" s="166" t="s">
        <v>1</v>
      </c>
      <c r="D4" s="167" t="s">
        <v>2</v>
      </c>
      <c r="E4" s="166" t="s">
        <v>3</v>
      </c>
      <c r="F4" s="167">
        <v>2</v>
      </c>
      <c r="G4" s="5"/>
      <c r="H4" s="5"/>
      <c r="I4" s="5"/>
      <c r="J4" s="5"/>
      <c r="K4" s="5"/>
      <c r="L4" s="10"/>
      <c r="M4" s="5"/>
    </row>
    <row r="5" spans="1:13">
      <c r="A5" s="5"/>
      <c r="B5" s="9"/>
      <c r="C5" s="247" t="s">
        <v>4</v>
      </c>
      <c r="D5" s="248"/>
      <c r="E5" s="249"/>
      <c r="F5" s="248"/>
      <c r="G5" s="248"/>
      <c r="H5" s="248"/>
      <c r="I5" s="248"/>
      <c r="J5" s="248"/>
      <c r="K5" s="248"/>
      <c r="L5" s="10"/>
      <c r="M5" s="5"/>
    </row>
    <row r="6" spans="1:13" ht="17.25" customHeight="1" thickBot="1">
      <c r="A6" s="5"/>
      <c r="B6" s="9"/>
      <c r="C6" s="243" t="s">
        <v>5</v>
      </c>
      <c r="D6" s="221"/>
      <c r="E6" s="221"/>
      <c r="F6" s="221"/>
      <c r="G6" s="221"/>
      <c r="H6" s="221"/>
      <c r="I6" s="221"/>
      <c r="J6" s="221"/>
      <c r="K6" s="221"/>
      <c r="L6" s="10"/>
      <c r="M6" s="5"/>
    </row>
    <row r="7" spans="1:13" s="18" customFormat="1">
      <c r="A7" s="17"/>
      <c r="B7" s="181"/>
      <c r="C7" s="211" t="s">
        <v>6</v>
      </c>
      <c r="D7" s="212"/>
      <c r="E7" s="212"/>
      <c r="F7" s="212"/>
      <c r="G7" s="212"/>
      <c r="H7" s="212"/>
      <c r="I7" s="212"/>
      <c r="J7" s="212"/>
      <c r="K7" s="213"/>
      <c r="L7" s="19"/>
      <c r="M7" s="17"/>
    </row>
    <row r="8" spans="1:13" ht="87.75" customHeight="1">
      <c r="A8" s="5"/>
      <c r="B8" s="182"/>
      <c r="C8" s="214"/>
      <c r="D8" s="215"/>
      <c r="E8" s="215"/>
      <c r="F8" s="215"/>
      <c r="G8" s="215"/>
      <c r="H8" s="215"/>
      <c r="I8" s="215"/>
      <c r="J8" s="215"/>
      <c r="K8" s="216"/>
      <c r="L8" s="10"/>
      <c r="M8" s="5"/>
    </row>
    <row r="9" spans="1:13" ht="34.5" customHeight="1">
      <c r="A9" s="5"/>
      <c r="B9" s="182"/>
      <c r="C9" s="223" t="s">
        <v>7</v>
      </c>
      <c r="D9" s="218"/>
      <c r="E9" s="218"/>
      <c r="F9" s="218"/>
      <c r="G9" s="218"/>
      <c r="H9" s="218"/>
      <c r="I9" s="218"/>
      <c r="J9" s="218"/>
      <c r="K9" s="224"/>
      <c r="L9" s="10"/>
      <c r="M9" s="5"/>
    </row>
    <row r="10" spans="1:13" ht="30" customHeight="1" thickBot="1">
      <c r="A10" s="5"/>
      <c r="B10" s="9"/>
      <c r="C10" s="220" t="s">
        <v>8</v>
      </c>
      <c r="D10" s="221"/>
      <c r="E10" s="221"/>
      <c r="F10" s="221"/>
      <c r="G10" s="221"/>
      <c r="H10" s="221"/>
      <c r="I10" s="221"/>
      <c r="J10" s="221"/>
      <c r="K10" s="222"/>
      <c r="L10" s="10"/>
      <c r="M10" s="5"/>
    </row>
    <row r="11" spans="1:13" ht="30" customHeight="1">
      <c r="A11" s="5"/>
      <c r="B11" s="9"/>
      <c r="C11" s="234" t="s">
        <v>9</v>
      </c>
      <c r="D11" s="225" t="s">
        <v>10</v>
      </c>
      <c r="E11" s="237" t="s">
        <v>11</v>
      </c>
      <c r="F11" s="238"/>
      <c r="G11" s="225" t="s">
        <v>12</v>
      </c>
      <c r="H11" s="225" t="s">
        <v>13</v>
      </c>
      <c r="I11" s="225" t="s">
        <v>14</v>
      </c>
      <c r="J11" s="227" t="s">
        <v>15</v>
      </c>
      <c r="K11" s="231" t="s">
        <v>16</v>
      </c>
      <c r="L11" s="10"/>
      <c r="M11" s="5"/>
    </row>
    <row r="12" spans="1:13" ht="30" customHeight="1" thickBot="1">
      <c r="A12" s="5"/>
      <c r="B12" s="9"/>
      <c r="C12" s="235"/>
      <c r="D12" s="226"/>
      <c r="E12" s="124" t="s">
        <v>17</v>
      </c>
      <c r="F12" s="183" t="s">
        <v>18</v>
      </c>
      <c r="G12" s="226"/>
      <c r="H12" s="226"/>
      <c r="I12" s="226"/>
      <c r="J12" s="226"/>
      <c r="K12" s="232"/>
      <c r="L12" s="10"/>
      <c r="M12" s="5"/>
    </row>
    <row r="13" spans="1:13" ht="30" customHeight="1" thickBot="1">
      <c r="A13" s="5"/>
      <c r="B13" s="9"/>
      <c r="C13" s="202">
        <v>1</v>
      </c>
      <c r="D13" s="125"/>
      <c r="E13" s="125"/>
      <c r="F13" s="125"/>
      <c r="G13" s="125" t="s">
        <v>19</v>
      </c>
      <c r="H13" s="125"/>
      <c r="I13" s="125"/>
      <c r="J13" s="125"/>
      <c r="K13" s="126"/>
      <c r="L13" s="10"/>
      <c r="M13" s="5"/>
    </row>
    <row r="14" spans="1:13" ht="30" customHeight="1">
      <c r="A14" s="5"/>
      <c r="B14" s="9"/>
      <c r="C14" s="203" t="s">
        <v>20</v>
      </c>
      <c r="D14" s="127"/>
      <c r="E14" s="127"/>
      <c r="F14" s="127"/>
      <c r="G14" s="204" t="s">
        <v>21</v>
      </c>
      <c r="H14" s="205" t="s">
        <v>22</v>
      </c>
      <c r="I14" s="206">
        <v>1</v>
      </c>
      <c r="J14" s="207">
        <v>200000</v>
      </c>
      <c r="K14" s="208">
        <f t="shared" ref="K14:K29" si="0">ROUND(I14*J14,0)</f>
        <v>200000</v>
      </c>
      <c r="L14" s="10"/>
      <c r="M14" s="5"/>
    </row>
    <row r="15" spans="1:13" ht="30" customHeight="1" thickBot="1">
      <c r="A15" s="5"/>
      <c r="B15" s="9"/>
      <c r="C15" s="203" t="s">
        <v>23</v>
      </c>
      <c r="D15" s="127"/>
      <c r="E15" s="127"/>
      <c r="F15" s="127"/>
      <c r="G15" s="204" t="s">
        <v>24</v>
      </c>
      <c r="H15" s="205" t="s">
        <v>25</v>
      </c>
      <c r="I15" s="206">
        <v>1</v>
      </c>
      <c r="J15" s="207">
        <v>151700</v>
      </c>
      <c r="K15" s="208">
        <f t="shared" si="0"/>
        <v>151700</v>
      </c>
      <c r="L15" s="10"/>
      <c r="M15" s="5"/>
    </row>
    <row r="16" spans="1:13" ht="30" customHeight="1" thickBot="1">
      <c r="A16" s="5"/>
      <c r="B16" s="9"/>
      <c r="C16" s="203" t="s">
        <v>26</v>
      </c>
      <c r="D16" s="127"/>
      <c r="E16" s="127"/>
      <c r="F16" s="127"/>
      <c r="G16" s="204" t="s">
        <v>27</v>
      </c>
      <c r="H16" s="205" t="s">
        <v>25</v>
      </c>
      <c r="I16" s="206">
        <v>1</v>
      </c>
      <c r="J16" s="207">
        <v>227550</v>
      </c>
      <c r="K16" s="208">
        <f t="shared" si="0"/>
        <v>227550</v>
      </c>
      <c r="L16" s="10"/>
      <c r="M16" s="5"/>
    </row>
    <row r="17" spans="1:13" ht="33.950000000000003" customHeight="1">
      <c r="A17" s="5"/>
      <c r="B17" s="9"/>
      <c r="C17" s="203" t="s">
        <v>28</v>
      </c>
      <c r="D17" s="127"/>
      <c r="E17" s="127"/>
      <c r="F17" s="127"/>
      <c r="G17" s="204" t="s">
        <v>29</v>
      </c>
      <c r="H17" s="205" t="s">
        <v>30</v>
      </c>
      <c r="I17" s="206">
        <v>1</v>
      </c>
      <c r="J17" s="207">
        <v>13500</v>
      </c>
      <c r="K17" s="208">
        <f t="shared" si="0"/>
        <v>13500</v>
      </c>
      <c r="L17" s="10"/>
      <c r="M17" s="5"/>
    </row>
    <row r="18" spans="1:13" ht="33.950000000000003" customHeight="1">
      <c r="A18" s="5"/>
      <c r="B18" s="9"/>
      <c r="C18" s="203" t="s">
        <v>31</v>
      </c>
      <c r="D18" s="127"/>
      <c r="E18" s="127"/>
      <c r="F18" s="127"/>
      <c r="G18" s="204" t="s">
        <v>32</v>
      </c>
      <c r="H18" s="205" t="s">
        <v>33</v>
      </c>
      <c r="I18" s="206">
        <v>1</v>
      </c>
      <c r="J18" s="207">
        <v>5500</v>
      </c>
      <c r="K18" s="208">
        <f t="shared" si="0"/>
        <v>5500</v>
      </c>
      <c r="L18" s="10"/>
      <c r="M18" s="5"/>
    </row>
    <row r="19" spans="1:13" s="5" customFormat="1" ht="48" customHeight="1">
      <c r="B19" s="9"/>
      <c r="C19" s="203" t="s">
        <v>34</v>
      </c>
      <c r="D19" s="127"/>
      <c r="E19" s="127"/>
      <c r="F19" s="127"/>
      <c r="G19" s="204" t="s">
        <v>35</v>
      </c>
      <c r="H19" s="205" t="s">
        <v>36</v>
      </c>
      <c r="I19" s="206">
        <v>1</v>
      </c>
      <c r="J19" s="207">
        <v>25000</v>
      </c>
      <c r="K19" s="208">
        <f t="shared" si="0"/>
        <v>25000</v>
      </c>
      <c r="L19" s="10"/>
    </row>
    <row r="20" spans="1:13" ht="48" customHeight="1">
      <c r="A20" s="5"/>
      <c r="B20" s="9"/>
      <c r="C20" s="203" t="s">
        <v>37</v>
      </c>
      <c r="D20" s="127"/>
      <c r="E20" s="127"/>
      <c r="F20" s="127"/>
      <c r="G20" s="204" t="s">
        <v>38</v>
      </c>
      <c r="H20" s="205" t="s">
        <v>36</v>
      </c>
      <c r="I20" s="206">
        <v>1</v>
      </c>
      <c r="J20" s="207">
        <v>8800</v>
      </c>
      <c r="K20" s="208">
        <f t="shared" si="0"/>
        <v>8800</v>
      </c>
      <c r="L20" s="10"/>
      <c r="M20" s="5"/>
    </row>
    <row r="21" spans="1:13" ht="62.1" customHeight="1" thickBot="1">
      <c r="A21" s="5"/>
      <c r="B21" s="9"/>
      <c r="C21" s="203" t="s">
        <v>39</v>
      </c>
      <c r="D21" s="127"/>
      <c r="E21" s="127"/>
      <c r="F21" s="127"/>
      <c r="G21" s="204" t="s">
        <v>40</v>
      </c>
      <c r="H21" s="205" t="s">
        <v>36</v>
      </c>
      <c r="I21" s="206">
        <v>1</v>
      </c>
      <c r="J21" s="207">
        <v>28000</v>
      </c>
      <c r="K21" s="208">
        <f t="shared" si="0"/>
        <v>28000</v>
      </c>
      <c r="L21" s="10"/>
      <c r="M21" s="5"/>
    </row>
    <row r="22" spans="1:13" ht="33.950000000000003" customHeight="1" thickBot="1">
      <c r="A22" s="5"/>
      <c r="B22" s="9"/>
      <c r="C22" s="203" t="s">
        <v>41</v>
      </c>
      <c r="D22" s="127"/>
      <c r="E22" s="127"/>
      <c r="F22" s="127"/>
      <c r="G22" s="204" t="s">
        <v>42</v>
      </c>
      <c r="H22" s="205" t="s">
        <v>43</v>
      </c>
      <c r="I22" s="206">
        <v>1</v>
      </c>
      <c r="J22" s="207">
        <v>19000</v>
      </c>
      <c r="K22" s="208">
        <f t="shared" si="0"/>
        <v>19000</v>
      </c>
      <c r="L22" s="10"/>
      <c r="M22" s="5"/>
    </row>
    <row r="23" spans="1:13" ht="48" customHeight="1">
      <c r="A23" s="5"/>
      <c r="B23" s="9"/>
      <c r="C23" s="203" t="s">
        <v>44</v>
      </c>
      <c r="D23" s="127"/>
      <c r="E23" s="127"/>
      <c r="F23" s="127"/>
      <c r="G23" s="204" t="s">
        <v>45</v>
      </c>
      <c r="H23" s="205" t="s">
        <v>36</v>
      </c>
      <c r="I23" s="206">
        <v>1</v>
      </c>
      <c r="J23" s="207">
        <v>16190</v>
      </c>
      <c r="K23" s="208">
        <f t="shared" si="0"/>
        <v>16190</v>
      </c>
      <c r="L23" s="10"/>
      <c r="M23" s="5"/>
    </row>
    <row r="24" spans="1:13" ht="90" customHeight="1">
      <c r="A24" s="5"/>
      <c r="B24" s="9"/>
      <c r="C24" s="203" t="s">
        <v>46</v>
      </c>
      <c r="D24" s="127"/>
      <c r="E24" s="127"/>
      <c r="F24" s="127"/>
      <c r="G24" s="204" t="s">
        <v>47</v>
      </c>
      <c r="H24" s="205" t="s">
        <v>43</v>
      </c>
      <c r="I24" s="206">
        <v>1</v>
      </c>
      <c r="J24" s="207">
        <v>106486</v>
      </c>
      <c r="K24" s="208">
        <f t="shared" si="0"/>
        <v>106486</v>
      </c>
      <c r="L24" s="10"/>
      <c r="M24" s="5"/>
    </row>
    <row r="25" spans="1:13" ht="48" customHeight="1">
      <c r="A25" s="5"/>
      <c r="B25" s="9"/>
      <c r="C25" s="203" t="s">
        <v>48</v>
      </c>
      <c r="D25" s="127"/>
      <c r="E25" s="127"/>
      <c r="F25" s="127"/>
      <c r="G25" s="204" t="s">
        <v>49</v>
      </c>
      <c r="H25" s="205" t="s">
        <v>43</v>
      </c>
      <c r="I25" s="206">
        <v>1</v>
      </c>
      <c r="J25" s="207">
        <v>42600</v>
      </c>
      <c r="K25" s="208">
        <f t="shared" si="0"/>
        <v>42600</v>
      </c>
      <c r="L25" s="10"/>
      <c r="M25" s="5"/>
    </row>
    <row r="26" spans="1:13" s="5" customFormat="1" ht="30" customHeight="1">
      <c r="B26" s="9"/>
      <c r="C26" s="203" t="s">
        <v>50</v>
      </c>
      <c r="D26" s="127"/>
      <c r="E26" s="127"/>
      <c r="F26" s="127"/>
      <c r="G26" s="204" t="s">
        <v>51</v>
      </c>
      <c r="H26" s="205" t="s">
        <v>52</v>
      </c>
      <c r="I26" s="206">
        <v>1</v>
      </c>
      <c r="J26" s="207">
        <v>1550</v>
      </c>
      <c r="K26" s="208">
        <f t="shared" si="0"/>
        <v>1550</v>
      </c>
      <c r="L26" s="10"/>
    </row>
    <row r="27" spans="1:13" ht="30" customHeight="1">
      <c r="A27" s="5"/>
      <c r="B27" s="9"/>
      <c r="C27" s="203" t="s">
        <v>53</v>
      </c>
      <c r="D27" s="127"/>
      <c r="E27" s="127"/>
      <c r="F27" s="127"/>
      <c r="G27" s="204" t="s">
        <v>54</v>
      </c>
      <c r="H27" s="205" t="s">
        <v>43</v>
      </c>
      <c r="I27" s="206">
        <v>1</v>
      </c>
      <c r="J27" s="207">
        <v>55000</v>
      </c>
      <c r="K27" s="208">
        <f t="shared" si="0"/>
        <v>55000</v>
      </c>
      <c r="L27" s="10"/>
      <c r="M27" s="5"/>
    </row>
    <row r="28" spans="1:13" s="5" customFormat="1" ht="33.950000000000003" customHeight="1">
      <c r="B28" s="9"/>
      <c r="C28" s="203" t="s">
        <v>55</v>
      </c>
      <c r="D28" s="127"/>
      <c r="E28" s="127"/>
      <c r="F28" s="127"/>
      <c r="G28" s="204" t="s">
        <v>56</v>
      </c>
      <c r="H28" s="205" t="s">
        <v>30</v>
      </c>
      <c r="I28" s="206">
        <v>1</v>
      </c>
      <c r="J28" s="207">
        <v>42000</v>
      </c>
      <c r="K28" s="208">
        <f t="shared" si="0"/>
        <v>42000</v>
      </c>
      <c r="L28" s="10"/>
    </row>
    <row r="29" spans="1:13" ht="33.950000000000003" customHeight="1">
      <c r="A29" s="5"/>
      <c r="B29" s="9"/>
      <c r="C29" s="203" t="s">
        <v>57</v>
      </c>
      <c r="D29" s="127"/>
      <c r="E29" s="127"/>
      <c r="F29" s="127"/>
      <c r="G29" s="204" t="s">
        <v>58</v>
      </c>
      <c r="H29" s="205" t="s">
        <v>30</v>
      </c>
      <c r="I29" s="206">
        <v>1</v>
      </c>
      <c r="J29" s="207">
        <v>6500</v>
      </c>
      <c r="K29" s="208">
        <f t="shared" si="0"/>
        <v>6500</v>
      </c>
      <c r="L29" s="10"/>
      <c r="M29" s="5"/>
    </row>
    <row r="30" spans="1:13" ht="30" customHeight="1">
      <c r="A30" s="5"/>
      <c r="B30" s="9"/>
      <c r="C30" s="129" t="s">
        <v>59</v>
      </c>
      <c r="D30" s="130"/>
      <c r="E30" s="130"/>
      <c r="F30" s="130"/>
      <c r="G30" s="131"/>
      <c r="H30" s="130"/>
      <c r="I30" s="128"/>
      <c r="J30" s="132"/>
      <c r="K30" s="133">
        <f>SUM(K14:K29)</f>
        <v>949376</v>
      </c>
      <c r="L30" s="10"/>
      <c r="M30" s="5"/>
    </row>
    <row r="31" spans="1:13" ht="30" customHeight="1" thickBot="1">
      <c r="A31" s="5"/>
      <c r="B31" s="9"/>
      <c r="C31" s="202">
        <v>2</v>
      </c>
      <c r="D31" s="125"/>
      <c r="E31" s="125"/>
      <c r="F31" s="125"/>
      <c r="G31" s="125" t="s">
        <v>60</v>
      </c>
      <c r="H31" s="125"/>
      <c r="I31" s="125"/>
      <c r="J31" s="125"/>
      <c r="K31" s="126"/>
      <c r="L31" s="10"/>
      <c r="M31" s="5"/>
    </row>
    <row r="32" spans="1:13" ht="90" customHeight="1" thickBot="1">
      <c r="A32" s="5"/>
      <c r="B32" s="9"/>
      <c r="C32" s="203" t="s">
        <v>61</v>
      </c>
      <c r="D32" s="127"/>
      <c r="E32" s="127"/>
      <c r="F32" s="127"/>
      <c r="G32" s="204" t="s">
        <v>62</v>
      </c>
      <c r="H32" s="205" t="s">
        <v>36</v>
      </c>
      <c r="I32" s="206">
        <v>1</v>
      </c>
      <c r="J32" s="207">
        <v>12500</v>
      </c>
      <c r="K32" s="208">
        <f t="shared" ref="K32:K39" si="1">ROUND(I32*J32,0)</f>
        <v>12500</v>
      </c>
      <c r="L32" s="10"/>
      <c r="M32" s="5"/>
    </row>
    <row r="33" spans="1:13" ht="75.95" customHeight="1">
      <c r="A33" s="5"/>
      <c r="B33" s="9"/>
      <c r="C33" s="203" t="s">
        <v>63</v>
      </c>
      <c r="D33" s="127"/>
      <c r="E33" s="127"/>
      <c r="F33" s="127"/>
      <c r="G33" s="204" t="s">
        <v>64</v>
      </c>
      <c r="H33" s="205" t="s">
        <v>36</v>
      </c>
      <c r="I33" s="206">
        <v>1</v>
      </c>
      <c r="J33" s="207">
        <v>14500</v>
      </c>
      <c r="K33" s="208">
        <f t="shared" si="1"/>
        <v>14500</v>
      </c>
      <c r="L33" s="10"/>
      <c r="M33" s="5"/>
    </row>
    <row r="34" spans="1:13" ht="62.1" customHeight="1">
      <c r="A34" s="5"/>
      <c r="B34" s="9"/>
      <c r="C34" s="203" t="s">
        <v>65</v>
      </c>
      <c r="D34" s="127"/>
      <c r="E34" s="127"/>
      <c r="F34" s="127"/>
      <c r="G34" s="204" t="s">
        <v>66</v>
      </c>
      <c r="H34" s="205" t="s">
        <v>43</v>
      </c>
      <c r="I34" s="206">
        <v>1</v>
      </c>
      <c r="J34" s="207">
        <v>91000</v>
      </c>
      <c r="K34" s="208">
        <f t="shared" si="1"/>
        <v>91000</v>
      </c>
      <c r="L34" s="10"/>
      <c r="M34" s="5"/>
    </row>
    <row r="35" spans="1:13" ht="62.1" customHeight="1">
      <c r="A35" s="5"/>
      <c r="B35" s="9"/>
      <c r="C35" s="203" t="s">
        <v>67</v>
      </c>
      <c r="D35" s="127"/>
      <c r="E35" s="127"/>
      <c r="F35" s="127"/>
      <c r="G35" s="204" t="s">
        <v>68</v>
      </c>
      <c r="H35" s="205" t="s">
        <v>36</v>
      </c>
      <c r="I35" s="206">
        <v>1</v>
      </c>
      <c r="J35" s="207">
        <v>2200</v>
      </c>
      <c r="K35" s="208">
        <f t="shared" si="1"/>
        <v>2200</v>
      </c>
      <c r="L35" s="10"/>
      <c r="M35" s="5"/>
    </row>
    <row r="36" spans="1:13" ht="62.1" customHeight="1" thickBot="1">
      <c r="A36" s="5"/>
      <c r="B36" s="9"/>
      <c r="C36" s="203" t="s">
        <v>69</v>
      </c>
      <c r="D36" s="127"/>
      <c r="E36" s="127"/>
      <c r="F36" s="127"/>
      <c r="G36" s="204" t="s">
        <v>70</v>
      </c>
      <c r="H36" s="205" t="s">
        <v>43</v>
      </c>
      <c r="I36" s="206">
        <v>1</v>
      </c>
      <c r="J36" s="207">
        <v>145000</v>
      </c>
      <c r="K36" s="208">
        <f t="shared" si="1"/>
        <v>145000</v>
      </c>
      <c r="L36" s="10"/>
      <c r="M36" s="5"/>
    </row>
    <row r="37" spans="1:13" ht="62.1" customHeight="1" thickBot="1">
      <c r="A37" s="5"/>
      <c r="B37" s="9"/>
      <c r="C37" s="203" t="s">
        <v>71</v>
      </c>
      <c r="D37" s="127"/>
      <c r="E37" s="127"/>
      <c r="F37" s="127"/>
      <c r="G37" s="204" t="s">
        <v>72</v>
      </c>
      <c r="H37" s="205" t="s">
        <v>43</v>
      </c>
      <c r="I37" s="206">
        <v>1</v>
      </c>
      <c r="J37" s="207">
        <v>185000</v>
      </c>
      <c r="K37" s="208">
        <f t="shared" si="1"/>
        <v>185000</v>
      </c>
      <c r="L37" s="10"/>
      <c r="M37" s="5"/>
    </row>
    <row r="38" spans="1:13" ht="48" customHeight="1">
      <c r="A38" s="5"/>
      <c r="B38" s="9"/>
      <c r="C38" s="203" t="s">
        <v>73</v>
      </c>
      <c r="D38" s="127"/>
      <c r="E38" s="127"/>
      <c r="F38" s="127"/>
      <c r="G38" s="204" t="s">
        <v>74</v>
      </c>
      <c r="H38" s="205" t="s">
        <v>43</v>
      </c>
      <c r="I38" s="206">
        <v>1</v>
      </c>
      <c r="J38" s="207">
        <v>195000</v>
      </c>
      <c r="K38" s="208">
        <f t="shared" si="1"/>
        <v>195000</v>
      </c>
      <c r="L38" s="10"/>
      <c r="M38" s="5"/>
    </row>
    <row r="39" spans="1:13" ht="48" customHeight="1" thickBot="1">
      <c r="A39" s="5"/>
      <c r="B39" s="9"/>
      <c r="C39" s="203" t="s">
        <v>75</v>
      </c>
      <c r="D39" s="127"/>
      <c r="E39" s="127"/>
      <c r="F39" s="127"/>
      <c r="G39" s="204" t="s">
        <v>76</v>
      </c>
      <c r="H39" s="205" t="s">
        <v>43</v>
      </c>
      <c r="I39" s="206">
        <v>1</v>
      </c>
      <c r="J39" s="207">
        <v>215000</v>
      </c>
      <c r="K39" s="208">
        <f t="shared" si="1"/>
        <v>215000</v>
      </c>
      <c r="L39" s="10"/>
      <c r="M39" s="5"/>
    </row>
    <row r="40" spans="1:13" s="3" customFormat="1" ht="30" customHeight="1" thickBot="1">
      <c r="A40" s="5"/>
      <c r="B40" s="9"/>
      <c r="C40" s="129" t="s">
        <v>59</v>
      </c>
      <c r="D40" s="130"/>
      <c r="E40" s="130"/>
      <c r="F40" s="130"/>
      <c r="G40" s="131"/>
      <c r="H40" s="130"/>
      <c r="I40" s="128"/>
      <c r="J40" s="132"/>
      <c r="K40" s="133">
        <f>SUM(K32:K39)</f>
        <v>860200</v>
      </c>
      <c r="L40" s="10"/>
      <c r="M40" s="5"/>
    </row>
    <row r="41" spans="1:13" s="3" customFormat="1" ht="30" customHeight="1" thickBot="1">
      <c r="A41" s="5"/>
      <c r="B41" s="9"/>
      <c r="C41" s="202">
        <v>3</v>
      </c>
      <c r="D41" s="125"/>
      <c r="E41" s="125"/>
      <c r="F41" s="125"/>
      <c r="G41" s="125" t="s">
        <v>77</v>
      </c>
      <c r="H41" s="125"/>
      <c r="I41" s="125"/>
      <c r="J41" s="125"/>
      <c r="K41" s="126"/>
      <c r="L41" s="10"/>
      <c r="M41" s="5"/>
    </row>
    <row r="42" spans="1:13" s="3" customFormat="1" ht="62.1" customHeight="1">
      <c r="A42" s="5"/>
      <c r="B42" s="9"/>
      <c r="C42" s="203" t="s">
        <v>78</v>
      </c>
      <c r="D42" s="127"/>
      <c r="E42" s="127"/>
      <c r="F42" s="127"/>
      <c r="G42" s="204" t="s">
        <v>79</v>
      </c>
      <c r="H42" s="205" t="s">
        <v>80</v>
      </c>
      <c r="I42" s="206">
        <v>1</v>
      </c>
      <c r="J42" s="207">
        <v>4800</v>
      </c>
      <c r="K42" s="208">
        <f t="shared" ref="K42:K52" si="2">ROUND(I42*J42,0)</f>
        <v>4800</v>
      </c>
      <c r="L42" s="10"/>
      <c r="M42" s="5"/>
    </row>
    <row r="43" spans="1:13" s="3" customFormat="1" ht="62.1" customHeight="1">
      <c r="A43" s="5"/>
      <c r="B43" s="9"/>
      <c r="C43" s="203" t="s">
        <v>81</v>
      </c>
      <c r="D43" s="127"/>
      <c r="E43" s="127"/>
      <c r="F43" s="127"/>
      <c r="G43" s="204" t="s">
        <v>82</v>
      </c>
      <c r="H43" s="205" t="s">
        <v>36</v>
      </c>
      <c r="I43" s="206">
        <v>1</v>
      </c>
      <c r="J43" s="207">
        <v>9500</v>
      </c>
      <c r="K43" s="208">
        <f t="shared" si="2"/>
        <v>9500</v>
      </c>
      <c r="L43" s="10"/>
      <c r="M43" s="5"/>
    </row>
    <row r="44" spans="1:13" s="3" customFormat="1" ht="75.95" customHeight="1">
      <c r="A44" s="5"/>
      <c r="B44" s="9"/>
      <c r="C44" s="203" t="s">
        <v>83</v>
      </c>
      <c r="D44" s="127"/>
      <c r="E44" s="127"/>
      <c r="F44" s="127"/>
      <c r="G44" s="204" t="s">
        <v>84</v>
      </c>
      <c r="H44" s="205" t="s">
        <v>43</v>
      </c>
      <c r="I44" s="206">
        <v>1</v>
      </c>
      <c r="J44" s="207">
        <v>850000</v>
      </c>
      <c r="K44" s="208">
        <f t="shared" si="2"/>
        <v>850000</v>
      </c>
      <c r="L44" s="10"/>
      <c r="M44" s="5"/>
    </row>
    <row r="45" spans="1:13" s="3" customFormat="1" ht="30" customHeight="1">
      <c r="A45" s="5"/>
      <c r="B45" s="9"/>
      <c r="C45" s="203" t="s">
        <v>85</v>
      </c>
      <c r="D45" s="127"/>
      <c r="E45" s="127"/>
      <c r="F45" s="127"/>
      <c r="G45" s="204" t="s">
        <v>86</v>
      </c>
      <c r="H45" s="205" t="s">
        <v>43</v>
      </c>
      <c r="I45" s="206">
        <v>1</v>
      </c>
      <c r="J45" s="207">
        <v>1450000</v>
      </c>
      <c r="K45" s="208">
        <f t="shared" si="2"/>
        <v>1450000</v>
      </c>
      <c r="L45" s="10"/>
      <c r="M45" s="5"/>
    </row>
    <row r="46" spans="1:13" s="3" customFormat="1" ht="62.1" customHeight="1">
      <c r="A46" s="5"/>
      <c r="B46" s="9"/>
      <c r="C46" s="203" t="s">
        <v>87</v>
      </c>
      <c r="D46" s="127"/>
      <c r="E46" s="127"/>
      <c r="F46" s="127"/>
      <c r="G46" s="204" t="s">
        <v>88</v>
      </c>
      <c r="H46" s="205" t="s">
        <v>89</v>
      </c>
      <c r="I46" s="206">
        <v>1</v>
      </c>
      <c r="J46" s="207">
        <v>38000</v>
      </c>
      <c r="K46" s="208">
        <f t="shared" si="2"/>
        <v>38000</v>
      </c>
      <c r="L46" s="10"/>
      <c r="M46" s="5"/>
    </row>
    <row r="47" spans="1:13" s="3" customFormat="1" ht="30" customHeight="1">
      <c r="A47" s="5"/>
      <c r="B47" s="9"/>
      <c r="C47" s="203" t="s">
        <v>90</v>
      </c>
      <c r="D47" s="127"/>
      <c r="E47" s="127"/>
      <c r="F47" s="127"/>
      <c r="G47" s="204" t="s">
        <v>91</v>
      </c>
      <c r="H47" s="205" t="s">
        <v>43</v>
      </c>
      <c r="I47" s="206">
        <v>1</v>
      </c>
      <c r="J47" s="207">
        <v>955998</v>
      </c>
      <c r="K47" s="208">
        <f t="shared" si="2"/>
        <v>955998</v>
      </c>
      <c r="L47" s="10"/>
      <c r="M47" s="5"/>
    </row>
    <row r="48" spans="1:13" s="3" customFormat="1" ht="33.950000000000003" customHeight="1" thickBot="1">
      <c r="A48" s="5"/>
      <c r="B48" s="9"/>
      <c r="C48" s="203" t="s">
        <v>92</v>
      </c>
      <c r="D48" s="127"/>
      <c r="E48" s="127"/>
      <c r="F48" s="127"/>
      <c r="G48" s="204" t="s">
        <v>93</v>
      </c>
      <c r="H48" s="205" t="s">
        <v>30</v>
      </c>
      <c r="I48" s="206">
        <v>1</v>
      </c>
      <c r="J48" s="207">
        <v>14900</v>
      </c>
      <c r="K48" s="208">
        <f t="shared" si="2"/>
        <v>14900</v>
      </c>
      <c r="L48" s="10"/>
      <c r="M48" s="5"/>
    </row>
    <row r="49" spans="1:13" s="3" customFormat="1" ht="33.950000000000003" customHeight="1" thickBot="1">
      <c r="A49" s="5"/>
      <c r="B49" s="9"/>
      <c r="C49" s="203" t="s">
        <v>94</v>
      </c>
      <c r="D49" s="127"/>
      <c r="E49" s="127"/>
      <c r="F49" s="127"/>
      <c r="G49" s="204" t="s">
        <v>95</v>
      </c>
      <c r="H49" s="205" t="s">
        <v>30</v>
      </c>
      <c r="I49" s="206">
        <v>1</v>
      </c>
      <c r="J49" s="207">
        <v>18526</v>
      </c>
      <c r="K49" s="208">
        <f t="shared" si="2"/>
        <v>18526</v>
      </c>
      <c r="L49" s="10"/>
      <c r="M49" s="5"/>
    </row>
    <row r="50" spans="1:13" s="3" customFormat="1" ht="30" customHeight="1" thickBot="1">
      <c r="A50" s="5"/>
      <c r="B50" s="9"/>
      <c r="C50" s="203" t="s">
        <v>96</v>
      </c>
      <c r="D50" s="127"/>
      <c r="E50" s="127"/>
      <c r="F50" s="127"/>
      <c r="G50" s="204" t="s">
        <v>97</v>
      </c>
      <c r="H50" s="205" t="s">
        <v>30</v>
      </c>
      <c r="I50" s="206">
        <v>1</v>
      </c>
      <c r="J50" s="207">
        <v>18921</v>
      </c>
      <c r="K50" s="208">
        <f t="shared" si="2"/>
        <v>18921</v>
      </c>
      <c r="L50" s="10"/>
      <c r="M50" s="5"/>
    </row>
    <row r="51" spans="1:13" s="3" customFormat="1" ht="30" customHeight="1">
      <c r="A51" s="5"/>
      <c r="B51" s="9"/>
      <c r="C51" s="203" t="s">
        <v>98</v>
      </c>
      <c r="D51" s="127"/>
      <c r="E51" s="127"/>
      <c r="F51" s="127"/>
      <c r="G51" s="204" t="s">
        <v>99</v>
      </c>
      <c r="H51" s="205" t="s">
        <v>100</v>
      </c>
      <c r="I51" s="206">
        <v>1</v>
      </c>
      <c r="J51" s="207">
        <v>16691</v>
      </c>
      <c r="K51" s="208">
        <f t="shared" si="2"/>
        <v>16691</v>
      </c>
      <c r="L51" s="10"/>
      <c r="M51" s="5"/>
    </row>
    <row r="52" spans="1:13" s="3" customFormat="1" ht="33.950000000000003" customHeight="1">
      <c r="A52" s="5"/>
      <c r="B52" s="9"/>
      <c r="C52" s="203" t="s">
        <v>101</v>
      </c>
      <c r="D52" s="127"/>
      <c r="E52" s="127"/>
      <c r="F52" s="127"/>
      <c r="G52" s="204" t="s">
        <v>102</v>
      </c>
      <c r="H52" s="205" t="s">
        <v>30</v>
      </c>
      <c r="I52" s="206">
        <v>1</v>
      </c>
      <c r="J52" s="207">
        <v>89996</v>
      </c>
      <c r="K52" s="208">
        <f t="shared" si="2"/>
        <v>89996</v>
      </c>
      <c r="L52" s="10"/>
      <c r="M52" s="5"/>
    </row>
    <row r="53" spans="1:13" s="3" customFormat="1" ht="30" customHeight="1">
      <c r="A53" s="5"/>
      <c r="B53" s="9"/>
      <c r="C53" s="129" t="s">
        <v>59</v>
      </c>
      <c r="D53" s="130"/>
      <c r="E53" s="130"/>
      <c r="F53" s="130"/>
      <c r="G53" s="131"/>
      <c r="H53" s="130"/>
      <c r="I53" s="128"/>
      <c r="J53" s="132"/>
      <c r="K53" s="133">
        <f>SUM(K42:K52)</f>
        <v>3467332</v>
      </c>
      <c r="L53" s="10"/>
      <c r="M53" s="5"/>
    </row>
    <row r="54" spans="1:13" s="3" customFormat="1" ht="30" customHeight="1">
      <c r="A54" s="5"/>
      <c r="B54" s="9"/>
      <c r="C54" s="202">
        <v>4</v>
      </c>
      <c r="D54" s="125"/>
      <c r="E54" s="125"/>
      <c r="F54" s="125"/>
      <c r="G54" s="125" t="s">
        <v>103</v>
      </c>
      <c r="H54" s="125"/>
      <c r="I54" s="125"/>
      <c r="J54" s="125"/>
      <c r="K54" s="126"/>
      <c r="L54" s="10"/>
      <c r="M54" s="5"/>
    </row>
    <row r="55" spans="1:13" s="4" customFormat="1" ht="90" customHeight="1">
      <c r="A55" s="5"/>
      <c r="B55" s="9"/>
      <c r="C55" s="203" t="s">
        <v>104</v>
      </c>
      <c r="D55" s="127"/>
      <c r="E55" s="127"/>
      <c r="F55" s="127"/>
      <c r="G55" s="204" t="s">
        <v>105</v>
      </c>
      <c r="H55" s="205" t="s">
        <v>106</v>
      </c>
      <c r="I55" s="206">
        <v>1</v>
      </c>
      <c r="J55" s="207">
        <v>8100</v>
      </c>
      <c r="K55" s="208">
        <f>ROUND(I55*J55,0)</f>
        <v>8100</v>
      </c>
      <c r="L55" s="10"/>
      <c r="M55" s="5"/>
    </row>
    <row r="56" spans="1:13" ht="30" customHeight="1">
      <c r="A56" s="5"/>
      <c r="B56" s="9"/>
      <c r="C56" s="129" t="s">
        <v>59</v>
      </c>
      <c r="D56" s="130"/>
      <c r="E56" s="130"/>
      <c r="F56" s="130"/>
      <c r="G56" s="131"/>
      <c r="H56" s="130"/>
      <c r="I56" s="128"/>
      <c r="J56" s="132"/>
      <c r="K56" s="133">
        <f>SUM(K55:K55)</f>
        <v>8100</v>
      </c>
      <c r="L56" s="10"/>
      <c r="M56" s="5"/>
    </row>
    <row r="57" spans="1:13" ht="30" customHeight="1" thickBot="1">
      <c r="A57" s="5"/>
      <c r="B57" s="9"/>
      <c r="C57" s="202">
        <v>5</v>
      </c>
      <c r="D57" s="125"/>
      <c r="E57" s="125"/>
      <c r="F57" s="125"/>
      <c r="G57" s="125" t="s">
        <v>107</v>
      </c>
      <c r="H57" s="125"/>
      <c r="I57" s="125"/>
      <c r="J57" s="125"/>
      <c r="K57" s="126"/>
      <c r="L57" s="10"/>
      <c r="M57" s="5"/>
    </row>
    <row r="58" spans="1:13" ht="33.950000000000003" customHeight="1" thickBot="1">
      <c r="A58" s="5"/>
      <c r="B58" s="9"/>
      <c r="C58" s="203" t="s">
        <v>108</v>
      </c>
      <c r="D58" s="127"/>
      <c r="E58" s="127"/>
      <c r="F58" s="127"/>
      <c r="G58" s="204" t="s">
        <v>109</v>
      </c>
      <c r="H58" s="205" t="s">
        <v>110</v>
      </c>
      <c r="I58" s="206">
        <v>1</v>
      </c>
      <c r="J58" s="207">
        <v>52600</v>
      </c>
      <c r="K58" s="208">
        <f t="shared" ref="K58:K69" si="3">ROUND(I58*J58,0)</f>
        <v>52600</v>
      </c>
      <c r="L58" s="10"/>
      <c r="M58" s="5"/>
    </row>
    <row r="59" spans="1:13" ht="33.950000000000003" customHeight="1" thickTop="1">
      <c r="A59" s="5"/>
      <c r="B59" s="9"/>
      <c r="C59" s="203" t="s">
        <v>111</v>
      </c>
      <c r="D59" s="127"/>
      <c r="E59" s="127"/>
      <c r="F59" s="127"/>
      <c r="G59" s="204" t="s">
        <v>112</v>
      </c>
      <c r="H59" s="205" t="s">
        <v>110</v>
      </c>
      <c r="I59" s="206">
        <v>1</v>
      </c>
      <c r="J59" s="207">
        <v>84983</v>
      </c>
      <c r="K59" s="208">
        <f t="shared" si="3"/>
        <v>84983</v>
      </c>
      <c r="L59" s="10"/>
      <c r="M59" s="5"/>
    </row>
    <row r="60" spans="1:13" ht="33.950000000000003" customHeight="1">
      <c r="A60" s="5"/>
      <c r="B60" s="9"/>
      <c r="C60" s="203" t="s">
        <v>113</v>
      </c>
      <c r="D60" s="127"/>
      <c r="E60" s="127"/>
      <c r="F60" s="127"/>
      <c r="G60" s="204" t="s">
        <v>114</v>
      </c>
      <c r="H60" s="205" t="s">
        <v>110</v>
      </c>
      <c r="I60" s="206">
        <v>1</v>
      </c>
      <c r="J60" s="207">
        <v>119976</v>
      </c>
      <c r="K60" s="208">
        <f t="shared" si="3"/>
        <v>119976</v>
      </c>
      <c r="L60" s="10"/>
      <c r="M60" s="5"/>
    </row>
    <row r="61" spans="1:13" ht="33.950000000000003" customHeight="1">
      <c r="A61" s="5"/>
      <c r="B61" s="9"/>
      <c r="C61" s="203" t="s">
        <v>115</v>
      </c>
      <c r="D61" s="127"/>
      <c r="E61" s="127"/>
      <c r="F61" s="127"/>
      <c r="G61" s="204" t="s">
        <v>116</v>
      </c>
      <c r="H61" s="205" t="s">
        <v>110</v>
      </c>
      <c r="I61" s="206">
        <v>1</v>
      </c>
      <c r="J61" s="207">
        <v>163533</v>
      </c>
      <c r="K61" s="208">
        <f t="shared" si="3"/>
        <v>163533</v>
      </c>
      <c r="L61" s="10"/>
      <c r="M61" s="5"/>
    </row>
    <row r="62" spans="1:13" ht="33.950000000000003" customHeight="1">
      <c r="A62" s="5"/>
      <c r="B62" s="9"/>
      <c r="C62" s="203" t="s">
        <v>117</v>
      </c>
      <c r="D62" s="127"/>
      <c r="E62" s="127"/>
      <c r="F62" s="127"/>
      <c r="G62" s="204" t="s">
        <v>118</v>
      </c>
      <c r="H62" s="205" t="s">
        <v>110</v>
      </c>
      <c r="I62" s="206">
        <v>1</v>
      </c>
      <c r="J62" s="207">
        <v>207788</v>
      </c>
      <c r="K62" s="208">
        <f t="shared" si="3"/>
        <v>207788</v>
      </c>
      <c r="L62" s="10"/>
      <c r="M62" s="5"/>
    </row>
    <row r="63" spans="1:13" ht="33.950000000000003" customHeight="1">
      <c r="A63" s="5"/>
      <c r="B63" s="9"/>
      <c r="C63" s="203" t="s">
        <v>119</v>
      </c>
      <c r="D63" s="127"/>
      <c r="E63" s="127"/>
      <c r="F63" s="127"/>
      <c r="G63" s="204" t="s">
        <v>120</v>
      </c>
      <c r="H63" s="205" t="s">
        <v>110</v>
      </c>
      <c r="I63" s="206">
        <v>1</v>
      </c>
      <c r="J63" s="207">
        <v>850000</v>
      </c>
      <c r="K63" s="208">
        <f t="shared" si="3"/>
        <v>850000</v>
      </c>
      <c r="L63" s="10"/>
      <c r="M63" s="5"/>
    </row>
    <row r="64" spans="1:13" ht="48" customHeight="1">
      <c r="A64" s="5"/>
      <c r="B64" s="9"/>
      <c r="C64" s="203" t="s">
        <v>121</v>
      </c>
      <c r="D64" s="127"/>
      <c r="E64" s="127"/>
      <c r="F64" s="127"/>
      <c r="G64" s="204" t="s">
        <v>122</v>
      </c>
      <c r="H64" s="205" t="s">
        <v>123</v>
      </c>
      <c r="I64" s="206">
        <v>1</v>
      </c>
      <c r="J64" s="207">
        <v>680000</v>
      </c>
      <c r="K64" s="208">
        <f t="shared" si="3"/>
        <v>680000</v>
      </c>
      <c r="L64" s="10"/>
      <c r="M64" s="5"/>
    </row>
    <row r="65" spans="1:13" ht="33.950000000000003" customHeight="1">
      <c r="A65" s="5"/>
      <c r="B65" s="9"/>
      <c r="C65" s="203" t="s">
        <v>124</v>
      </c>
      <c r="D65" s="127"/>
      <c r="E65" s="127"/>
      <c r="F65" s="127"/>
      <c r="G65" s="204" t="s">
        <v>125</v>
      </c>
      <c r="H65" s="205" t="s">
        <v>126</v>
      </c>
      <c r="I65" s="206">
        <v>1</v>
      </c>
      <c r="J65" s="207">
        <v>2180000</v>
      </c>
      <c r="K65" s="208">
        <f t="shared" si="3"/>
        <v>2180000</v>
      </c>
      <c r="L65" s="10"/>
      <c r="M65" s="5"/>
    </row>
    <row r="66" spans="1:13" ht="33.950000000000003" customHeight="1">
      <c r="A66" s="5"/>
      <c r="B66" s="9"/>
      <c r="C66" s="203" t="s">
        <v>127</v>
      </c>
      <c r="D66" s="127"/>
      <c r="E66" s="127"/>
      <c r="F66" s="127"/>
      <c r="G66" s="204" t="s">
        <v>128</v>
      </c>
      <c r="H66" s="205" t="s">
        <v>129</v>
      </c>
      <c r="I66" s="206">
        <v>1</v>
      </c>
      <c r="J66" s="207">
        <v>950000</v>
      </c>
      <c r="K66" s="208">
        <f t="shared" si="3"/>
        <v>950000</v>
      </c>
      <c r="L66" s="10"/>
      <c r="M66" s="5"/>
    </row>
    <row r="67" spans="1:13" ht="30" customHeight="1">
      <c r="A67" s="5"/>
      <c r="B67" s="9"/>
      <c r="C67" s="203" t="s">
        <v>130</v>
      </c>
      <c r="D67" s="127"/>
      <c r="E67" s="127"/>
      <c r="F67" s="127"/>
      <c r="G67" s="204" t="s">
        <v>131</v>
      </c>
      <c r="H67" s="205" t="s">
        <v>126</v>
      </c>
      <c r="I67" s="206">
        <v>1</v>
      </c>
      <c r="J67" s="207">
        <v>35000</v>
      </c>
      <c r="K67" s="208">
        <f t="shared" si="3"/>
        <v>35000</v>
      </c>
      <c r="L67" s="10"/>
      <c r="M67" s="5"/>
    </row>
    <row r="68" spans="1:13" ht="30" customHeight="1">
      <c r="A68" s="5"/>
      <c r="B68" s="9"/>
      <c r="C68" s="203" t="s">
        <v>132</v>
      </c>
      <c r="D68" s="127"/>
      <c r="E68" s="127"/>
      <c r="F68" s="127"/>
      <c r="G68" s="204" t="s">
        <v>133</v>
      </c>
      <c r="H68" s="205" t="s">
        <v>129</v>
      </c>
      <c r="I68" s="206">
        <v>1</v>
      </c>
      <c r="J68" s="207">
        <v>260000</v>
      </c>
      <c r="K68" s="208">
        <f t="shared" si="3"/>
        <v>260000</v>
      </c>
      <c r="L68" s="10"/>
      <c r="M68" s="5"/>
    </row>
    <row r="69" spans="1:13" ht="33.950000000000003" customHeight="1">
      <c r="A69" s="5"/>
      <c r="B69" s="9"/>
      <c r="C69" s="203" t="s">
        <v>134</v>
      </c>
      <c r="D69" s="127"/>
      <c r="E69" s="127"/>
      <c r="F69" s="127"/>
      <c r="G69" s="204" t="s">
        <v>135</v>
      </c>
      <c r="H69" s="205" t="s">
        <v>33</v>
      </c>
      <c r="I69" s="206">
        <v>1</v>
      </c>
      <c r="J69" s="207">
        <v>680000</v>
      </c>
      <c r="K69" s="208">
        <f t="shared" si="3"/>
        <v>680000</v>
      </c>
      <c r="L69" s="10"/>
      <c r="M69" s="5"/>
    </row>
    <row r="70" spans="1:13" ht="30" customHeight="1">
      <c r="A70" s="5"/>
      <c r="B70" s="9"/>
      <c r="C70" s="129" t="s">
        <v>59</v>
      </c>
      <c r="D70" s="130"/>
      <c r="E70" s="130"/>
      <c r="F70" s="130"/>
      <c r="G70" s="131"/>
      <c r="H70" s="130"/>
      <c r="I70" s="128"/>
      <c r="J70" s="132"/>
      <c r="K70" s="133">
        <f>SUM(K58:K69)</f>
        <v>6263880</v>
      </c>
      <c r="L70" s="10"/>
      <c r="M70" s="5"/>
    </row>
    <row r="71" spans="1:13" ht="30" customHeight="1">
      <c r="A71" s="11"/>
      <c r="B71" s="12"/>
      <c r="C71" s="239" t="s">
        <v>136</v>
      </c>
      <c r="D71" s="240"/>
      <c r="E71" s="240"/>
      <c r="F71" s="240"/>
      <c r="G71" s="240"/>
      <c r="H71" s="240"/>
      <c r="I71" s="240"/>
      <c r="J71" s="241"/>
      <c r="K71" s="134">
        <f>K30+K40+K53+K56+K70</f>
        <v>11548888</v>
      </c>
      <c r="L71" s="13"/>
      <c r="M71" s="11"/>
    </row>
    <row r="72" spans="1:13">
      <c r="A72" s="11"/>
      <c r="B72" s="12"/>
      <c r="C72" s="135"/>
      <c r="D72" s="135"/>
      <c r="E72" s="135"/>
      <c r="F72" s="135"/>
      <c r="G72" s="135"/>
      <c r="H72" s="135"/>
      <c r="I72" s="135"/>
      <c r="J72" s="135"/>
      <c r="K72" s="136"/>
      <c r="L72" s="13"/>
      <c r="M72" s="11"/>
    </row>
    <row r="73" spans="1:13" ht="30" customHeight="1">
      <c r="A73" s="11"/>
      <c r="B73" s="12"/>
      <c r="C73" s="137"/>
      <c r="D73" s="138"/>
      <c r="E73" s="137"/>
      <c r="F73" s="137"/>
      <c r="G73" s="145" t="s">
        <v>137</v>
      </c>
      <c r="H73" s="139"/>
      <c r="I73" s="140"/>
      <c r="J73" s="209">
        <f>K84</f>
        <v>0.28999999999999998</v>
      </c>
      <c r="K73" s="141">
        <f>IFERROR(ROUND($K$71*J73,0),0)</f>
        <v>3349178</v>
      </c>
      <c r="L73" s="13"/>
      <c r="M73" s="11"/>
    </row>
    <row r="74" spans="1:13" ht="30" customHeight="1">
      <c r="A74" s="11"/>
      <c r="B74" s="12"/>
      <c r="C74" s="137"/>
      <c r="D74" s="138"/>
      <c r="E74" s="137"/>
      <c r="F74" s="137"/>
      <c r="G74" s="145" t="s">
        <v>138</v>
      </c>
      <c r="H74" s="139"/>
      <c r="I74" s="140"/>
      <c r="J74" s="209">
        <f>K85</f>
        <v>0</v>
      </c>
      <c r="K74" s="141">
        <f t="shared" ref="K74:K75" si="4">IFERROR(ROUND($K$71*J74,0),0)</f>
        <v>0</v>
      </c>
      <c r="L74" s="13"/>
      <c r="M74" s="11"/>
    </row>
    <row r="75" spans="1:13" ht="30" customHeight="1">
      <c r="A75" s="11"/>
      <c r="B75" s="12"/>
      <c r="C75" s="137"/>
      <c r="D75" s="142"/>
      <c r="E75" s="142"/>
      <c r="F75" s="142"/>
      <c r="G75" s="145" t="s">
        <v>139</v>
      </c>
      <c r="H75" s="139"/>
      <c r="I75" s="140"/>
      <c r="J75" s="209">
        <f>K86</f>
        <v>0.05</v>
      </c>
      <c r="K75" s="141">
        <f t="shared" si="4"/>
        <v>577444</v>
      </c>
      <c r="L75" s="13"/>
      <c r="M75" s="11"/>
    </row>
    <row r="76" spans="1:13" ht="30" customHeight="1">
      <c r="A76" s="11"/>
      <c r="B76" s="12"/>
      <c r="C76" s="137"/>
      <c r="D76" s="142"/>
      <c r="E76" s="142"/>
      <c r="F76" s="142"/>
      <c r="G76" s="145" t="s">
        <v>140</v>
      </c>
      <c r="H76" s="139"/>
      <c r="I76" s="140"/>
      <c r="J76" s="209">
        <f>K87</f>
        <v>0.33999999999999997</v>
      </c>
      <c r="K76" s="141">
        <f>SUM(K73:K75)</f>
        <v>3926622</v>
      </c>
      <c r="L76" s="13"/>
      <c r="M76" s="11"/>
    </row>
    <row r="77" spans="1:13" ht="30" customHeight="1">
      <c r="A77" s="11"/>
      <c r="B77" s="12"/>
      <c r="C77" s="137"/>
      <c r="D77" s="138"/>
      <c r="E77" s="137"/>
      <c r="F77" s="137"/>
      <c r="G77" s="233"/>
      <c r="H77" s="218"/>
      <c r="I77" s="218"/>
      <c r="J77" s="219"/>
      <c r="K77" s="141"/>
      <c r="L77" s="13"/>
      <c r="M77" s="11"/>
    </row>
    <row r="78" spans="1:13" ht="30" customHeight="1">
      <c r="A78" s="11"/>
      <c r="B78" s="12"/>
      <c r="C78" s="137"/>
      <c r="D78" s="138"/>
      <c r="E78" s="137"/>
      <c r="F78" s="137"/>
      <c r="G78" s="147"/>
      <c r="H78" s="143"/>
      <c r="I78" s="144"/>
      <c r="J78" s="148"/>
      <c r="K78" s="141"/>
      <c r="L78" s="13"/>
      <c r="M78" s="11"/>
    </row>
    <row r="79" spans="1:13" ht="30" customHeight="1">
      <c r="A79" s="11"/>
      <c r="B79" s="12"/>
      <c r="C79" s="137"/>
      <c r="D79" s="138"/>
      <c r="E79" s="137"/>
      <c r="F79" s="149"/>
      <c r="G79" s="147"/>
      <c r="H79" s="143"/>
      <c r="I79" s="144"/>
      <c r="J79" s="148"/>
      <c r="K79" s="146"/>
      <c r="L79" s="13"/>
      <c r="M79" s="11"/>
    </row>
    <row r="80" spans="1:13" ht="30" customHeight="1">
      <c r="A80" s="11"/>
      <c r="B80" s="12"/>
      <c r="C80" s="137"/>
      <c r="D80" s="138"/>
      <c r="E80" s="137"/>
      <c r="F80" s="137"/>
      <c r="G80" s="150" t="s">
        <v>141</v>
      </c>
      <c r="H80" s="151"/>
      <c r="I80" s="152"/>
      <c r="J80" s="153"/>
      <c r="K80" s="134">
        <f>K71+K76</f>
        <v>15475510</v>
      </c>
      <c r="L80" s="13"/>
      <c r="M80" s="11"/>
    </row>
    <row r="81" spans="1:13">
      <c r="A81" s="11"/>
      <c r="B81" s="12"/>
      <c r="C81" s="137"/>
      <c r="D81" s="138"/>
      <c r="E81" s="138"/>
      <c r="F81" s="138"/>
      <c r="G81" s="137"/>
      <c r="H81" s="137"/>
      <c r="I81" s="154"/>
      <c r="J81" s="155"/>
      <c r="K81" s="156"/>
      <c r="L81" s="13"/>
      <c r="M81" s="11"/>
    </row>
    <row r="82" spans="1:13" ht="15.75" customHeight="1">
      <c r="A82" s="11"/>
      <c r="B82" s="12"/>
      <c r="C82" s="157"/>
      <c r="D82" s="251"/>
      <c r="E82" s="252"/>
      <c r="F82" s="252"/>
      <c r="G82" s="252"/>
      <c r="H82" s="252"/>
      <c r="I82" s="252"/>
      <c r="J82" s="252"/>
      <c r="K82" s="253"/>
      <c r="L82" s="14"/>
      <c r="M82" s="11"/>
    </row>
    <row r="83" spans="1:13" ht="46.5" customHeight="1">
      <c r="A83" s="11"/>
      <c r="B83" s="12"/>
      <c r="C83" s="217" t="s">
        <v>142</v>
      </c>
      <c r="D83" s="218"/>
      <c r="E83" s="218"/>
      <c r="F83" s="218"/>
      <c r="G83" s="219"/>
      <c r="H83" s="254" t="s">
        <v>143</v>
      </c>
      <c r="I83" s="215"/>
      <c r="J83" s="216"/>
      <c r="K83" s="158" t="s">
        <v>144</v>
      </c>
      <c r="L83" s="15"/>
      <c r="M83" s="11"/>
    </row>
    <row r="84" spans="1:13" ht="32.25" customHeight="1">
      <c r="A84" s="11"/>
      <c r="B84" s="12"/>
      <c r="C84" s="217" t="s">
        <v>145</v>
      </c>
      <c r="D84" s="218"/>
      <c r="E84" s="218"/>
      <c r="F84" s="218"/>
      <c r="G84" s="219"/>
      <c r="H84" s="242" t="s">
        <v>137</v>
      </c>
      <c r="I84" s="219"/>
      <c r="J84" s="159" t="s">
        <v>146</v>
      </c>
      <c r="K84" s="210">
        <v>0.28999999999999998</v>
      </c>
      <c r="L84" s="15"/>
      <c r="M84" s="11"/>
    </row>
    <row r="85" spans="1:13" ht="30" customHeight="1">
      <c r="A85" s="11"/>
      <c r="B85" s="12"/>
      <c r="C85" s="217" t="s">
        <v>147</v>
      </c>
      <c r="D85" s="218"/>
      <c r="E85" s="218"/>
      <c r="F85" s="218"/>
      <c r="G85" s="219"/>
      <c r="H85" s="236" t="s">
        <v>148</v>
      </c>
      <c r="I85" s="219"/>
      <c r="J85" s="159" t="s">
        <v>149</v>
      </c>
      <c r="K85" s="210">
        <v>0</v>
      </c>
      <c r="L85" s="15"/>
      <c r="M85" s="11"/>
    </row>
    <row r="86" spans="1:13" ht="58.5" customHeight="1">
      <c r="A86" s="11"/>
      <c r="B86" s="12"/>
      <c r="C86" s="170"/>
      <c r="E86" s="171"/>
      <c r="F86" s="171"/>
      <c r="G86" s="172"/>
      <c r="H86" s="250" t="s">
        <v>150</v>
      </c>
      <c r="I86" s="219"/>
      <c r="J86" s="159" t="s">
        <v>151</v>
      </c>
      <c r="K86" s="210">
        <v>0.05</v>
      </c>
      <c r="L86" s="13"/>
      <c r="M86" s="11"/>
    </row>
    <row r="87" spans="1:13" ht="57" customHeight="1">
      <c r="A87" s="5"/>
      <c r="B87" s="9"/>
      <c r="C87" s="173"/>
      <c r="D87" s="174"/>
      <c r="E87" s="174"/>
      <c r="F87" s="174"/>
      <c r="G87" s="175"/>
      <c r="H87" s="242" t="s">
        <v>152</v>
      </c>
      <c r="I87" s="219"/>
      <c r="J87" s="159" t="s">
        <v>153</v>
      </c>
      <c r="K87" s="210">
        <f>SUM(K84:K86)</f>
        <v>0.33999999999999997</v>
      </c>
      <c r="L87" s="10"/>
      <c r="M87" s="5"/>
    </row>
    <row r="88" spans="1:13" ht="17.25" customHeight="1">
      <c r="A88" s="5"/>
      <c r="B88" s="9"/>
      <c r="C88" s="180"/>
      <c r="D88" s="178"/>
      <c r="E88" s="178"/>
      <c r="F88" s="178"/>
      <c r="G88" s="179"/>
      <c r="H88" s="244"/>
      <c r="I88" s="245"/>
      <c r="J88" s="245"/>
      <c r="K88" s="246"/>
      <c r="L88" s="10"/>
      <c r="M88" s="5"/>
    </row>
    <row r="89" spans="1:13" ht="17.25" customHeight="1">
      <c r="A89" s="5"/>
      <c r="B89" s="196"/>
      <c r="C89" s="197"/>
      <c r="D89" s="197"/>
      <c r="E89" s="198"/>
      <c r="F89" s="197"/>
      <c r="G89" s="199"/>
      <c r="H89" s="197"/>
      <c r="I89" s="197"/>
      <c r="J89" s="197"/>
      <c r="K89" s="197"/>
      <c r="L89" s="200"/>
      <c r="M89" s="5"/>
    </row>
    <row r="90" spans="1:13" ht="17.25" customHeight="1">
      <c r="A90" s="5"/>
      <c r="B90" s="5"/>
      <c r="C90" s="5"/>
      <c r="D90" s="5"/>
      <c r="E90" s="6"/>
      <c r="F90" s="5"/>
      <c r="G90" s="5"/>
      <c r="H90" s="5"/>
      <c r="I90" s="5"/>
      <c r="J90" s="5"/>
      <c r="K90" s="5"/>
      <c r="L90" s="5"/>
      <c r="M90" s="5"/>
    </row>
  </sheetData>
  <mergeCells count="26">
    <mergeCell ref="H87:I87"/>
    <mergeCell ref="H88:K88"/>
    <mergeCell ref="C5:K5"/>
    <mergeCell ref="H86:I86"/>
    <mergeCell ref="D82:K82"/>
    <mergeCell ref="G11:G12"/>
    <mergeCell ref="I11:I12"/>
    <mergeCell ref="H83:J83"/>
    <mergeCell ref="C3:F3"/>
    <mergeCell ref="K11:K12"/>
    <mergeCell ref="C85:G85"/>
    <mergeCell ref="G77:J77"/>
    <mergeCell ref="C11:C12"/>
    <mergeCell ref="H85:I85"/>
    <mergeCell ref="C84:G84"/>
    <mergeCell ref="E11:F11"/>
    <mergeCell ref="C71:J71"/>
    <mergeCell ref="H84:I84"/>
    <mergeCell ref="C6:K6"/>
    <mergeCell ref="C7:K8"/>
    <mergeCell ref="C83:G83"/>
    <mergeCell ref="C10:K10"/>
    <mergeCell ref="C9:K9"/>
    <mergeCell ref="D11:D12"/>
    <mergeCell ref="H11:H12"/>
    <mergeCell ref="J11:J12"/>
  </mergeCells>
  <pageMargins left="0.11811023622047249" right="0.11811023622047249" top="0.15748031496062989" bottom="0.15748031496062989" header="0.31496062992125978" footer="0.31496062992125978"/>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4"/>
  <sheetViews>
    <sheetView showGridLines="0" view="pageBreakPreview" zoomScale="87" zoomScaleNormal="100" zoomScaleSheetLayoutView="87" zoomScalePageLayoutView="91" workbookViewId="0">
      <selection activeCell="F4" sqref="F4"/>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1.42578125" style="1" customWidth="1"/>
    <col min="15" max="16384" width="11.42578125" style="1"/>
  </cols>
  <sheetData>
    <row r="1" spans="1:13" ht="17.25" customHeight="1" thickBot="1">
      <c r="A1" s="5"/>
      <c r="B1" s="5"/>
      <c r="C1" s="5"/>
      <c r="D1" s="5"/>
      <c r="E1" s="6"/>
      <c r="F1" s="5"/>
      <c r="G1" s="5"/>
      <c r="H1" s="5"/>
      <c r="I1" s="5"/>
      <c r="J1" s="5"/>
      <c r="K1" s="5"/>
      <c r="L1" s="5"/>
      <c r="M1" s="5"/>
    </row>
    <row r="2" spans="1:13" ht="17.25" customHeight="1" thickTop="1">
      <c r="A2" s="5"/>
      <c r="B2" s="7"/>
      <c r="C2" s="194"/>
      <c r="D2" s="194"/>
      <c r="E2" s="195"/>
      <c r="F2" s="194"/>
      <c r="G2" s="194"/>
      <c r="H2" s="194"/>
      <c r="I2" s="194"/>
      <c r="J2" s="194"/>
      <c r="K2" s="194"/>
      <c r="L2" s="8"/>
      <c r="M2" s="5"/>
    </row>
    <row r="3" spans="1:13" ht="26.25" customHeight="1">
      <c r="A3" s="5"/>
      <c r="B3" s="9"/>
      <c r="C3" s="261" t="s">
        <v>154</v>
      </c>
      <c r="D3" s="229"/>
      <c r="E3" s="229"/>
      <c r="F3" s="230"/>
      <c r="G3" s="5"/>
      <c r="H3" s="5"/>
      <c r="I3" s="5"/>
      <c r="J3" s="5"/>
      <c r="K3" s="5"/>
      <c r="L3" s="10"/>
      <c r="M3" s="5"/>
    </row>
    <row r="4" spans="1:13">
      <c r="A4" s="5"/>
      <c r="B4" s="9"/>
      <c r="C4" s="164" t="s">
        <v>1</v>
      </c>
      <c r="D4" s="165" t="s">
        <v>2</v>
      </c>
      <c r="E4" s="164" t="s">
        <v>3</v>
      </c>
      <c r="F4" s="165">
        <v>2</v>
      </c>
      <c r="G4" s="5"/>
      <c r="H4" s="5"/>
      <c r="I4" s="5"/>
      <c r="J4" s="5"/>
      <c r="K4" s="5"/>
      <c r="L4" s="10"/>
      <c r="M4" s="5"/>
    </row>
    <row r="5" spans="1:13">
      <c r="A5" s="5"/>
      <c r="B5" s="9"/>
      <c r="C5" s="265" t="s">
        <v>4</v>
      </c>
      <c r="D5" s="248"/>
      <c r="E5" s="249"/>
      <c r="F5" s="248"/>
      <c r="G5" s="248"/>
      <c r="H5" s="248"/>
      <c r="I5" s="248"/>
      <c r="J5" s="248"/>
      <c r="K5" s="248"/>
      <c r="L5" s="10"/>
      <c r="M5" s="5"/>
    </row>
    <row r="6" spans="1:13" ht="17.25" customHeight="1" thickBot="1">
      <c r="A6" s="5"/>
      <c r="B6" s="9"/>
      <c r="C6" s="243" t="s">
        <v>155</v>
      </c>
      <c r="D6" s="221"/>
      <c r="E6" s="221"/>
      <c r="F6" s="221"/>
      <c r="G6" s="221"/>
      <c r="H6" s="221"/>
      <c r="I6" s="221"/>
      <c r="J6" s="221"/>
      <c r="K6" s="221"/>
      <c r="L6" s="10"/>
      <c r="M6" s="5"/>
    </row>
    <row r="7" spans="1:13" s="18" customFormat="1" ht="16.5" customHeight="1">
      <c r="A7" s="17"/>
      <c r="B7" s="181"/>
      <c r="C7" s="255" t="s">
        <v>156</v>
      </c>
      <c r="D7" s="256"/>
      <c r="E7" s="256"/>
      <c r="F7" s="256"/>
      <c r="G7" s="256"/>
      <c r="H7" s="256"/>
      <c r="I7" s="256"/>
      <c r="J7" s="256"/>
      <c r="K7" s="257"/>
      <c r="L7" s="19"/>
      <c r="M7" s="17"/>
    </row>
    <row r="8" spans="1:13" ht="33.75" customHeight="1" thickBot="1">
      <c r="A8" s="5"/>
      <c r="B8" s="182"/>
      <c r="C8" s="214"/>
      <c r="D8" s="215"/>
      <c r="E8" s="215"/>
      <c r="F8" s="215"/>
      <c r="G8" s="215"/>
      <c r="H8" s="215"/>
      <c r="I8" s="215"/>
      <c r="J8" s="215"/>
      <c r="K8" s="216"/>
      <c r="L8" s="10"/>
      <c r="M8" s="5"/>
    </row>
    <row r="9" spans="1:13" ht="34.5" customHeight="1">
      <c r="A9" s="5"/>
      <c r="B9" s="182"/>
      <c r="C9" s="259" t="s">
        <v>157</v>
      </c>
      <c r="D9" s="215"/>
      <c r="E9" s="215"/>
      <c r="F9" s="215"/>
      <c r="G9" s="215"/>
      <c r="H9" s="215"/>
      <c r="I9" s="215"/>
      <c r="J9" s="215"/>
      <c r="K9" s="260"/>
      <c r="L9" s="10"/>
      <c r="M9" s="5"/>
    </row>
    <row r="10" spans="1:13" ht="30" customHeight="1" thickBot="1">
      <c r="A10" s="5"/>
      <c r="B10" s="182"/>
      <c r="C10" s="258"/>
      <c r="D10" s="221"/>
      <c r="E10" s="221"/>
      <c r="F10" s="221"/>
      <c r="G10" s="221"/>
      <c r="H10" s="221"/>
      <c r="I10" s="221"/>
      <c r="J10" s="221"/>
      <c r="K10" s="222"/>
      <c r="L10" s="10"/>
      <c r="M10" s="5"/>
    </row>
    <row r="11" spans="1:13" ht="30" customHeight="1">
      <c r="A11" s="5"/>
      <c r="B11" s="9"/>
      <c r="C11" s="234" t="s">
        <v>9</v>
      </c>
      <c r="D11" s="225" t="s">
        <v>10</v>
      </c>
      <c r="E11" s="237" t="s">
        <v>11</v>
      </c>
      <c r="F11" s="238"/>
      <c r="G11" s="234" t="s">
        <v>12</v>
      </c>
      <c r="H11" s="225" t="s">
        <v>13</v>
      </c>
      <c r="I11" s="225" t="s">
        <v>14</v>
      </c>
      <c r="J11" s="227" t="s">
        <v>15</v>
      </c>
      <c r="K11" s="231" t="s">
        <v>16</v>
      </c>
      <c r="L11" s="10"/>
      <c r="M11" s="5"/>
    </row>
    <row r="12" spans="1:13" ht="30" customHeight="1" thickBot="1">
      <c r="A12" s="5"/>
      <c r="B12" s="9"/>
      <c r="C12" s="235"/>
      <c r="D12" s="226"/>
      <c r="E12" s="124" t="s">
        <v>17</v>
      </c>
      <c r="F12" s="124" t="s">
        <v>18</v>
      </c>
      <c r="G12" s="235"/>
      <c r="H12" s="226"/>
      <c r="I12" s="226"/>
      <c r="J12" s="226"/>
      <c r="K12" s="232"/>
      <c r="L12" s="10"/>
      <c r="M12" s="5"/>
    </row>
    <row r="13" spans="1:13" ht="30" customHeight="1" thickBot="1">
      <c r="A13" s="5"/>
      <c r="B13" s="9"/>
      <c r="C13" s="202">
        <v>1</v>
      </c>
      <c r="D13" s="125"/>
      <c r="E13" s="125"/>
      <c r="F13" s="125"/>
      <c r="G13" s="125" t="s">
        <v>19</v>
      </c>
      <c r="H13" s="125"/>
      <c r="I13" s="125"/>
      <c r="J13" s="125"/>
      <c r="K13" s="126"/>
      <c r="L13" s="10"/>
      <c r="M13" s="5"/>
    </row>
    <row r="14" spans="1:13" ht="30" customHeight="1">
      <c r="A14" s="5"/>
      <c r="B14" s="9"/>
      <c r="C14" s="203" t="s">
        <v>20</v>
      </c>
      <c r="D14" s="127"/>
      <c r="E14" s="127"/>
      <c r="F14" s="127"/>
      <c r="G14" s="204" t="s">
        <v>21</v>
      </c>
      <c r="H14" s="205" t="s">
        <v>22</v>
      </c>
      <c r="I14" s="206">
        <v>1</v>
      </c>
      <c r="J14" s="207"/>
      <c r="K14" s="208">
        <f t="shared" ref="K14:K29" si="0">ROUND(I14*J14,0)</f>
        <v>0</v>
      </c>
      <c r="L14" s="10"/>
      <c r="M14" s="5"/>
    </row>
    <row r="15" spans="1:13" ht="30" customHeight="1" thickBot="1">
      <c r="A15" s="5"/>
      <c r="B15" s="9"/>
      <c r="C15" s="203" t="s">
        <v>23</v>
      </c>
      <c r="D15" s="127"/>
      <c r="E15" s="127"/>
      <c r="F15" s="127"/>
      <c r="G15" s="204" t="s">
        <v>24</v>
      </c>
      <c r="H15" s="205" t="s">
        <v>25</v>
      </c>
      <c r="I15" s="206">
        <v>1</v>
      </c>
      <c r="J15" s="207"/>
      <c r="K15" s="208">
        <f t="shared" si="0"/>
        <v>0</v>
      </c>
      <c r="L15" s="10"/>
      <c r="M15" s="5"/>
    </row>
    <row r="16" spans="1:13" ht="30" customHeight="1" thickBot="1">
      <c r="A16" s="5"/>
      <c r="B16" s="9"/>
      <c r="C16" s="203" t="s">
        <v>26</v>
      </c>
      <c r="D16" s="127"/>
      <c r="E16" s="127"/>
      <c r="F16" s="127"/>
      <c r="G16" s="204" t="s">
        <v>27</v>
      </c>
      <c r="H16" s="205" t="s">
        <v>25</v>
      </c>
      <c r="I16" s="206">
        <v>1</v>
      </c>
      <c r="J16" s="207"/>
      <c r="K16" s="208">
        <f t="shared" si="0"/>
        <v>0</v>
      </c>
      <c r="L16" s="10"/>
      <c r="M16" s="5"/>
    </row>
    <row r="17" spans="1:13" ht="33.950000000000003" customHeight="1">
      <c r="A17" s="5"/>
      <c r="B17" s="9"/>
      <c r="C17" s="203" t="s">
        <v>28</v>
      </c>
      <c r="D17" s="127"/>
      <c r="E17" s="127"/>
      <c r="F17" s="127"/>
      <c r="G17" s="204" t="s">
        <v>29</v>
      </c>
      <c r="H17" s="205" t="s">
        <v>30</v>
      </c>
      <c r="I17" s="206">
        <v>1</v>
      </c>
      <c r="J17" s="207"/>
      <c r="K17" s="208">
        <f t="shared" si="0"/>
        <v>0</v>
      </c>
      <c r="L17" s="10"/>
      <c r="M17" s="5"/>
    </row>
    <row r="18" spans="1:13" ht="33.950000000000003" customHeight="1">
      <c r="A18" s="5"/>
      <c r="B18" s="9"/>
      <c r="C18" s="203" t="s">
        <v>31</v>
      </c>
      <c r="D18" s="127"/>
      <c r="E18" s="127"/>
      <c r="F18" s="127"/>
      <c r="G18" s="204" t="s">
        <v>32</v>
      </c>
      <c r="H18" s="205" t="s">
        <v>33</v>
      </c>
      <c r="I18" s="206">
        <v>1</v>
      </c>
      <c r="J18" s="207"/>
      <c r="K18" s="208">
        <f t="shared" si="0"/>
        <v>0</v>
      </c>
      <c r="L18" s="10"/>
      <c r="M18" s="5"/>
    </row>
    <row r="19" spans="1:13" s="5" customFormat="1" ht="48" customHeight="1">
      <c r="B19" s="9"/>
      <c r="C19" s="203" t="s">
        <v>34</v>
      </c>
      <c r="D19" s="127"/>
      <c r="E19" s="127"/>
      <c r="F19" s="127"/>
      <c r="G19" s="204" t="s">
        <v>35</v>
      </c>
      <c r="H19" s="205" t="s">
        <v>36</v>
      </c>
      <c r="I19" s="206">
        <v>1</v>
      </c>
      <c r="J19" s="207"/>
      <c r="K19" s="208">
        <f t="shared" si="0"/>
        <v>0</v>
      </c>
      <c r="L19" s="10"/>
    </row>
    <row r="20" spans="1:13" ht="48" customHeight="1">
      <c r="A20" s="5"/>
      <c r="B20" s="9"/>
      <c r="C20" s="203" t="s">
        <v>37</v>
      </c>
      <c r="D20" s="127"/>
      <c r="E20" s="127"/>
      <c r="F20" s="127"/>
      <c r="G20" s="204" t="s">
        <v>38</v>
      </c>
      <c r="H20" s="205" t="s">
        <v>36</v>
      </c>
      <c r="I20" s="206">
        <v>1</v>
      </c>
      <c r="J20" s="207"/>
      <c r="K20" s="208">
        <f t="shared" si="0"/>
        <v>0</v>
      </c>
      <c r="L20" s="10"/>
      <c r="M20" s="5"/>
    </row>
    <row r="21" spans="1:13" ht="62.1" customHeight="1" thickBot="1">
      <c r="A21" s="5"/>
      <c r="B21" s="9"/>
      <c r="C21" s="203" t="s">
        <v>39</v>
      </c>
      <c r="D21" s="127"/>
      <c r="E21" s="127"/>
      <c r="F21" s="127"/>
      <c r="G21" s="204" t="s">
        <v>40</v>
      </c>
      <c r="H21" s="205" t="s">
        <v>36</v>
      </c>
      <c r="I21" s="206">
        <v>1</v>
      </c>
      <c r="J21" s="207"/>
      <c r="K21" s="208">
        <f t="shared" si="0"/>
        <v>0</v>
      </c>
      <c r="L21" s="10"/>
      <c r="M21" s="5"/>
    </row>
    <row r="22" spans="1:13" ht="33.950000000000003" customHeight="1" thickBot="1">
      <c r="A22" s="5"/>
      <c r="B22" s="9"/>
      <c r="C22" s="203" t="s">
        <v>41</v>
      </c>
      <c r="D22" s="127"/>
      <c r="E22" s="127"/>
      <c r="F22" s="127"/>
      <c r="G22" s="204" t="s">
        <v>42</v>
      </c>
      <c r="H22" s="205" t="s">
        <v>43</v>
      </c>
      <c r="I22" s="206">
        <v>1</v>
      </c>
      <c r="J22" s="207"/>
      <c r="K22" s="208">
        <f t="shared" si="0"/>
        <v>0</v>
      </c>
      <c r="L22" s="10"/>
      <c r="M22" s="5"/>
    </row>
    <row r="23" spans="1:13" ht="48" customHeight="1">
      <c r="A23" s="5"/>
      <c r="B23" s="9"/>
      <c r="C23" s="203" t="s">
        <v>44</v>
      </c>
      <c r="D23" s="127"/>
      <c r="E23" s="127"/>
      <c r="F23" s="127"/>
      <c r="G23" s="204" t="s">
        <v>45</v>
      </c>
      <c r="H23" s="205" t="s">
        <v>36</v>
      </c>
      <c r="I23" s="206">
        <v>1</v>
      </c>
      <c r="J23" s="207"/>
      <c r="K23" s="208">
        <f t="shared" si="0"/>
        <v>0</v>
      </c>
      <c r="L23" s="10"/>
      <c r="M23" s="5"/>
    </row>
    <row r="24" spans="1:13" ht="90" customHeight="1">
      <c r="A24" s="5"/>
      <c r="B24" s="9"/>
      <c r="C24" s="203" t="s">
        <v>46</v>
      </c>
      <c r="D24" s="127"/>
      <c r="E24" s="127"/>
      <c r="F24" s="127"/>
      <c r="G24" s="204" t="s">
        <v>47</v>
      </c>
      <c r="H24" s="205" t="s">
        <v>43</v>
      </c>
      <c r="I24" s="206">
        <v>1</v>
      </c>
      <c r="J24" s="207"/>
      <c r="K24" s="208">
        <f t="shared" si="0"/>
        <v>0</v>
      </c>
      <c r="L24" s="10"/>
      <c r="M24" s="5"/>
    </row>
    <row r="25" spans="1:13" ht="48" customHeight="1">
      <c r="A25" s="5"/>
      <c r="B25" s="9"/>
      <c r="C25" s="203" t="s">
        <v>48</v>
      </c>
      <c r="D25" s="127"/>
      <c r="E25" s="127"/>
      <c r="F25" s="127"/>
      <c r="G25" s="204" t="s">
        <v>49</v>
      </c>
      <c r="H25" s="205" t="s">
        <v>43</v>
      </c>
      <c r="I25" s="206">
        <v>1</v>
      </c>
      <c r="J25" s="207"/>
      <c r="K25" s="208">
        <f t="shared" si="0"/>
        <v>0</v>
      </c>
      <c r="L25" s="10"/>
      <c r="M25" s="5"/>
    </row>
    <row r="26" spans="1:13" s="5" customFormat="1" ht="30" customHeight="1">
      <c r="B26" s="9"/>
      <c r="C26" s="203" t="s">
        <v>50</v>
      </c>
      <c r="D26" s="127"/>
      <c r="E26" s="127"/>
      <c r="F26" s="127"/>
      <c r="G26" s="204" t="s">
        <v>51</v>
      </c>
      <c r="H26" s="205" t="s">
        <v>52</v>
      </c>
      <c r="I26" s="206">
        <v>1</v>
      </c>
      <c r="J26" s="207"/>
      <c r="K26" s="208">
        <f t="shared" si="0"/>
        <v>0</v>
      </c>
      <c r="L26" s="10"/>
    </row>
    <row r="27" spans="1:13" ht="30" customHeight="1">
      <c r="A27" s="5"/>
      <c r="B27" s="9"/>
      <c r="C27" s="203" t="s">
        <v>53</v>
      </c>
      <c r="D27" s="127"/>
      <c r="E27" s="127"/>
      <c r="F27" s="127"/>
      <c r="G27" s="204" t="s">
        <v>54</v>
      </c>
      <c r="H27" s="205" t="s">
        <v>43</v>
      </c>
      <c r="I27" s="206">
        <v>1</v>
      </c>
      <c r="J27" s="207"/>
      <c r="K27" s="208">
        <f t="shared" si="0"/>
        <v>0</v>
      </c>
      <c r="L27" s="10"/>
      <c r="M27" s="5"/>
    </row>
    <row r="28" spans="1:13" s="5" customFormat="1" ht="33.950000000000003" customHeight="1">
      <c r="B28" s="9"/>
      <c r="C28" s="203" t="s">
        <v>55</v>
      </c>
      <c r="D28" s="127"/>
      <c r="E28" s="127"/>
      <c r="F28" s="127"/>
      <c r="G28" s="204" t="s">
        <v>56</v>
      </c>
      <c r="H28" s="205" t="s">
        <v>30</v>
      </c>
      <c r="I28" s="206">
        <v>1</v>
      </c>
      <c r="J28" s="207"/>
      <c r="K28" s="208">
        <f t="shared" si="0"/>
        <v>0</v>
      </c>
      <c r="L28" s="10"/>
    </row>
    <row r="29" spans="1:13" ht="33.950000000000003" customHeight="1">
      <c r="A29" s="5"/>
      <c r="B29" s="9"/>
      <c r="C29" s="203" t="s">
        <v>57</v>
      </c>
      <c r="D29" s="127"/>
      <c r="E29" s="127"/>
      <c r="F29" s="127"/>
      <c r="G29" s="204" t="s">
        <v>58</v>
      </c>
      <c r="H29" s="205" t="s">
        <v>30</v>
      </c>
      <c r="I29" s="206">
        <v>1</v>
      </c>
      <c r="J29" s="207"/>
      <c r="K29" s="208">
        <f t="shared" si="0"/>
        <v>0</v>
      </c>
      <c r="L29" s="10"/>
      <c r="M29" s="5"/>
    </row>
    <row r="30" spans="1:13" ht="30" customHeight="1">
      <c r="A30" s="5"/>
      <c r="B30" s="9"/>
      <c r="C30" s="129" t="s">
        <v>59</v>
      </c>
      <c r="D30" s="130"/>
      <c r="E30" s="130"/>
      <c r="F30" s="130"/>
      <c r="G30" s="131"/>
      <c r="H30" s="130"/>
      <c r="I30" s="128"/>
      <c r="J30" s="132"/>
      <c r="K30" s="133">
        <f>SUM(K14:K29)</f>
        <v>0</v>
      </c>
      <c r="L30" s="10"/>
      <c r="M30" s="5"/>
    </row>
    <row r="31" spans="1:13" ht="30" customHeight="1" thickBot="1">
      <c r="A31" s="5"/>
      <c r="B31" s="9"/>
      <c r="C31" s="202">
        <v>2</v>
      </c>
      <c r="D31" s="125"/>
      <c r="E31" s="125"/>
      <c r="F31" s="125"/>
      <c r="G31" s="125" t="s">
        <v>60</v>
      </c>
      <c r="H31" s="125"/>
      <c r="I31" s="125"/>
      <c r="J31" s="125"/>
      <c r="K31" s="126"/>
      <c r="L31" s="10"/>
      <c r="M31" s="5"/>
    </row>
    <row r="32" spans="1:13" ht="90" customHeight="1" thickBot="1">
      <c r="A32" s="5"/>
      <c r="B32" s="9"/>
      <c r="C32" s="203" t="s">
        <v>61</v>
      </c>
      <c r="D32" s="127"/>
      <c r="E32" s="127"/>
      <c r="F32" s="127"/>
      <c r="G32" s="204" t="s">
        <v>62</v>
      </c>
      <c r="H32" s="205" t="s">
        <v>36</v>
      </c>
      <c r="I32" s="206">
        <v>1</v>
      </c>
      <c r="J32" s="207"/>
      <c r="K32" s="208">
        <f t="shared" ref="K32:K39" si="1">ROUND(I32*J32,0)</f>
        <v>0</v>
      </c>
      <c r="L32" s="10"/>
      <c r="M32" s="5"/>
    </row>
    <row r="33" spans="1:13" ht="75.95" customHeight="1">
      <c r="A33" s="5"/>
      <c r="B33" s="9"/>
      <c r="C33" s="203" t="s">
        <v>63</v>
      </c>
      <c r="D33" s="127"/>
      <c r="E33" s="127"/>
      <c r="F33" s="127"/>
      <c r="G33" s="204" t="s">
        <v>64</v>
      </c>
      <c r="H33" s="205" t="s">
        <v>36</v>
      </c>
      <c r="I33" s="206">
        <v>1</v>
      </c>
      <c r="J33" s="207"/>
      <c r="K33" s="208">
        <f t="shared" si="1"/>
        <v>0</v>
      </c>
      <c r="L33" s="10"/>
      <c r="M33" s="5"/>
    </row>
    <row r="34" spans="1:13" ht="62.1" customHeight="1">
      <c r="A34" s="5"/>
      <c r="B34" s="9"/>
      <c r="C34" s="203" t="s">
        <v>65</v>
      </c>
      <c r="D34" s="127"/>
      <c r="E34" s="127"/>
      <c r="F34" s="127"/>
      <c r="G34" s="204" t="s">
        <v>66</v>
      </c>
      <c r="H34" s="205" t="s">
        <v>43</v>
      </c>
      <c r="I34" s="206">
        <v>1</v>
      </c>
      <c r="J34" s="207"/>
      <c r="K34" s="208">
        <f t="shared" si="1"/>
        <v>0</v>
      </c>
      <c r="L34" s="10"/>
      <c r="M34" s="5"/>
    </row>
    <row r="35" spans="1:13" ht="62.1" customHeight="1">
      <c r="A35" s="5"/>
      <c r="B35" s="9"/>
      <c r="C35" s="203" t="s">
        <v>67</v>
      </c>
      <c r="D35" s="127"/>
      <c r="E35" s="127"/>
      <c r="F35" s="127"/>
      <c r="G35" s="204" t="s">
        <v>68</v>
      </c>
      <c r="H35" s="205" t="s">
        <v>36</v>
      </c>
      <c r="I35" s="206">
        <v>1</v>
      </c>
      <c r="J35" s="207"/>
      <c r="K35" s="208">
        <f t="shared" si="1"/>
        <v>0</v>
      </c>
      <c r="L35" s="10"/>
      <c r="M35" s="5"/>
    </row>
    <row r="36" spans="1:13" ht="62.1" customHeight="1" thickBot="1">
      <c r="A36" s="5"/>
      <c r="B36" s="9"/>
      <c r="C36" s="203" t="s">
        <v>69</v>
      </c>
      <c r="D36" s="127"/>
      <c r="E36" s="127"/>
      <c r="F36" s="127"/>
      <c r="G36" s="204" t="s">
        <v>70</v>
      </c>
      <c r="H36" s="205" t="s">
        <v>43</v>
      </c>
      <c r="I36" s="206">
        <v>1</v>
      </c>
      <c r="J36" s="207"/>
      <c r="K36" s="208">
        <f t="shared" si="1"/>
        <v>0</v>
      </c>
      <c r="L36" s="10"/>
      <c r="M36" s="5"/>
    </row>
    <row r="37" spans="1:13" ht="62.1" customHeight="1" thickBot="1">
      <c r="A37" s="5"/>
      <c r="B37" s="9"/>
      <c r="C37" s="203" t="s">
        <v>71</v>
      </c>
      <c r="D37" s="127"/>
      <c r="E37" s="127"/>
      <c r="F37" s="127"/>
      <c r="G37" s="204" t="s">
        <v>72</v>
      </c>
      <c r="H37" s="205" t="s">
        <v>43</v>
      </c>
      <c r="I37" s="206">
        <v>1</v>
      </c>
      <c r="J37" s="207"/>
      <c r="K37" s="208">
        <f t="shared" si="1"/>
        <v>0</v>
      </c>
      <c r="L37" s="10"/>
      <c r="M37" s="5"/>
    </row>
    <row r="38" spans="1:13" ht="48" customHeight="1">
      <c r="A38" s="5"/>
      <c r="B38" s="9"/>
      <c r="C38" s="203" t="s">
        <v>73</v>
      </c>
      <c r="D38" s="127"/>
      <c r="E38" s="127"/>
      <c r="F38" s="127"/>
      <c r="G38" s="204" t="s">
        <v>74</v>
      </c>
      <c r="H38" s="205" t="s">
        <v>43</v>
      </c>
      <c r="I38" s="206">
        <v>1</v>
      </c>
      <c r="J38" s="207"/>
      <c r="K38" s="208">
        <f t="shared" si="1"/>
        <v>0</v>
      </c>
      <c r="L38" s="10"/>
      <c r="M38" s="5"/>
    </row>
    <row r="39" spans="1:13" ht="48" customHeight="1" thickBot="1">
      <c r="A39" s="5"/>
      <c r="B39" s="9"/>
      <c r="C39" s="203" t="s">
        <v>75</v>
      </c>
      <c r="D39" s="127"/>
      <c r="E39" s="127"/>
      <c r="F39" s="127"/>
      <c r="G39" s="204" t="s">
        <v>76</v>
      </c>
      <c r="H39" s="205" t="s">
        <v>43</v>
      </c>
      <c r="I39" s="206">
        <v>1</v>
      </c>
      <c r="J39" s="207"/>
      <c r="K39" s="208">
        <f t="shared" si="1"/>
        <v>0</v>
      </c>
      <c r="L39" s="10"/>
      <c r="M39" s="5"/>
    </row>
    <row r="40" spans="1:13" s="3" customFormat="1" ht="30" customHeight="1" thickBot="1">
      <c r="A40" s="5"/>
      <c r="B40" s="9"/>
      <c r="C40" s="129" t="s">
        <v>59</v>
      </c>
      <c r="D40" s="130"/>
      <c r="E40" s="130"/>
      <c r="F40" s="130"/>
      <c r="G40" s="131"/>
      <c r="H40" s="130"/>
      <c r="I40" s="128"/>
      <c r="J40" s="132"/>
      <c r="K40" s="133">
        <f>SUM(K32:K39)</f>
        <v>0</v>
      </c>
      <c r="L40" s="10"/>
      <c r="M40" s="5"/>
    </row>
    <row r="41" spans="1:13" s="3" customFormat="1" ht="30" customHeight="1" thickBot="1">
      <c r="A41" s="5"/>
      <c r="B41" s="9"/>
      <c r="C41" s="202">
        <v>3</v>
      </c>
      <c r="D41" s="125"/>
      <c r="E41" s="125"/>
      <c r="F41" s="125"/>
      <c r="G41" s="125" t="s">
        <v>77</v>
      </c>
      <c r="H41" s="125"/>
      <c r="I41" s="125"/>
      <c r="J41" s="125"/>
      <c r="K41" s="126"/>
      <c r="L41" s="10"/>
      <c r="M41" s="5"/>
    </row>
    <row r="42" spans="1:13" s="3" customFormat="1" ht="62.1" customHeight="1">
      <c r="A42" s="5"/>
      <c r="B42" s="9"/>
      <c r="C42" s="203" t="s">
        <v>78</v>
      </c>
      <c r="D42" s="127"/>
      <c r="E42" s="127"/>
      <c r="F42" s="127"/>
      <c r="G42" s="204" t="s">
        <v>79</v>
      </c>
      <c r="H42" s="205" t="s">
        <v>80</v>
      </c>
      <c r="I42" s="206">
        <v>1</v>
      </c>
      <c r="J42" s="207"/>
      <c r="K42" s="208">
        <f t="shared" ref="K42:K52" si="2">ROUND(I42*J42,0)</f>
        <v>0</v>
      </c>
      <c r="L42" s="10"/>
      <c r="M42" s="5"/>
    </row>
    <row r="43" spans="1:13" s="3" customFormat="1" ht="62.1" customHeight="1">
      <c r="A43" s="5"/>
      <c r="B43" s="9"/>
      <c r="C43" s="203" t="s">
        <v>81</v>
      </c>
      <c r="D43" s="127"/>
      <c r="E43" s="127"/>
      <c r="F43" s="127"/>
      <c r="G43" s="204" t="s">
        <v>82</v>
      </c>
      <c r="H43" s="205" t="s">
        <v>36</v>
      </c>
      <c r="I43" s="206">
        <v>1</v>
      </c>
      <c r="J43" s="207"/>
      <c r="K43" s="208">
        <f t="shared" si="2"/>
        <v>0</v>
      </c>
      <c r="L43" s="10"/>
      <c r="M43" s="5"/>
    </row>
    <row r="44" spans="1:13" s="3" customFormat="1" ht="75.95" customHeight="1">
      <c r="A44" s="5"/>
      <c r="B44" s="9"/>
      <c r="C44" s="203" t="s">
        <v>83</v>
      </c>
      <c r="D44" s="127"/>
      <c r="E44" s="127"/>
      <c r="F44" s="127"/>
      <c r="G44" s="204" t="s">
        <v>84</v>
      </c>
      <c r="H44" s="205" t="s">
        <v>43</v>
      </c>
      <c r="I44" s="206">
        <v>1</v>
      </c>
      <c r="J44" s="207"/>
      <c r="K44" s="208">
        <f t="shared" si="2"/>
        <v>0</v>
      </c>
      <c r="L44" s="10"/>
      <c r="M44" s="5"/>
    </row>
    <row r="45" spans="1:13" s="3" customFormat="1" ht="30" customHeight="1">
      <c r="A45" s="5"/>
      <c r="B45" s="9"/>
      <c r="C45" s="203" t="s">
        <v>85</v>
      </c>
      <c r="D45" s="127"/>
      <c r="E45" s="127"/>
      <c r="F45" s="127"/>
      <c r="G45" s="204" t="s">
        <v>86</v>
      </c>
      <c r="H45" s="205" t="s">
        <v>43</v>
      </c>
      <c r="I45" s="206">
        <v>1</v>
      </c>
      <c r="J45" s="207"/>
      <c r="K45" s="208">
        <f t="shared" si="2"/>
        <v>0</v>
      </c>
      <c r="L45" s="10"/>
      <c r="M45" s="5"/>
    </row>
    <row r="46" spans="1:13" s="3" customFormat="1" ht="62.1" customHeight="1">
      <c r="A46" s="5"/>
      <c r="B46" s="9"/>
      <c r="C46" s="203" t="s">
        <v>87</v>
      </c>
      <c r="D46" s="127"/>
      <c r="E46" s="127"/>
      <c r="F46" s="127"/>
      <c r="G46" s="204" t="s">
        <v>88</v>
      </c>
      <c r="H46" s="205" t="s">
        <v>89</v>
      </c>
      <c r="I46" s="206">
        <v>1</v>
      </c>
      <c r="J46" s="207"/>
      <c r="K46" s="208">
        <f t="shared" si="2"/>
        <v>0</v>
      </c>
      <c r="L46" s="10"/>
      <c r="M46" s="5"/>
    </row>
    <row r="47" spans="1:13" s="3" customFormat="1" ht="30" customHeight="1">
      <c r="A47" s="5"/>
      <c r="B47" s="9"/>
      <c r="C47" s="203" t="s">
        <v>90</v>
      </c>
      <c r="D47" s="127"/>
      <c r="E47" s="127"/>
      <c r="F47" s="127"/>
      <c r="G47" s="204" t="s">
        <v>91</v>
      </c>
      <c r="H47" s="205" t="s">
        <v>43</v>
      </c>
      <c r="I47" s="206">
        <v>1</v>
      </c>
      <c r="J47" s="207"/>
      <c r="K47" s="208">
        <f t="shared" si="2"/>
        <v>0</v>
      </c>
      <c r="L47" s="10"/>
      <c r="M47" s="5"/>
    </row>
    <row r="48" spans="1:13" s="3" customFormat="1" ht="33.950000000000003" customHeight="1" thickBot="1">
      <c r="A48" s="5"/>
      <c r="B48" s="9"/>
      <c r="C48" s="203" t="s">
        <v>92</v>
      </c>
      <c r="D48" s="127"/>
      <c r="E48" s="127"/>
      <c r="F48" s="127"/>
      <c r="G48" s="204" t="s">
        <v>93</v>
      </c>
      <c r="H48" s="205" t="s">
        <v>30</v>
      </c>
      <c r="I48" s="206">
        <v>1</v>
      </c>
      <c r="J48" s="207"/>
      <c r="K48" s="208">
        <f t="shared" si="2"/>
        <v>0</v>
      </c>
      <c r="L48" s="10"/>
      <c r="M48" s="5"/>
    </row>
    <row r="49" spans="1:13" s="3" customFormat="1" ht="33.950000000000003" customHeight="1" thickBot="1">
      <c r="A49" s="5"/>
      <c r="B49" s="9"/>
      <c r="C49" s="203" t="s">
        <v>94</v>
      </c>
      <c r="D49" s="127"/>
      <c r="E49" s="127"/>
      <c r="F49" s="127"/>
      <c r="G49" s="204" t="s">
        <v>95</v>
      </c>
      <c r="H49" s="205" t="s">
        <v>30</v>
      </c>
      <c r="I49" s="206">
        <v>1</v>
      </c>
      <c r="J49" s="207"/>
      <c r="K49" s="208">
        <f t="shared" si="2"/>
        <v>0</v>
      </c>
      <c r="L49" s="10"/>
      <c r="M49" s="5"/>
    </row>
    <row r="50" spans="1:13" s="3" customFormat="1" ht="30" customHeight="1" thickBot="1">
      <c r="A50" s="5"/>
      <c r="B50" s="9"/>
      <c r="C50" s="203" t="s">
        <v>96</v>
      </c>
      <c r="D50" s="127"/>
      <c r="E50" s="127"/>
      <c r="F50" s="127"/>
      <c r="G50" s="204" t="s">
        <v>97</v>
      </c>
      <c r="H50" s="205" t="s">
        <v>30</v>
      </c>
      <c r="I50" s="206">
        <v>1</v>
      </c>
      <c r="J50" s="207"/>
      <c r="K50" s="208">
        <f t="shared" si="2"/>
        <v>0</v>
      </c>
      <c r="L50" s="10"/>
      <c r="M50" s="5"/>
    </row>
    <row r="51" spans="1:13" s="3" customFormat="1" ht="30" customHeight="1">
      <c r="A51" s="5"/>
      <c r="B51" s="9"/>
      <c r="C51" s="203" t="s">
        <v>98</v>
      </c>
      <c r="D51" s="127"/>
      <c r="E51" s="127"/>
      <c r="F51" s="127"/>
      <c r="G51" s="204" t="s">
        <v>99</v>
      </c>
      <c r="H51" s="205" t="s">
        <v>100</v>
      </c>
      <c r="I51" s="206">
        <v>1</v>
      </c>
      <c r="J51" s="207"/>
      <c r="K51" s="208">
        <f t="shared" si="2"/>
        <v>0</v>
      </c>
      <c r="L51" s="10"/>
      <c r="M51" s="5"/>
    </row>
    <row r="52" spans="1:13" s="3" customFormat="1" ht="33.950000000000003" customHeight="1">
      <c r="A52" s="5"/>
      <c r="B52" s="9"/>
      <c r="C52" s="203" t="s">
        <v>101</v>
      </c>
      <c r="D52" s="127"/>
      <c r="E52" s="127"/>
      <c r="F52" s="127"/>
      <c r="G52" s="204" t="s">
        <v>102</v>
      </c>
      <c r="H52" s="205" t="s">
        <v>30</v>
      </c>
      <c r="I52" s="206">
        <v>1</v>
      </c>
      <c r="J52" s="207"/>
      <c r="K52" s="208">
        <f t="shared" si="2"/>
        <v>0</v>
      </c>
      <c r="L52" s="10"/>
      <c r="M52" s="5"/>
    </row>
    <row r="53" spans="1:13" s="3" customFormat="1" ht="30" customHeight="1">
      <c r="A53" s="5"/>
      <c r="B53" s="9"/>
      <c r="C53" s="129" t="s">
        <v>59</v>
      </c>
      <c r="D53" s="130"/>
      <c r="E53" s="130"/>
      <c r="F53" s="130"/>
      <c r="G53" s="131"/>
      <c r="H53" s="130"/>
      <c r="I53" s="128"/>
      <c r="J53" s="132"/>
      <c r="K53" s="133">
        <f>SUM(K42:K52)</f>
        <v>0</v>
      </c>
      <c r="L53" s="10"/>
      <c r="M53" s="5"/>
    </row>
    <row r="54" spans="1:13" s="3" customFormat="1" ht="30" customHeight="1">
      <c r="A54" s="5"/>
      <c r="B54" s="9"/>
      <c r="C54" s="202">
        <v>4</v>
      </c>
      <c r="D54" s="125"/>
      <c r="E54" s="125"/>
      <c r="F54" s="125"/>
      <c r="G54" s="125" t="s">
        <v>103</v>
      </c>
      <c r="H54" s="125"/>
      <c r="I54" s="125"/>
      <c r="J54" s="125"/>
      <c r="K54" s="126"/>
      <c r="L54" s="10"/>
      <c r="M54" s="5"/>
    </row>
    <row r="55" spans="1:13" s="4" customFormat="1" ht="90" customHeight="1">
      <c r="A55" s="5"/>
      <c r="B55" s="9"/>
      <c r="C55" s="203" t="s">
        <v>104</v>
      </c>
      <c r="D55" s="127"/>
      <c r="E55" s="127"/>
      <c r="F55" s="127"/>
      <c r="G55" s="204" t="s">
        <v>105</v>
      </c>
      <c r="H55" s="205" t="s">
        <v>106</v>
      </c>
      <c r="I55" s="206">
        <v>1</v>
      </c>
      <c r="J55" s="207"/>
      <c r="K55" s="208">
        <f>ROUND(I55*J55,0)</f>
        <v>0</v>
      </c>
      <c r="L55" s="10"/>
      <c r="M55" s="5"/>
    </row>
    <row r="56" spans="1:13" ht="30" customHeight="1">
      <c r="A56" s="5"/>
      <c r="B56" s="9"/>
      <c r="C56" s="129" t="s">
        <v>59</v>
      </c>
      <c r="D56" s="130"/>
      <c r="E56" s="130"/>
      <c r="F56" s="130"/>
      <c r="G56" s="131"/>
      <c r="H56" s="130"/>
      <c r="I56" s="128"/>
      <c r="J56" s="132"/>
      <c r="K56" s="133">
        <f>SUM(K55:K55)</f>
        <v>0</v>
      </c>
      <c r="L56" s="10"/>
      <c r="M56" s="5"/>
    </row>
    <row r="57" spans="1:13" ht="30" customHeight="1" thickBot="1">
      <c r="A57" s="5"/>
      <c r="B57" s="9"/>
      <c r="C57" s="202">
        <v>5</v>
      </c>
      <c r="D57" s="125"/>
      <c r="E57" s="125"/>
      <c r="F57" s="125"/>
      <c r="G57" s="125" t="s">
        <v>107</v>
      </c>
      <c r="H57" s="125"/>
      <c r="I57" s="125"/>
      <c r="J57" s="125"/>
      <c r="K57" s="126"/>
      <c r="L57" s="10"/>
      <c r="M57" s="5"/>
    </row>
    <row r="58" spans="1:13" ht="33.950000000000003" customHeight="1">
      <c r="A58" s="5"/>
      <c r="B58" s="9"/>
      <c r="C58" s="203" t="s">
        <v>108</v>
      </c>
      <c r="D58" s="127"/>
      <c r="E58" s="127"/>
      <c r="F58" s="127"/>
      <c r="G58" s="204" t="s">
        <v>109</v>
      </c>
      <c r="H58" s="205" t="s">
        <v>110</v>
      </c>
      <c r="I58" s="206">
        <v>1</v>
      </c>
      <c r="J58" s="207"/>
      <c r="K58" s="208">
        <f t="shared" ref="K58:K69" si="3">ROUND(I58*J58,0)</f>
        <v>0</v>
      </c>
      <c r="L58" s="10"/>
      <c r="M58" s="5"/>
    </row>
    <row r="59" spans="1:13" ht="33.950000000000003" customHeight="1">
      <c r="A59" s="5"/>
      <c r="B59" s="9"/>
      <c r="C59" s="203" t="s">
        <v>111</v>
      </c>
      <c r="D59" s="127"/>
      <c r="E59" s="127"/>
      <c r="F59" s="127"/>
      <c r="G59" s="204" t="s">
        <v>112</v>
      </c>
      <c r="H59" s="205" t="s">
        <v>110</v>
      </c>
      <c r="I59" s="206">
        <v>1</v>
      </c>
      <c r="J59" s="207"/>
      <c r="K59" s="208">
        <f t="shared" si="3"/>
        <v>0</v>
      </c>
      <c r="L59" s="10"/>
      <c r="M59" s="5"/>
    </row>
    <row r="60" spans="1:13" ht="33.950000000000003" customHeight="1" thickBot="1">
      <c r="A60" s="5"/>
      <c r="B60" s="9"/>
      <c r="C60" s="203" t="s">
        <v>113</v>
      </c>
      <c r="D60" s="127"/>
      <c r="E60" s="127"/>
      <c r="F60" s="127"/>
      <c r="G60" s="204" t="s">
        <v>114</v>
      </c>
      <c r="H60" s="205" t="s">
        <v>110</v>
      </c>
      <c r="I60" s="206">
        <v>1</v>
      </c>
      <c r="J60" s="207"/>
      <c r="K60" s="208">
        <f t="shared" si="3"/>
        <v>0</v>
      </c>
      <c r="L60" s="10"/>
      <c r="M60" s="5"/>
    </row>
    <row r="61" spans="1:13" ht="33.950000000000003" customHeight="1" thickTop="1">
      <c r="A61" s="5"/>
      <c r="B61" s="9"/>
      <c r="C61" s="203" t="s">
        <v>115</v>
      </c>
      <c r="D61" s="127"/>
      <c r="E61" s="127"/>
      <c r="F61" s="127"/>
      <c r="G61" s="204" t="s">
        <v>116</v>
      </c>
      <c r="H61" s="205" t="s">
        <v>110</v>
      </c>
      <c r="I61" s="206">
        <v>1</v>
      </c>
      <c r="J61" s="207"/>
      <c r="K61" s="208">
        <f t="shared" si="3"/>
        <v>0</v>
      </c>
      <c r="L61" s="10"/>
      <c r="M61" s="5"/>
    </row>
    <row r="62" spans="1:13" ht="33.950000000000003" customHeight="1">
      <c r="A62" s="5"/>
      <c r="B62" s="9"/>
      <c r="C62" s="203" t="s">
        <v>117</v>
      </c>
      <c r="D62" s="127"/>
      <c r="E62" s="127"/>
      <c r="F62" s="127"/>
      <c r="G62" s="204" t="s">
        <v>118</v>
      </c>
      <c r="H62" s="205" t="s">
        <v>110</v>
      </c>
      <c r="I62" s="206">
        <v>1</v>
      </c>
      <c r="J62" s="207"/>
      <c r="K62" s="208">
        <f t="shared" si="3"/>
        <v>0</v>
      </c>
      <c r="L62" s="10"/>
      <c r="M62" s="5"/>
    </row>
    <row r="63" spans="1:13" ht="33.950000000000003" customHeight="1">
      <c r="A63" s="5"/>
      <c r="B63" s="9"/>
      <c r="C63" s="203" t="s">
        <v>119</v>
      </c>
      <c r="D63" s="127"/>
      <c r="E63" s="127"/>
      <c r="F63" s="127"/>
      <c r="G63" s="204" t="s">
        <v>120</v>
      </c>
      <c r="H63" s="205" t="s">
        <v>110</v>
      </c>
      <c r="I63" s="206">
        <v>1</v>
      </c>
      <c r="J63" s="207"/>
      <c r="K63" s="208">
        <f t="shared" si="3"/>
        <v>0</v>
      </c>
      <c r="L63" s="10"/>
      <c r="M63" s="5"/>
    </row>
    <row r="64" spans="1:13" ht="48" customHeight="1">
      <c r="A64" s="5"/>
      <c r="B64" s="9"/>
      <c r="C64" s="203" t="s">
        <v>121</v>
      </c>
      <c r="D64" s="127"/>
      <c r="E64" s="127"/>
      <c r="F64" s="127"/>
      <c r="G64" s="204" t="s">
        <v>122</v>
      </c>
      <c r="H64" s="205" t="s">
        <v>123</v>
      </c>
      <c r="I64" s="206">
        <v>1</v>
      </c>
      <c r="J64" s="207"/>
      <c r="K64" s="208">
        <f t="shared" si="3"/>
        <v>0</v>
      </c>
      <c r="L64" s="10"/>
      <c r="M64" s="5"/>
    </row>
    <row r="65" spans="1:13" ht="33.950000000000003" customHeight="1">
      <c r="A65" s="5"/>
      <c r="B65" s="9"/>
      <c r="C65" s="203" t="s">
        <v>124</v>
      </c>
      <c r="D65" s="127"/>
      <c r="E65" s="127"/>
      <c r="F65" s="127"/>
      <c r="G65" s="204" t="s">
        <v>125</v>
      </c>
      <c r="H65" s="205" t="s">
        <v>126</v>
      </c>
      <c r="I65" s="206">
        <v>1</v>
      </c>
      <c r="J65" s="207"/>
      <c r="K65" s="208">
        <f t="shared" si="3"/>
        <v>0</v>
      </c>
      <c r="L65" s="10"/>
      <c r="M65" s="5"/>
    </row>
    <row r="66" spans="1:13" ht="33.950000000000003" customHeight="1">
      <c r="A66" s="5"/>
      <c r="B66" s="9"/>
      <c r="C66" s="203" t="s">
        <v>127</v>
      </c>
      <c r="D66" s="127"/>
      <c r="E66" s="127"/>
      <c r="F66" s="127"/>
      <c r="G66" s="204" t="s">
        <v>128</v>
      </c>
      <c r="H66" s="205" t="s">
        <v>129</v>
      </c>
      <c r="I66" s="206">
        <v>1</v>
      </c>
      <c r="J66" s="207"/>
      <c r="K66" s="208">
        <f t="shared" si="3"/>
        <v>0</v>
      </c>
      <c r="L66" s="10"/>
      <c r="M66" s="5"/>
    </row>
    <row r="67" spans="1:13" ht="30" customHeight="1">
      <c r="A67" s="5"/>
      <c r="B67" s="9"/>
      <c r="C67" s="203" t="s">
        <v>130</v>
      </c>
      <c r="D67" s="127"/>
      <c r="E67" s="127"/>
      <c r="F67" s="127"/>
      <c r="G67" s="204" t="s">
        <v>131</v>
      </c>
      <c r="H67" s="205" t="s">
        <v>126</v>
      </c>
      <c r="I67" s="206">
        <v>1</v>
      </c>
      <c r="J67" s="207"/>
      <c r="K67" s="208">
        <f t="shared" si="3"/>
        <v>0</v>
      </c>
      <c r="L67" s="10"/>
      <c r="M67" s="5"/>
    </row>
    <row r="68" spans="1:13" ht="30" customHeight="1">
      <c r="A68" s="5"/>
      <c r="B68" s="9"/>
      <c r="C68" s="203" t="s">
        <v>132</v>
      </c>
      <c r="D68" s="127"/>
      <c r="E68" s="127"/>
      <c r="F68" s="127"/>
      <c r="G68" s="204" t="s">
        <v>133</v>
      </c>
      <c r="H68" s="205" t="s">
        <v>129</v>
      </c>
      <c r="I68" s="206">
        <v>1</v>
      </c>
      <c r="J68" s="207"/>
      <c r="K68" s="208">
        <f t="shared" si="3"/>
        <v>0</v>
      </c>
      <c r="L68" s="10"/>
      <c r="M68" s="5"/>
    </row>
    <row r="69" spans="1:13" ht="33.950000000000003" customHeight="1">
      <c r="A69" s="5"/>
      <c r="B69" s="9"/>
      <c r="C69" s="203" t="s">
        <v>134</v>
      </c>
      <c r="D69" s="127"/>
      <c r="E69" s="127"/>
      <c r="F69" s="127"/>
      <c r="G69" s="204" t="s">
        <v>135</v>
      </c>
      <c r="H69" s="205" t="s">
        <v>33</v>
      </c>
      <c r="I69" s="206">
        <v>1</v>
      </c>
      <c r="J69" s="207"/>
      <c r="K69" s="208">
        <f t="shared" si="3"/>
        <v>0</v>
      </c>
      <c r="L69" s="10"/>
      <c r="M69" s="5"/>
    </row>
    <row r="70" spans="1:13" ht="30" customHeight="1">
      <c r="A70" s="5"/>
      <c r="B70" s="9"/>
      <c r="C70" s="129" t="s">
        <v>59</v>
      </c>
      <c r="D70" s="130"/>
      <c r="E70" s="130"/>
      <c r="F70" s="130"/>
      <c r="G70" s="131"/>
      <c r="H70" s="130"/>
      <c r="I70" s="128"/>
      <c r="J70" s="132"/>
      <c r="K70" s="133">
        <f>SUM(K58:K69)</f>
        <v>0</v>
      </c>
      <c r="L70" s="10"/>
      <c r="M70" s="5"/>
    </row>
    <row r="71" spans="1:13" ht="30" customHeight="1">
      <c r="A71" s="11"/>
      <c r="B71" s="12"/>
      <c r="C71" s="239" t="s">
        <v>136</v>
      </c>
      <c r="D71" s="240"/>
      <c r="E71" s="240"/>
      <c r="F71" s="240"/>
      <c r="G71" s="240"/>
      <c r="H71" s="240"/>
      <c r="I71" s="240"/>
      <c r="J71" s="241"/>
      <c r="K71" s="134">
        <f>K30+K40+K53+K56+K70</f>
        <v>0</v>
      </c>
      <c r="L71" s="13"/>
      <c r="M71" s="11"/>
    </row>
    <row r="72" spans="1:13">
      <c r="A72" s="11"/>
      <c r="B72" s="12"/>
      <c r="C72" s="135"/>
      <c r="D72" s="135"/>
      <c r="E72" s="135"/>
      <c r="F72" s="135"/>
      <c r="G72" s="135"/>
      <c r="H72" s="135"/>
      <c r="I72" s="135"/>
      <c r="J72" s="135"/>
      <c r="K72" s="136"/>
      <c r="L72" s="13"/>
      <c r="M72" s="11"/>
    </row>
    <row r="73" spans="1:13" ht="30" customHeight="1">
      <c r="A73" s="11"/>
      <c r="B73" s="12"/>
      <c r="C73" s="137"/>
      <c r="D73" s="138"/>
      <c r="E73" s="137"/>
      <c r="F73" s="137"/>
      <c r="G73" s="145" t="s">
        <v>137</v>
      </c>
      <c r="H73" s="139"/>
      <c r="I73" s="140"/>
      <c r="J73" s="209" t="str">
        <f>K84</f>
        <v>[Ofrecimiento del Proponente]</v>
      </c>
      <c r="K73" s="141">
        <f>IFERROR(ROUND(K71*K84,0),0)</f>
        <v>0</v>
      </c>
      <c r="L73" s="13"/>
      <c r="M73" s="11"/>
    </row>
    <row r="74" spans="1:13" ht="30" customHeight="1">
      <c r="A74" s="11"/>
      <c r="B74" s="12"/>
      <c r="C74" s="137"/>
      <c r="D74" s="138"/>
      <c r="E74" s="137"/>
      <c r="F74" s="137"/>
      <c r="G74" s="145" t="s">
        <v>138</v>
      </c>
      <c r="H74" s="139"/>
      <c r="I74" s="140"/>
      <c r="J74" s="209" t="str">
        <f>K85</f>
        <v>[Ofrecimiento del Proponente]</v>
      </c>
      <c r="K74" s="141">
        <f>IFERROR(ROUND(K71*K85,0),0)</f>
        <v>0</v>
      </c>
      <c r="L74" s="13"/>
      <c r="M74" s="11"/>
    </row>
    <row r="75" spans="1:13" ht="30" customHeight="1">
      <c r="A75" s="11"/>
      <c r="B75" s="12"/>
      <c r="C75" s="137"/>
      <c r="D75" s="142"/>
      <c r="E75" s="142"/>
      <c r="F75" s="142"/>
      <c r="G75" s="145" t="s">
        <v>139</v>
      </c>
      <c r="H75" s="139"/>
      <c r="I75" s="140"/>
      <c r="J75" s="209" t="str">
        <f>K86</f>
        <v>[Ofrecimiento del Proponente]</v>
      </c>
      <c r="K75" s="141">
        <f>IFERROR(ROUND(K71*K86,0),0)</f>
        <v>0</v>
      </c>
      <c r="L75" s="13"/>
      <c r="M75" s="11"/>
    </row>
    <row r="76" spans="1:13" ht="30" customHeight="1">
      <c r="A76" s="11"/>
      <c r="B76" s="12"/>
      <c r="C76" s="137"/>
      <c r="D76" s="142"/>
      <c r="E76" s="142"/>
      <c r="F76" s="142"/>
      <c r="G76" s="145" t="s">
        <v>140</v>
      </c>
      <c r="H76" s="139"/>
      <c r="I76" s="140"/>
      <c r="J76" s="209" t="str">
        <f>K87</f>
        <v>[Ofrecimiento del Proponente]</v>
      </c>
      <c r="K76" s="141">
        <f>SUM(K73:K75)</f>
        <v>0</v>
      </c>
      <c r="L76" s="13"/>
      <c r="M76" s="11"/>
    </row>
    <row r="77" spans="1:13" ht="30" customHeight="1">
      <c r="A77" s="11"/>
      <c r="B77" s="12"/>
      <c r="C77" s="137"/>
      <c r="D77" s="138"/>
      <c r="E77" s="137"/>
      <c r="F77" s="137"/>
      <c r="G77" s="147"/>
      <c r="H77" s="143"/>
      <c r="I77" s="144"/>
      <c r="J77" s="148"/>
      <c r="K77" s="141"/>
      <c r="L77" s="13"/>
      <c r="M77" s="11"/>
    </row>
    <row r="78" spans="1:13" ht="30" customHeight="1">
      <c r="A78" s="11"/>
      <c r="B78" s="12"/>
      <c r="C78" s="137"/>
      <c r="D78" s="138"/>
      <c r="E78" s="137"/>
      <c r="F78" s="137"/>
      <c r="G78" s="147"/>
      <c r="H78" s="143"/>
      <c r="I78" s="144"/>
      <c r="J78" s="148"/>
      <c r="K78" s="141"/>
      <c r="L78" s="13"/>
      <c r="M78" s="11"/>
    </row>
    <row r="79" spans="1:13" ht="30" customHeight="1">
      <c r="A79" s="11"/>
      <c r="B79" s="12"/>
      <c r="C79" s="137"/>
      <c r="D79" s="138"/>
      <c r="E79" s="137"/>
      <c r="F79" s="137"/>
      <c r="G79" s="161"/>
      <c r="H79" s="143"/>
      <c r="I79" s="144"/>
      <c r="J79" s="148"/>
      <c r="K79" s="146"/>
      <c r="L79" s="13"/>
      <c r="M79" s="11"/>
    </row>
    <row r="80" spans="1:13" ht="30" customHeight="1">
      <c r="A80" s="11"/>
      <c r="B80" s="12"/>
      <c r="C80" s="137"/>
      <c r="D80" s="138"/>
      <c r="E80" s="137"/>
      <c r="F80" s="137"/>
      <c r="G80" s="150" t="s">
        <v>141</v>
      </c>
      <c r="H80" s="151"/>
      <c r="I80" s="152"/>
      <c r="J80" s="153"/>
      <c r="K80" s="134">
        <f>K71+K76</f>
        <v>0</v>
      </c>
      <c r="L80" s="13"/>
      <c r="M80" s="11"/>
    </row>
    <row r="81" spans="1:13">
      <c r="A81" s="11"/>
      <c r="B81" s="12"/>
      <c r="C81" s="137"/>
      <c r="D81" s="138"/>
      <c r="E81" s="138"/>
      <c r="F81" s="138"/>
      <c r="G81" s="137"/>
      <c r="H81" s="137"/>
      <c r="I81" s="154"/>
      <c r="J81" s="155"/>
      <c r="K81" s="156"/>
      <c r="L81" s="13"/>
      <c r="M81" s="11"/>
    </row>
    <row r="82" spans="1:13" ht="15.75" customHeight="1">
      <c r="A82" s="11"/>
      <c r="B82" s="12"/>
      <c r="C82" s="157"/>
      <c r="D82" s="251"/>
      <c r="E82" s="252"/>
      <c r="F82" s="252"/>
      <c r="G82" s="252"/>
      <c r="H82" s="252"/>
      <c r="I82" s="252"/>
      <c r="J82" s="252"/>
      <c r="K82" s="253"/>
      <c r="L82" s="14"/>
      <c r="M82" s="11"/>
    </row>
    <row r="83" spans="1:13" ht="46.5" customHeight="1">
      <c r="A83" s="11"/>
      <c r="B83" s="12"/>
      <c r="C83" s="217" t="s">
        <v>158</v>
      </c>
      <c r="D83" s="218"/>
      <c r="E83" s="218"/>
      <c r="F83" s="218"/>
      <c r="G83" s="219"/>
      <c r="H83" s="254" t="s">
        <v>12</v>
      </c>
      <c r="I83" s="215"/>
      <c r="J83" s="216"/>
      <c r="K83" s="158" t="s">
        <v>144</v>
      </c>
      <c r="L83" s="15"/>
      <c r="M83" s="11"/>
    </row>
    <row r="84" spans="1:13" ht="32.25" customHeight="1">
      <c r="A84" s="11"/>
      <c r="B84" s="12"/>
      <c r="C84" s="217" t="s">
        <v>159</v>
      </c>
      <c r="D84" s="218"/>
      <c r="E84" s="218"/>
      <c r="F84" s="218"/>
      <c r="G84" s="219"/>
      <c r="H84" s="242" t="s">
        <v>137</v>
      </c>
      <c r="I84" s="219"/>
      <c r="J84" s="159" t="s">
        <v>146</v>
      </c>
      <c r="K84" s="160" t="s">
        <v>160</v>
      </c>
      <c r="L84" s="176"/>
      <c r="M84" s="11"/>
    </row>
    <row r="85" spans="1:13" ht="30" customHeight="1">
      <c r="A85" s="11"/>
      <c r="B85" s="12"/>
      <c r="C85" s="217" t="s">
        <v>147</v>
      </c>
      <c r="D85" s="218"/>
      <c r="E85" s="218"/>
      <c r="F85" s="218"/>
      <c r="G85" s="219"/>
      <c r="H85" s="236" t="s">
        <v>148</v>
      </c>
      <c r="I85" s="219"/>
      <c r="J85" s="159" t="s">
        <v>149</v>
      </c>
      <c r="K85" s="160" t="s">
        <v>160</v>
      </c>
      <c r="L85" s="15"/>
      <c r="M85" s="11"/>
    </row>
    <row r="86" spans="1:13" ht="58.5" customHeight="1">
      <c r="A86" s="11"/>
      <c r="B86" s="12"/>
      <c r="C86" s="170"/>
      <c r="D86" s="171"/>
      <c r="E86" s="171"/>
      <c r="F86" s="171"/>
      <c r="G86" s="172"/>
      <c r="H86" s="250" t="s">
        <v>150</v>
      </c>
      <c r="I86" s="219"/>
      <c r="J86" s="159" t="s">
        <v>151</v>
      </c>
      <c r="K86" s="160" t="s">
        <v>160</v>
      </c>
      <c r="L86" s="13"/>
      <c r="M86" s="11"/>
    </row>
    <row r="87" spans="1:13" ht="57.75" customHeight="1">
      <c r="A87" s="5"/>
      <c r="B87" s="9"/>
      <c r="C87" s="173"/>
      <c r="D87" s="174"/>
      <c r="E87" s="174"/>
      <c r="F87" s="174"/>
      <c r="G87" s="175"/>
      <c r="H87" s="242" t="s">
        <v>152</v>
      </c>
      <c r="I87" s="219"/>
      <c r="J87" s="159" t="s">
        <v>153</v>
      </c>
      <c r="K87" s="160" t="s">
        <v>160</v>
      </c>
      <c r="L87" s="10"/>
      <c r="M87" s="5"/>
    </row>
    <row r="88" spans="1:13" ht="17.25" customHeight="1">
      <c r="A88" s="5"/>
      <c r="B88" s="9"/>
      <c r="C88" s="173"/>
      <c r="D88" s="178"/>
      <c r="E88" s="178"/>
      <c r="F88" s="174"/>
      <c r="G88" s="179"/>
      <c r="H88" s="262"/>
      <c r="I88" s="263"/>
      <c r="J88" s="263"/>
      <c r="K88" s="264"/>
      <c r="L88" s="10"/>
      <c r="M88" s="5"/>
    </row>
    <row r="89" spans="1:13" ht="47.25" customHeight="1">
      <c r="A89" s="5"/>
      <c r="B89" s="9"/>
      <c r="C89" s="177"/>
      <c r="D89" s="162"/>
      <c r="E89" s="162"/>
      <c r="F89" s="177"/>
      <c r="G89" s="162"/>
      <c r="H89" s="177"/>
      <c r="I89" s="177"/>
      <c r="J89" s="177"/>
      <c r="K89" s="177"/>
      <c r="L89" s="10"/>
      <c r="M89" s="5"/>
    </row>
    <row r="90" spans="1:13" ht="47.25" customHeight="1">
      <c r="A90" s="5"/>
      <c r="B90" s="9"/>
      <c r="C90" s="162"/>
      <c r="D90" s="162"/>
      <c r="E90" s="162"/>
      <c r="F90" s="162"/>
      <c r="G90" s="163" t="s">
        <v>161</v>
      </c>
      <c r="H90" s="162"/>
      <c r="I90" s="162"/>
      <c r="J90" s="162"/>
      <c r="K90" s="162"/>
      <c r="L90" s="10"/>
      <c r="M90" s="5"/>
    </row>
    <row r="91" spans="1:13" ht="17.25" customHeight="1">
      <c r="A91" s="5"/>
      <c r="B91" s="196"/>
      <c r="C91" s="197"/>
      <c r="D91" s="197"/>
      <c r="E91" s="198"/>
      <c r="F91" s="197"/>
      <c r="G91" s="199"/>
      <c r="H91" s="197"/>
      <c r="I91" s="197"/>
      <c r="J91" s="197"/>
      <c r="K91" s="197"/>
      <c r="L91" s="200"/>
      <c r="M91" s="5"/>
    </row>
    <row r="92" spans="1:13" ht="17.25" customHeight="1">
      <c r="A92" s="5"/>
      <c r="B92" s="5"/>
      <c r="C92" s="5"/>
      <c r="D92" s="5"/>
      <c r="E92" s="6"/>
      <c r="F92" s="5"/>
      <c r="G92" s="5"/>
      <c r="H92" s="5"/>
      <c r="I92" s="5"/>
      <c r="J92" s="5"/>
      <c r="K92" s="5"/>
      <c r="L92" s="5"/>
      <c r="M92" s="5"/>
    </row>
    <row r="94" spans="1:13">
      <c r="H94" s="20"/>
    </row>
  </sheetData>
  <mergeCells count="25">
    <mergeCell ref="H87:I87"/>
    <mergeCell ref="H88:K88"/>
    <mergeCell ref="C5:K5"/>
    <mergeCell ref="H86:I86"/>
    <mergeCell ref="D82:K82"/>
    <mergeCell ref="G11:G12"/>
    <mergeCell ref="I11:I12"/>
    <mergeCell ref="H83:J83"/>
    <mergeCell ref="C3:F3"/>
    <mergeCell ref="K11:K12"/>
    <mergeCell ref="C85:G85"/>
    <mergeCell ref="C11:C12"/>
    <mergeCell ref="H85:I85"/>
    <mergeCell ref="C84:G84"/>
    <mergeCell ref="E11:F11"/>
    <mergeCell ref="C71:J71"/>
    <mergeCell ref="H84:I84"/>
    <mergeCell ref="C6:K6"/>
    <mergeCell ref="C7:K8"/>
    <mergeCell ref="C83:G83"/>
    <mergeCell ref="C10:K10"/>
    <mergeCell ref="C9:K9"/>
    <mergeCell ref="D11:D12"/>
    <mergeCell ref="H11:H12"/>
    <mergeCell ref="J11:J12"/>
  </mergeCells>
  <pageMargins left="0.11811023622047249" right="0.11811023622047249" top="0.15748031496062989" bottom="0.15748031496062989" header="0.31496062992125978" footer="0.31496062992125978"/>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62" zoomScale="70" zoomScaleNormal="80" zoomScaleSheetLayoutView="70" workbookViewId="0">
      <selection activeCell="H3" sqref="H3"/>
    </sheetView>
  </sheetViews>
  <sheetFormatPr baseColWidth="10" defaultColWidth="11.42578125" defaultRowHeight="12.75"/>
  <cols>
    <col min="1" max="2" width="3.42578125" style="16" customWidth="1"/>
    <col min="3" max="3" width="12.5703125" style="16" customWidth="1"/>
    <col min="4" max="4" width="18" style="16" customWidth="1"/>
    <col min="5" max="10" width="11.42578125" style="16" customWidth="1"/>
    <col min="11" max="11" width="19.85546875" style="16" customWidth="1"/>
    <col min="12" max="12" width="17.5703125" style="16" customWidth="1"/>
    <col min="13" max="14" width="11.42578125" style="16" customWidth="1"/>
    <col min="15" max="15" width="20" style="16" customWidth="1"/>
    <col min="16" max="17" width="3.42578125" style="16" customWidth="1"/>
    <col min="18" max="18" width="11.42578125" style="16" customWidth="1"/>
    <col min="19" max="16384" width="11.42578125" style="16"/>
  </cols>
  <sheetData>
    <row r="1" spans="2:16" ht="13.5" customHeight="1" thickBot="1"/>
    <row r="2" spans="2:16" ht="13.5" customHeight="1" thickTop="1">
      <c r="B2" s="21"/>
      <c r="C2" s="22"/>
      <c r="D2" s="22"/>
      <c r="E2" s="22"/>
      <c r="F2" s="22"/>
      <c r="G2" s="22"/>
      <c r="H2" s="22"/>
      <c r="I2" s="22"/>
      <c r="J2" s="22"/>
      <c r="K2" s="22"/>
      <c r="L2" s="22"/>
      <c r="M2" s="22"/>
      <c r="N2" s="22"/>
      <c r="O2" s="22"/>
      <c r="P2" s="201"/>
    </row>
    <row r="3" spans="2:16" ht="36.75" customHeight="1">
      <c r="B3" s="23"/>
      <c r="C3" s="295" t="s">
        <v>154</v>
      </c>
      <c r="D3" s="229"/>
      <c r="E3" s="229"/>
      <c r="F3" s="230"/>
      <c r="P3" s="24"/>
    </row>
    <row r="4" spans="2:16">
      <c r="B4" s="23"/>
      <c r="C4" s="168" t="s">
        <v>1</v>
      </c>
      <c r="D4" s="169" t="s">
        <v>2</v>
      </c>
      <c r="E4" s="168" t="s">
        <v>3</v>
      </c>
      <c r="F4" s="169">
        <v>2</v>
      </c>
      <c r="P4" s="24"/>
    </row>
    <row r="5" spans="2:16">
      <c r="B5" s="23"/>
      <c r="C5" s="122"/>
      <c r="D5" s="123"/>
      <c r="E5" s="122"/>
      <c r="F5" s="123"/>
      <c r="P5" s="24"/>
    </row>
    <row r="6" spans="2:16" ht="48" customHeight="1">
      <c r="B6" s="23"/>
      <c r="C6" s="299" t="s">
        <v>162</v>
      </c>
      <c r="D6" s="218"/>
      <c r="E6" s="218"/>
      <c r="F6" s="218"/>
      <c r="G6" s="218"/>
      <c r="H6" s="218"/>
      <c r="I6" s="218"/>
      <c r="J6" s="218"/>
      <c r="K6" s="218"/>
      <c r="L6" s="218"/>
      <c r="M6" s="218"/>
      <c r="N6" s="218"/>
      <c r="O6" s="219"/>
      <c r="P6" s="25"/>
    </row>
    <row r="7" spans="2:16" ht="15" customHeight="1" thickBot="1">
      <c r="B7" s="23"/>
      <c r="C7" s="50"/>
      <c r="D7" s="50"/>
      <c r="E7" s="50"/>
      <c r="F7" s="50"/>
      <c r="G7" s="50"/>
      <c r="H7" s="50"/>
      <c r="I7" s="50"/>
      <c r="J7" s="50"/>
      <c r="K7" s="50"/>
      <c r="L7" s="50"/>
      <c r="M7" s="50"/>
      <c r="N7" s="50"/>
      <c r="O7" s="50"/>
      <c r="P7" s="24"/>
    </row>
    <row r="8" spans="2:16" ht="15" customHeight="1">
      <c r="B8" s="23"/>
      <c r="C8" s="320"/>
      <c r="D8" s="305"/>
      <c r="E8" s="256"/>
      <c r="F8" s="256"/>
      <c r="G8" s="256"/>
      <c r="H8" s="256"/>
      <c r="I8" s="256"/>
      <c r="J8" s="256"/>
      <c r="K8" s="257"/>
      <c r="L8" s="297"/>
      <c r="M8" s="256"/>
      <c r="N8" s="256"/>
      <c r="O8" s="285"/>
      <c r="P8" s="26"/>
    </row>
    <row r="9" spans="2:16" ht="15" customHeight="1">
      <c r="B9" s="23"/>
      <c r="C9" s="321"/>
      <c r="D9" s="311" t="s">
        <v>163</v>
      </c>
      <c r="E9" s="280"/>
      <c r="F9" s="280"/>
      <c r="G9" s="280"/>
      <c r="H9" s="280"/>
      <c r="I9" s="280"/>
      <c r="J9" s="280"/>
      <c r="K9" s="213"/>
      <c r="L9" s="298"/>
      <c r="M9" s="215"/>
      <c r="N9" s="215"/>
      <c r="O9" s="260"/>
      <c r="P9" s="26"/>
    </row>
    <row r="10" spans="2:16" ht="15" customHeight="1">
      <c r="B10" s="23"/>
      <c r="C10" s="321"/>
      <c r="D10" s="311"/>
      <c r="E10" s="280"/>
      <c r="F10" s="280"/>
      <c r="G10" s="280"/>
      <c r="H10" s="280"/>
      <c r="I10" s="280"/>
      <c r="J10" s="280"/>
      <c r="K10" s="213"/>
      <c r="L10" s="322" t="s">
        <v>164</v>
      </c>
      <c r="M10" s="301"/>
      <c r="N10" s="263"/>
      <c r="O10" s="302"/>
      <c r="P10" s="26"/>
    </row>
    <row r="11" spans="2:16" ht="15" customHeight="1">
      <c r="B11" s="23"/>
      <c r="C11" s="321"/>
      <c r="D11" s="311" t="s">
        <v>165</v>
      </c>
      <c r="E11" s="280"/>
      <c r="F11" s="280"/>
      <c r="G11" s="280"/>
      <c r="H11" s="280"/>
      <c r="I11" s="280"/>
      <c r="J11" s="280"/>
      <c r="K11" s="213"/>
      <c r="L11" s="226"/>
      <c r="M11" s="298"/>
      <c r="N11" s="215"/>
      <c r="O11" s="260"/>
      <c r="P11" s="27"/>
    </row>
    <row r="12" spans="2:16" ht="12.75" customHeight="1">
      <c r="B12" s="23"/>
      <c r="C12" s="321"/>
      <c r="D12" s="292"/>
      <c r="E12" s="280"/>
      <c r="F12" s="280"/>
      <c r="G12" s="280"/>
      <c r="H12" s="280"/>
      <c r="I12" s="280"/>
      <c r="J12" s="280"/>
      <c r="K12" s="213"/>
      <c r="L12" s="268" t="s">
        <v>166</v>
      </c>
      <c r="M12" s="268">
        <v>1</v>
      </c>
      <c r="N12" s="268" t="s">
        <v>167</v>
      </c>
      <c r="O12" s="270">
        <v>1</v>
      </c>
      <c r="P12" s="26"/>
    </row>
    <row r="13" spans="2:16" ht="13.5" customHeight="1">
      <c r="B13" s="23"/>
      <c r="C13" s="321"/>
      <c r="D13" s="293"/>
      <c r="E13" s="280"/>
      <c r="F13" s="280"/>
      <c r="G13" s="280"/>
      <c r="H13" s="280"/>
      <c r="I13" s="280"/>
      <c r="J13" s="280"/>
      <c r="K13" s="213"/>
      <c r="L13" s="269"/>
      <c r="M13" s="269"/>
      <c r="N13" s="269"/>
      <c r="O13" s="271"/>
      <c r="P13" s="26"/>
    </row>
    <row r="14" spans="2:16" ht="15" customHeight="1">
      <c r="B14" s="23"/>
      <c r="C14" s="321"/>
      <c r="D14" s="311" t="s">
        <v>168</v>
      </c>
      <c r="E14" s="280"/>
      <c r="F14" s="280"/>
      <c r="G14" s="280"/>
      <c r="H14" s="280"/>
      <c r="I14" s="280"/>
      <c r="J14" s="280"/>
      <c r="K14" s="213"/>
      <c r="L14" s="269"/>
      <c r="M14" s="269"/>
      <c r="N14" s="269"/>
      <c r="O14" s="271"/>
      <c r="P14" s="26"/>
    </row>
    <row r="15" spans="2:16" ht="15.75" customHeight="1" thickBot="1">
      <c r="B15" s="23"/>
      <c r="C15" s="51"/>
      <c r="D15" s="52"/>
      <c r="E15" s="52"/>
      <c r="F15" s="52"/>
      <c r="G15" s="52"/>
      <c r="H15" s="52"/>
      <c r="I15" s="52"/>
      <c r="J15" s="52"/>
      <c r="K15" s="52"/>
      <c r="L15" s="52"/>
      <c r="M15" s="53"/>
      <c r="N15" s="53"/>
      <c r="O15" s="54"/>
      <c r="P15" s="28"/>
    </row>
    <row r="16" spans="2:16" ht="15" customHeight="1">
      <c r="B16" s="23"/>
      <c r="C16" s="55"/>
      <c r="D16" s="56"/>
      <c r="E16" s="56"/>
      <c r="F16" s="56"/>
      <c r="G16" s="56"/>
      <c r="H16" s="56"/>
      <c r="I16" s="56"/>
      <c r="J16" s="56"/>
      <c r="K16" s="56"/>
      <c r="L16" s="57" t="s">
        <v>169</v>
      </c>
      <c r="M16" s="58" t="s">
        <v>22</v>
      </c>
      <c r="N16" s="58" t="s">
        <v>170</v>
      </c>
      <c r="O16" s="59" t="s">
        <v>171</v>
      </c>
      <c r="P16" s="27"/>
    </row>
    <row r="17" spans="2:16" ht="15" customHeight="1">
      <c r="B17" s="23"/>
      <c r="C17" s="60"/>
      <c r="D17" s="61"/>
      <c r="E17" s="61"/>
      <c r="F17" s="61"/>
      <c r="G17" s="61"/>
      <c r="H17" s="61"/>
      <c r="I17" s="61"/>
      <c r="J17" s="61"/>
      <c r="K17" s="61"/>
      <c r="L17" s="62"/>
      <c r="M17" s="63"/>
      <c r="N17" s="63"/>
      <c r="O17" s="64"/>
      <c r="P17" s="29"/>
    </row>
    <row r="18" spans="2:16" ht="18" customHeight="1">
      <c r="B18" s="23"/>
      <c r="C18" s="310" t="s">
        <v>172</v>
      </c>
      <c r="D18" s="280"/>
      <c r="E18" s="280"/>
      <c r="F18" s="280"/>
      <c r="G18" s="61"/>
      <c r="H18" s="61"/>
      <c r="I18" s="61" t="s">
        <v>173</v>
      </c>
      <c r="J18" s="50"/>
      <c r="K18" s="61"/>
      <c r="L18" s="62"/>
      <c r="M18" s="50"/>
      <c r="N18" s="50"/>
      <c r="O18" s="65"/>
      <c r="P18" s="29"/>
    </row>
    <row r="19" spans="2:16" ht="15" customHeight="1">
      <c r="B19" s="23"/>
      <c r="C19" s="66"/>
      <c r="D19" s="67"/>
      <c r="E19" s="67"/>
      <c r="F19" s="67"/>
      <c r="G19" s="67"/>
      <c r="H19" s="67"/>
      <c r="I19" s="67"/>
      <c r="J19" s="67"/>
      <c r="K19" s="67"/>
      <c r="L19" s="67"/>
      <c r="M19" s="67"/>
      <c r="N19" s="67"/>
      <c r="O19" s="68"/>
      <c r="P19" s="30"/>
    </row>
    <row r="20" spans="2:16" ht="15" customHeight="1" thickBot="1">
      <c r="B20" s="23"/>
      <c r="C20" s="69"/>
      <c r="D20" s="70"/>
      <c r="E20" s="70"/>
      <c r="F20" s="70"/>
      <c r="G20" s="70"/>
      <c r="H20" s="70"/>
      <c r="I20" s="70"/>
      <c r="J20" s="70"/>
      <c r="K20" s="70"/>
      <c r="L20" s="70"/>
      <c r="M20" s="70"/>
      <c r="N20" s="70"/>
      <c r="O20" s="71"/>
      <c r="P20" s="24"/>
    </row>
    <row r="21" spans="2:16" ht="15" customHeight="1" thickBot="1">
      <c r="B21" s="23"/>
      <c r="C21" s="72"/>
      <c r="D21" s="73"/>
      <c r="E21" s="73"/>
      <c r="F21" s="73"/>
      <c r="G21" s="73"/>
      <c r="H21" s="73"/>
      <c r="I21" s="50"/>
      <c r="J21" s="50"/>
      <c r="K21" s="73"/>
      <c r="L21" s="73"/>
      <c r="M21" s="73"/>
      <c r="N21" s="73"/>
      <c r="O21" s="74"/>
      <c r="P21" s="24"/>
    </row>
    <row r="22" spans="2:16" ht="15" customHeight="1">
      <c r="B22" s="23"/>
      <c r="C22" s="314" t="s">
        <v>174</v>
      </c>
      <c r="D22" s="315"/>
      <c r="E22" s="315"/>
      <c r="F22" s="315"/>
      <c r="G22" s="315"/>
      <c r="H22" s="315"/>
      <c r="I22" s="315"/>
      <c r="J22" s="315"/>
      <c r="K22" s="315"/>
      <c r="L22" s="315"/>
      <c r="M22" s="315"/>
      <c r="N22" s="315"/>
      <c r="O22" s="316"/>
      <c r="P22" s="31"/>
    </row>
    <row r="23" spans="2:16" ht="15" customHeight="1" thickBot="1">
      <c r="B23" s="23"/>
      <c r="C23" s="75"/>
      <c r="D23" s="50"/>
      <c r="E23" s="50"/>
      <c r="F23" s="50"/>
      <c r="G23" s="50"/>
      <c r="H23" s="50"/>
      <c r="I23" s="50"/>
      <c r="J23" s="50"/>
      <c r="K23" s="50"/>
      <c r="L23" s="50"/>
      <c r="M23" s="50"/>
      <c r="N23" s="50"/>
      <c r="O23" s="76"/>
      <c r="P23" s="24"/>
    </row>
    <row r="24" spans="2:16" ht="15" customHeight="1">
      <c r="B24" s="23"/>
      <c r="C24" s="184" t="s">
        <v>175</v>
      </c>
      <c r="D24" s="274" t="s">
        <v>12</v>
      </c>
      <c r="E24" s="252"/>
      <c r="F24" s="252"/>
      <c r="G24" s="252"/>
      <c r="H24" s="252"/>
      <c r="I24" s="252"/>
      <c r="J24" s="252"/>
      <c r="K24" s="252"/>
      <c r="L24" s="253"/>
      <c r="M24" s="304" t="s">
        <v>176</v>
      </c>
      <c r="N24" s="253"/>
      <c r="O24" s="184" t="s">
        <v>14</v>
      </c>
      <c r="P24" s="32"/>
    </row>
    <row r="25" spans="2:16" ht="15" customHeight="1" thickBot="1">
      <c r="B25" s="23"/>
      <c r="C25" s="77"/>
      <c r="D25" s="276"/>
      <c r="E25" s="245"/>
      <c r="F25" s="245"/>
      <c r="G25" s="245"/>
      <c r="H25" s="245"/>
      <c r="I25" s="245"/>
      <c r="J25" s="245"/>
      <c r="K25" s="245"/>
      <c r="L25" s="277"/>
      <c r="M25" s="276"/>
      <c r="N25" s="277"/>
      <c r="O25" s="78"/>
      <c r="P25" s="33"/>
    </row>
    <row r="26" spans="2:16">
      <c r="B26" s="23"/>
      <c r="C26" s="284" t="s">
        <v>177</v>
      </c>
      <c r="D26" s="256"/>
      <c r="E26" s="256"/>
      <c r="F26" s="256"/>
      <c r="G26" s="256"/>
      <c r="H26" s="256"/>
      <c r="I26" s="256"/>
      <c r="J26" s="256"/>
      <c r="K26" s="256"/>
      <c r="L26" s="256"/>
      <c r="M26" s="256"/>
      <c r="N26" s="256"/>
      <c r="O26" s="285"/>
      <c r="P26" s="34"/>
    </row>
    <row r="27" spans="2:16">
      <c r="B27" s="23"/>
      <c r="C27" s="282"/>
      <c r="D27" s="280"/>
      <c r="E27" s="280"/>
      <c r="F27" s="280"/>
      <c r="G27" s="280"/>
      <c r="H27" s="280"/>
      <c r="I27" s="280"/>
      <c r="J27" s="280"/>
      <c r="K27" s="280"/>
      <c r="L27" s="280"/>
      <c r="M27" s="280"/>
      <c r="N27" s="280"/>
      <c r="O27" s="281"/>
      <c r="P27" s="34"/>
    </row>
    <row r="28" spans="2:16" ht="13.5" customHeight="1" thickBot="1">
      <c r="B28" s="23"/>
      <c r="C28" s="286"/>
      <c r="D28" s="221"/>
      <c r="E28" s="221"/>
      <c r="F28" s="221"/>
      <c r="G28" s="221"/>
      <c r="H28" s="221"/>
      <c r="I28" s="221"/>
      <c r="J28" s="221"/>
      <c r="K28" s="221"/>
      <c r="L28" s="221"/>
      <c r="M28" s="221"/>
      <c r="N28" s="221"/>
      <c r="O28" s="222"/>
      <c r="P28" s="34"/>
    </row>
    <row r="29" spans="2:16" ht="15" customHeight="1">
      <c r="B29" s="23"/>
      <c r="C29" s="272" t="s">
        <v>12</v>
      </c>
      <c r="D29" s="252"/>
      <c r="E29" s="252"/>
      <c r="F29" s="252"/>
      <c r="G29" s="238"/>
      <c r="H29" s="319" t="s">
        <v>178</v>
      </c>
      <c r="I29" s="252"/>
      <c r="J29" s="308" t="s">
        <v>179</v>
      </c>
      <c r="K29" s="216"/>
      <c r="L29" s="186" t="s">
        <v>180</v>
      </c>
      <c r="M29" s="291" t="s">
        <v>181</v>
      </c>
      <c r="N29" s="238"/>
      <c r="O29" s="187" t="s">
        <v>182</v>
      </c>
      <c r="P29" s="35"/>
    </row>
    <row r="30" spans="2:16" ht="14.25" customHeight="1">
      <c r="B30" s="23"/>
      <c r="C30" s="290"/>
      <c r="D30" s="218"/>
      <c r="E30" s="218"/>
      <c r="F30" s="218"/>
      <c r="G30" s="219"/>
      <c r="H30" s="318"/>
      <c r="I30" s="219"/>
      <c r="J30" s="318"/>
      <c r="K30" s="219"/>
      <c r="L30" s="79"/>
      <c r="M30" s="312"/>
      <c r="N30" s="219"/>
      <c r="O30" s="80"/>
      <c r="P30" s="36"/>
    </row>
    <row r="31" spans="2:16" ht="14.25" customHeight="1">
      <c r="B31" s="23"/>
      <c r="C31" s="81"/>
      <c r="D31" s="82"/>
      <c r="E31" s="82"/>
      <c r="F31" s="82"/>
      <c r="G31" s="83"/>
      <c r="H31" s="84"/>
      <c r="I31" s="83"/>
      <c r="J31" s="84"/>
      <c r="K31" s="83"/>
      <c r="L31" s="79"/>
      <c r="M31" s="312"/>
      <c r="N31" s="219"/>
      <c r="O31" s="80"/>
      <c r="P31" s="36"/>
    </row>
    <row r="32" spans="2:16" ht="15" customHeight="1" thickBot="1">
      <c r="B32" s="23"/>
      <c r="C32" s="283"/>
      <c r="D32" s="245"/>
      <c r="E32" s="245"/>
      <c r="F32" s="245"/>
      <c r="G32" s="246"/>
      <c r="H32" s="323"/>
      <c r="I32" s="246"/>
      <c r="J32" s="323"/>
      <c r="K32" s="246"/>
      <c r="L32" s="85"/>
      <c r="M32" s="324"/>
      <c r="N32" s="246"/>
      <c r="O32" s="80"/>
      <c r="P32" s="36"/>
    </row>
    <row r="33" spans="2:16" ht="15.75" customHeight="1" thickBot="1">
      <c r="B33" s="23"/>
      <c r="C33" s="266" t="s">
        <v>183</v>
      </c>
      <c r="D33" s="240"/>
      <c r="E33" s="240"/>
      <c r="F33" s="240"/>
      <c r="G33" s="240"/>
      <c r="H33" s="240"/>
      <c r="I33" s="240"/>
      <c r="J33" s="240"/>
      <c r="K33" s="240"/>
      <c r="L33" s="240"/>
      <c r="M33" s="240"/>
      <c r="N33" s="267"/>
      <c r="O33" s="86"/>
      <c r="P33" s="37"/>
    </row>
    <row r="34" spans="2:16" ht="13.5" customHeight="1">
      <c r="B34" s="23"/>
      <c r="C34" s="284" t="s">
        <v>184</v>
      </c>
      <c r="D34" s="256"/>
      <c r="E34" s="256"/>
      <c r="F34" s="256"/>
      <c r="G34" s="256"/>
      <c r="H34" s="256"/>
      <c r="I34" s="256"/>
      <c r="J34" s="256"/>
      <c r="K34" s="256"/>
      <c r="L34" s="256"/>
      <c r="M34" s="256"/>
      <c r="N34" s="256"/>
      <c r="O34" s="285"/>
      <c r="P34" s="34"/>
    </row>
    <row r="35" spans="2:16">
      <c r="B35" s="23"/>
      <c r="C35" s="282"/>
      <c r="D35" s="280"/>
      <c r="E35" s="280"/>
      <c r="F35" s="280"/>
      <c r="G35" s="280"/>
      <c r="H35" s="280"/>
      <c r="I35" s="280"/>
      <c r="J35" s="280"/>
      <c r="K35" s="280"/>
      <c r="L35" s="280"/>
      <c r="M35" s="280"/>
      <c r="N35" s="280"/>
      <c r="O35" s="281"/>
      <c r="P35" s="34"/>
    </row>
    <row r="36" spans="2:16" ht="13.5" customHeight="1" thickBot="1">
      <c r="B36" s="23"/>
      <c r="C36" s="286"/>
      <c r="D36" s="221"/>
      <c r="E36" s="221"/>
      <c r="F36" s="221"/>
      <c r="G36" s="221"/>
      <c r="H36" s="221"/>
      <c r="I36" s="221"/>
      <c r="J36" s="221"/>
      <c r="K36" s="221"/>
      <c r="L36" s="221"/>
      <c r="M36" s="221"/>
      <c r="N36" s="221"/>
      <c r="O36" s="222"/>
      <c r="P36" s="34"/>
    </row>
    <row r="37" spans="2:16" ht="15" customHeight="1">
      <c r="B37" s="23"/>
      <c r="C37" s="272" t="s">
        <v>12</v>
      </c>
      <c r="D37" s="252"/>
      <c r="E37" s="252"/>
      <c r="F37" s="252"/>
      <c r="G37" s="252"/>
      <c r="H37" s="252"/>
      <c r="I37" s="252"/>
      <c r="J37" s="238"/>
      <c r="K37" s="185" t="s">
        <v>176</v>
      </c>
      <c r="L37" s="186" t="s">
        <v>14</v>
      </c>
      <c r="M37" s="291" t="s">
        <v>185</v>
      </c>
      <c r="N37" s="238"/>
      <c r="O37" s="187" t="s">
        <v>182</v>
      </c>
      <c r="P37" s="35"/>
    </row>
    <row r="38" spans="2:16" ht="14.25" customHeight="1">
      <c r="B38" s="23"/>
      <c r="C38" s="290"/>
      <c r="D38" s="218"/>
      <c r="E38" s="218"/>
      <c r="F38" s="218"/>
      <c r="G38" s="218"/>
      <c r="H38" s="218"/>
      <c r="I38" s="218"/>
      <c r="J38" s="219"/>
      <c r="K38" s="87"/>
      <c r="L38" s="88"/>
      <c r="M38" s="317"/>
      <c r="N38" s="219"/>
      <c r="O38" s="80"/>
      <c r="P38" s="36"/>
    </row>
    <row r="39" spans="2:16" ht="15" customHeight="1" thickBot="1">
      <c r="B39" s="23"/>
      <c r="C39" s="283"/>
      <c r="D39" s="245"/>
      <c r="E39" s="245"/>
      <c r="F39" s="245"/>
      <c r="G39" s="245"/>
      <c r="H39" s="245"/>
      <c r="I39" s="245"/>
      <c r="J39" s="246"/>
      <c r="K39" s="82"/>
      <c r="L39" s="89"/>
      <c r="M39" s="309"/>
      <c r="N39" s="246"/>
      <c r="O39" s="90"/>
      <c r="P39" s="36"/>
    </row>
    <row r="40" spans="2:16" ht="15.75" customHeight="1" thickBot="1">
      <c r="B40" s="23"/>
      <c r="C40" s="266" t="s">
        <v>183</v>
      </c>
      <c r="D40" s="240"/>
      <c r="E40" s="240"/>
      <c r="F40" s="240"/>
      <c r="G40" s="240"/>
      <c r="H40" s="240"/>
      <c r="I40" s="240"/>
      <c r="J40" s="240"/>
      <c r="K40" s="240"/>
      <c r="L40" s="240"/>
      <c r="M40" s="240"/>
      <c r="N40" s="267"/>
      <c r="O40" s="91">
        <v>0</v>
      </c>
      <c r="P40" s="36"/>
    </row>
    <row r="41" spans="2:16">
      <c r="B41" s="23"/>
      <c r="C41" s="284" t="s">
        <v>186</v>
      </c>
      <c r="D41" s="256"/>
      <c r="E41" s="256"/>
      <c r="F41" s="256"/>
      <c r="G41" s="256"/>
      <c r="H41" s="256"/>
      <c r="I41" s="256"/>
      <c r="J41" s="256"/>
      <c r="K41" s="256"/>
      <c r="L41" s="256"/>
      <c r="M41" s="256"/>
      <c r="N41" s="256"/>
      <c r="O41" s="285"/>
      <c r="P41" s="34"/>
    </row>
    <row r="42" spans="2:16">
      <c r="B42" s="23"/>
      <c r="C42" s="282"/>
      <c r="D42" s="280"/>
      <c r="E42" s="280"/>
      <c r="F42" s="280"/>
      <c r="G42" s="280"/>
      <c r="H42" s="280"/>
      <c r="I42" s="280"/>
      <c r="J42" s="280"/>
      <c r="K42" s="280"/>
      <c r="L42" s="280"/>
      <c r="M42" s="280"/>
      <c r="N42" s="280"/>
      <c r="O42" s="281"/>
      <c r="P42" s="34"/>
    </row>
    <row r="43" spans="2:16" ht="13.5" customHeight="1" thickBot="1">
      <c r="B43" s="23"/>
      <c r="C43" s="286"/>
      <c r="D43" s="221"/>
      <c r="E43" s="221"/>
      <c r="F43" s="221"/>
      <c r="G43" s="221"/>
      <c r="H43" s="221"/>
      <c r="I43" s="221"/>
      <c r="J43" s="221"/>
      <c r="K43" s="221"/>
      <c r="L43" s="221"/>
      <c r="M43" s="221"/>
      <c r="N43" s="221"/>
      <c r="O43" s="222"/>
      <c r="P43" s="34"/>
    </row>
    <row r="44" spans="2:16" ht="30" customHeight="1">
      <c r="B44" s="23"/>
      <c r="C44" s="303" t="s">
        <v>187</v>
      </c>
      <c r="D44" s="252"/>
      <c r="E44" s="252"/>
      <c r="F44" s="252"/>
      <c r="G44" s="252"/>
      <c r="H44" s="252"/>
      <c r="I44" s="252"/>
      <c r="J44" s="190" t="s">
        <v>188</v>
      </c>
      <c r="K44" s="191" t="s">
        <v>189</v>
      </c>
      <c r="L44" s="189" t="s">
        <v>190</v>
      </c>
      <c r="M44" s="291" t="s">
        <v>191</v>
      </c>
      <c r="N44" s="238"/>
      <c r="O44" s="187" t="s">
        <v>182</v>
      </c>
      <c r="P44" s="35"/>
    </row>
    <row r="45" spans="2:16" ht="14.25" customHeight="1">
      <c r="B45" s="23"/>
      <c r="C45" s="275"/>
      <c r="D45" s="218"/>
      <c r="E45" s="218"/>
      <c r="F45" s="218"/>
      <c r="G45" s="218"/>
      <c r="H45" s="218"/>
      <c r="I45" s="218"/>
      <c r="J45" s="92"/>
      <c r="K45" s="93"/>
      <c r="L45" s="92"/>
      <c r="M45" s="273"/>
      <c r="N45" s="219"/>
      <c r="O45" s="80"/>
      <c r="P45" s="36"/>
    </row>
    <row r="46" spans="2:16" ht="15" customHeight="1" thickBot="1">
      <c r="B46" s="23"/>
      <c r="C46" s="306"/>
      <c r="D46" s="245"/>
      <c r="E46" s="245"/>
      <c r="F46" s="245"/>
      <c r="G46" s="245"/>
      <c r="H46" s="245"/>
      <c r="I46" s="245"/>
      <c r="J46" s="94"/>
      <c r="K46" s="95"/>
      <c r="L46" s="94"/>
      <c r="M46" s="309"/>
      <c r="N46" s="246"/>
      <c r="O46" s="96"/>
      <c r="P46" s="36"/>
    </row>
    <row r="47" spans="2:16" ht="15.75" customHeight="1" thickBot="1">
      <c r="B47" s="23"/>
      <c r="C47" s="266" t="s">
        <v>183</v>
      </c>
      <c r="D47" s="240"/>
      <c r="E47" s="240"/>
      <c r="F47" s="240"/>
      <c r="G47" s="240"/>
      <c r="H47" s="240"/>
      <c r="I47" s="240"/>
      <c r="J47" s="240"/>
      <c r="K47" s="240"/>
      <c r="L47" s="240"/>
      <c r="M47" s="240"/>
      <c r="N47" s="267"/>
      <c r="O47" s="86"/>
      <c r="P47" s="37"/>
    </row>
    <row r="48" spans="2:16">
      <c r="B48" s="23"/>
      <c r="C48" s="284" t="s">
        <v>192</v>
      </c>
      <c r="D48" s="256"/>
      <c r="E48" s="256"/>
      <c r="F48" s="256"/>
      <c r="G48" s="256"/>
      <c r="H48" s="256"/>
      <c r="I48" s="256"/>
      <c r="J48" s="256"/>
      <c r="K48" s="256"/>
      <c r="L48" s="256"/>
      <c r="M48" s="256"/>
      <c r="N48" s="256"/>
      <c r="O48" s="285"/>
      <c r="P48" s="34"/>
    </row>
    <row r="49" spans="2:16">
      <c r="B49" s="23"/>
      <c r="C49" s="282"/>
      <c r="D49" s="280"/>
      <c r="E49" s="280"/>
      <c r="F49" s="280"/>
      <c r="G49" s="280"/>
      <c r="H49" s="280"/>
      <c r="I49" s="280"/>
      <c r="J49" s="280"/>
      <c r="K49" s="280"/>
      <c r="L49" s="280"/>
      <c r="M49" s="280"/>
      <c r="N49" s="280"/>
      <c r="O49" s="281"/>
      <c r="P49" s="34"/>
    </row>
    <row r="50" spans="2:16" ht="13.5" customHeight="1" thickBot="1">
      <c r="B50" s="23"/>
      <c r="C50" s="286"/>
      <c r="D50" s="221"/>
      <c r="E50" s="221"/>
      <c r="F50" s="221"/>
      <c r="G50" s="221"/>
      <c r="H50" s="221"/>
      <c r="I50" s="221"/>
      <c r="J50" s="221"/>
      <c r="K50" s="221"/>
      <c r="L50" s="221"/>
      <c r="M50" s="221"/>
      <c r="N50" s="221"/>
      <c r="O50" s="222"/>
      <c r="P50" s="34"/>
    </row>
    <row r="51" spans="2:16" ht="15" customHeight="1">
      <c r="B51" s="23"/>
      <c r="C51" s="303" t="s">
        <v>193</v>
      </c>
      <c r="D51" s="252"/>
      <c r="E51" s="252"/>
      <c r="F51" s="252"/>
      <c r="G51" s="252"/>
      <c r="H51" s="252"/>
      <c r="I51" s="252"/>
      <c r="J51" s="186" t="s">
        <v>194</v>
      </c>
      <c r="K51" s="191" t="s">
        <v>195</v>
      </c>
      <c r="L51" s="190" t="s">
        <v>196</v>
      </c>
      <c r="M51" s="287" t="s">
        <v>181</v>
      </c>
      <c r="N51" s="238"/>
      <c r="O51" s="193" t="s">
        <v>182</v>
      </c>
      <c r="P51" s="38"/>
    </row>
    <row r="52" spans="2:16" ht="14.25" customHeight="1">
      <c r="B52" s="23"/>
      <c r="C52" s="98"/>
      <c r="D52" s="99"/>
      <c r="E52" s="99"/>
      <c r="F52" s="99"/>
      <c r="G52" s="99"/>
      <c r="H52" s="99"/>
      <c r="I52" s="99"/>
      <c r="J52" s="100"/>
      <c r="K52" s="101"/>
      <c r="L52" s="102"/>
      <c r="M52" s="307"/>
      <c r="N52" s="219"/>
      <c r="O52" s="103"/>
      <c r="P52" s="39"/>
    </row>
    <row r="53" spans="2:16" ht="14.25" customHeight="1">
      <c r="B53" s="23"/>
      <c r="C53" s="98"/>
      <c r="D53" s="99"/>
      <c r="E53" s="99"/>
      <c r="F53" s="99"/>
      <c r="G53" s="99"/>
      <c r="H53" s="99"/>
      <c r="I53" s="99"/>
      <c r="J53" s="100"/>
      <c r="K53" s="101"/>
      <c r="L53" s="102"/>
      <c r="M53" s="307"/>
      <c r="N53" s="219"/>
      <c r="O53" s="103"/>
      <c r="P53" s="39"/>
    </row>
    <row r="54" spans="2:16" ht="14.25" customHeight="1">
      <c r="B54" s="23"/>
      <c r="C54" s="98"/>
      <c r="D54" s="99"/>
      <c r="E54" s="99"/>
      <c r="F54" s="99"/>
      <c r="G54" s="99"/>
      <c r="H54" s="99"/>
      <c r="I54" s="99"/>
      <c r="J54" s="100"/>
      <c r="K54" s="101"/>
      <c r="L54" s="102"/>
      <c r="M54" s="273"/>
      <c r="N54" s="219"/>
      <c r="O54" s="103"/>
      <c r="P54" s="39"/>
    </row>
    <row r="55" spans="2:16" ht="15" customHeight="1" thickBot="1">
      <c r="B55" s="23"/>
      <c r="C55" s="306"/>
      <c r="D55" s="245"/>
      <c r="E55" s="245"/>
      <c r="F55" s="245"/>
      <c r="G55" s="245"/>
      <c r="H55" s="245"/>
      <c r="I55" s="245"/>
      <c r="J55" s="94"/>
      <c r="K55" s="95"/>
      <c r="L55" s="94"/>
      <c r="M55" s="309"/>
      <c r="N55" s="246"/>
      <c r="O55" s="96"/>
      <c r="P55" s="36"/>
    </row>
    <row r="56" spans="2:16" ht="15.75" customHeight="1" thickBot="1">
      <c r="B56" s="23"/>
      <c r="C56" s="266" t="s">
        <v>183</v>
      </c>
      <c r="D56" s="240"/>
      <c r="E56" s="240"/>
      <c r="F56" s="240"/>
      <c r="G56" s="240"/>
      <c r="H56" s="240"/>
      <c r="I56" s="240"/>
      <c r="J56" s="240"/>
      <c r="K56" s="240"/>
      <c r="L56" s="240"/>
      <c r="M56" s="240"/>
      <c r="N56" s="267"/>
      <c r="O56" s="91"/>
      <c r="P56" s="36"/>
    </row>
    <row r="57" spans="2:16" ht="15" customHeight="1" thickBot="1">
      <c r="B57" s="23"/>
      <c r="C57" s="75"/>
      <c r="D57" s="50"/>
      <c r="E57" s="50"/>
      <c r="F57" s="50"/>
      <c r="G57" s="50"/>
      <c r="H57" s="50"/>
      <c r="I57" s="50"/>
      <c r="J57" s="50"/>
      <c r="K57" s="50"/>
      <c r="L57" s="50"/>
      <c r="M57" s="50"/>
      <c r="N57" s="50"/>
      <c r="O57" s="76"/>
      <c r="P57" s="24"/>
    </row>
    <row r="58" spans="2:16" ht="15.75" customHeight="1" thickBot="1">
      <c r="B58" s="23"/>
      <c r="C58" s="288" t="s">
        <v>197</v>
      </c>
      <c r="D58" s="240"/>
      <c r="E58" s="240"/>
      <c r="F58" s="240"/>
      <c r="G58" s="240"/>
      <c r="H58" s="240"/>
      <c r="I58" s="240"/>
      <c r="J58" s="240"/>
      <c r="K58" s="240"/>
      <c r="L58" s="240"/>
      <c r="M58" s="240"/>
      <c r="N58" s="267"/>
      <c r="O58" s="104"/>
      <c r="P58" s="40"/>
    </row>
    <row r="59" spans="2:16">
      <c r="B59" s="23"/>
      <c r="C59" s="284" t="s">
        <v>198</v>
      </c>
      <c r="D59" s="256"/>
      <c r="E59" s="256"/>
      <c r="F59" s="256"/>
      <c r="G59" s="256"/>
      <c r="H59" s="256"/>
      <c r="I59" s="256"/>
      <c r="J59" s="256"/>
      <c r="K59" s="256"/>
      <c r="L59" s="256"/>
      <c r="M59" s="256"/>
      <c r="N59" s="256"/>
      <c r="O59" s="285"/>
      <c r="P59" s="34"/>
    </row>
    <row r="60" spans="2:16">
      <c r="B60" s="23"/>
      <c r="C60" s="282"/>
      <c r="D60" s="280"/>
      <c r="E60" s="280"/>
      <c r="F60" s="280"/>
      <c r="G60" s="280"/>
      <c r="H60" s="280"/>
      <c r="I60" s="280"/>
      <c r="J60" s="280"/>
      <c r="K60" s="280"/>
      <c r="L60" s="280"/>
      <c r="M60" s="280"/>
      <c r="N60" s="280"/>
      <c r="O60" s="281"/>
      <c r="P60" s="34"/>
    </row>
    <row r="61" spans="2:16" ht="13.5" customHeight="1" thickBot="1">
      <c r="B61" s="23"/>
      <c r="C61" s="286"/>
      <c r="D61" s="221"/>
      <c r="E61" s="221"/>
      <c r="F61" s="221"/>
      <c r="G61" s="221"/>
      <c r="H61" s="221"/>
      <c r="I61" s="221"/>
      <c r="J61" s="221"/>
      <c r="K61" s="221"/>
      <c r="L61" s="221"/>
      <c r="M61" s="221"/>
      <c r="N61" s="221"/>
      <c r="O61" s="222"/>
      <c r="P61" s="34"/>
    </row>
    <row r="62" spans="2:16" ht="15" customHeight="1">
      <c r="B62" s="23"/>
      <c r="C62" s="303" t="s">
        <v>199</v>
      </c>
      <c r="D62" s="252"/>
      <c r="E62" s="252"/>
      <c r="F62" s="252"/>
      <c r="G62" s="252"/>
      <c r="H62" s="252"/>
      <c r="I62" s="252"/>
      <c r="J62" s="188"/>
      <c r="K62" s="192"/>
      <c r="L62" s="190" t="s">
        <v>200</v>
      </c>
      <c r="M62" s="287" t="s">
        <v>201</v>
      </c>
      <c r="N62" s="238"/>
      <c r="O62" s="97"/>
      <c r="P62" s="38"/>
    </row>
    <row r="63" spans="2:16" ht="14.25" customHeight="1">
      <c r="B63" s="23"/>
      <c r="C63" s="275" t="s">
        <v>202</v>
      </c>
      <c r="D63" s="218"/>
      <c r="E63" s="218"/>
      <c r="F63" s="218"/>
      <c r="G63" s="218"/>
      <c r="H63" s="218"/>
      <c r="I63" s="218"/>
      <c r="J63" s="105"/>
      <c r="K63" s="106"/>
      <c r="L63" s="107"/>
      <c r="M63" s="294"/>
      <c r="N63" s="219"/>
      <c r="O63" s="108"/>
      <c r="P63" s="41"/>
    </row>
    <row r="64" spans="2:16" ht="14.25" customHeight="1">
      <c r="B64" s="23"/>
      <c r="C64" s="81" t="s">
        <v>203</v>
      </c>
      <c r="D64" s="82"/>
      <c r="E64" s="82"/>
      <c r="F64" s="82"/>
      <c r="G64" s="82"/>
      <c r="H64" s="82"/>
      <c r="I64" s="82"/>
      <c r="J64" s="105"/>
      <c r="K64" s="106"/>
      <c r="L64" s="107"/>
      <c r="M64" s="294"/>
      <c r="N64" s="219"/>
      <c r="O64" s="108"/>
      <c r="P64" s="41"/>
    </row>
    <row r="65" spans="2:16" ht="15" customHeight="1" thickBot="1">
      <c r="B65" s="23"/>
      <c r="C65" s="69" t="s">
        <v>139</v>
      </c>
      <c r="D65" s="70"/>
      <c r="E65" s="70"/>
      <c r="F65" s="70"/>
      <c r="G65" s="70"/>
      <c r="H65" s="70"/>
      <c r="I65" s="70"/>
      <c r="J65" s="109"/>
      <c r="K65" s="110"/>
      <c r="L65" s="107"/>
      <c r="M65" s="300"/>
      <c r="N65" s="246"/>
      <c r="O65" s="108"/>
      <c r="P65" s="41"/>
    </row>
    <row r="66" spans="2:16" ht="15.75" customHeight="1" thickBot="1">
      <c r="B66" s="23"/>
      <c r="C66" s="266" t="s">
        <v>183</v>
      </c>
      <c r="D66" s="240"/>
      <c r="E66" s="240"/>
      <c r="F66" s="240"/>
      <c r="G66" s="240"/>
      <c r="H66" s="240"/>
      <c r="I66" s="240"/>
      <c r="J66" s="240"/>
      <c r="K66" s="240"/>
      <c r="L66" s="240"/>
      <c r="M66" s="240"/>
      <c r="N66" s="267"/>
      <c r="O66" s="111"/>
      <c r="P66" s="42"/>
    </row>
    <row r="67" spans="2:16" ht="15" customHeight="1" thickBot="1">
      <c r="B67" s="23"/>
      <c r="C67" s="75"/>
      <c r="D67" s="50"/>
      <c r="E67" s="50"/>
      <c r="F67" s="50"/>
      <c r="G67" s="50"/>
      <c r="H67" s="50"/>
      <c r="I67" s="50"/>
      <c r="J67" s="50"/>
      <c r="K67" s="50"/>
      <c r="L67" s="50"/>
      <c r="M67" s="50"/>
      <c r="N67" s="50"/>
      <c r="O67" s="76"/>
      <c r="P67" s="24"/>
    </row>
    <row r="68" spans="2:16" ht="15.75" customHeight="1" thickBot="1">
      <c r="B68" s="23"/>
      <c r="C68" s="288" t="s">
        <v>204</v>
      </c>
      <c r="D68" s="240"/>
      <c r="E68" s="240"/>
      <c r="F68" s="240"/>
      <c r="G68" s="240"/>
      <c r="H68" s="240"/>
      <c r="I68" s="240"/>
      <c r="J68" s="240"/>
      <c r="K68" s="240"/>
      <c r="L68" s="240"/>
      <c r="M68" s="240"/>
      <c r="N68" s="267"/>
      <c r="O68" s="112"/>
      <c r="P68" s="42"/>
    </row>
    <row r="69" spans="2:16" ht="14.25" customHeight="1">
      <c r="B69" s="23"/>
      <c r="C69" s="72"/>
      <c r="D69" s="73"/>
      <c r="E69" s="73"/>
      <c r="F69" s="73"/>
      <c r="G69" s="73"/>
      <c r="H69" s="73"/>
      <c r="I69" s="73"/>
      <c r="J69" s="73"/>
      <c r="K69" s="73"/>
      <c r="L69" s="73"/>
      <c r="M69" s="73"/>
      <c r="N69" s="73"/>
      <c r="O69" s="74"/>
      <c r="P69" s="24"/>
    </row>
    <row r="70" spans="2:16" ht="14.25" customHeight="1">
      <c r="B70" s="23"/>
      <c r="C70" s="75"/>
      <c r="D70" s="50"/>
      <c r="E70" s="50"/>
      <c r="F70" s="50"/>
      <c r="G70" s="50"/>
      <c r="H70" s="50"/>
      <c r="I70" s="50"/>
      <c r="J70" s="50"/>
      <c r="K70" s="50"/>
      <c r="L70" s="50"/>
      <c r="M70" s="50"/>
      <c r="N70" s="50"/>
      <c r="O70" s="76"/>
      <c r="P70" s="24"/>
    </row>
    <row r="71" spans="2:16" ht="14.25" customHeight="1">
      <c r="B71" s="23"/>
      <c r="C71" s="75"/>
      <c r="D71" s="50"/>
      <c r="E71" s="50"/>
      <c r="F71" s="50"/>
      <c r="G71" s="50"/>
      <c r="H71" s="50"/>
      <c r="I71" s="50"/>
      <c r="J71" s="50"/>
      <c r="K71" s="50"/>
      <c r="L71" s="50"/>
      <c r="M71" s="50"/>
      <c r="N71" s="50"/>
      <c r="O71" s="76"/>
      <c r="P71" s="24"/>
    </row>
    <row r="72" spans="2:16" ht="14.25" customHeight="1">
      <c r="B72" s="23"/>
      <c r="C72" s="75"/>
      <c r="D72" s="50"/>
      <c r="E72" s="50"/>
      <c r="F72" s="50"/>
      <c r="G72" s="50"/>
      <c r="H72" s="113" t="s">
        <v>205</v>
      </c>
      <c r="I72" s="113"/>
      <c r="J72" s="113"/>
      <c r="K72" s="113"/>
      <c r="L72" s="50"/>
      <c r="M72" s="50"/>
      <c r="N72" s="50"/>
      <c r="O72" s="76"/>
      <c r="P72" s="24"/>
    </row>
    <row r="73" spans="2:16" ht="15" customHeight="1">
      <c r="B73" s="23"/>
      <c r="C73" s="75"/>
      <c r="D73" s="50"/>
      <c r="E73" s="50"/>
      <c r="F73" s="50"/>
      <c r="G73" s="50"/>
      <c r="H73" s="113" t="s">
        <v>206</v>
      </c>
      <c r="I73" s="50"/>
      <c r="J73" s="50"/>
      <c r="K73" s="50"/>
      <c r="L73" s="50"/>
      <c r="M73" s="50"/>
      <c r="N73" s="50"/>
      <c r="O73" s="76"/>
      <c r="P73" s="43"/>
    </row>
    <row r="74" spans="2:16" ht="15" customHeight="1">
      <c r="B74" s="23"/>
      <c r="C74" s="75"/>
      <c r="D74" s="50"/>
      <c r="E74" s="50"/>
      <c r="F74" s="50"/>
      <c r="G74" s="50"/>
      <c r="H74" s="113" t="s">
        <v>207</v>
      </c>
      <c r="I74" s="50"/>
      <c r="J74" s="50"/>
      <c r="K74" s="50"/>
      <c r="L74" s="50"/>
      <c r="M74" s="50"/>
      <c r="N74" s="50"/>
      <c r="O74" s="76"/>
      <c r="P74" s="43"/>
    </row>
    <row r="75" spans="2:16" ht="14.25" customHeight="1">
      <c r="B75" s="23"/>
      <c r="C75" s="60"/>
      <c r="D75" s="114"/>
      <c r="E75" s="114"/>
      <c r="F75" s="114"/>
      <c r="G75" s="114"/>
      <c r="H75" s="113" t="s">
        <v>208</v>
      </c>
      <c r="I75" s="114"/>
      <c r="J75" s="114"/>
      <c r="K75" s="114"/>
      <c r="L75" s="114"/>
      <c r="M75" s="114"/>
      <c r="N75" s="114"/>
      <c r="O75" s="115"/>
      <c r="P75" s="44"/>
    </row>
    <row r="76" spans="2:16" ht="14.25" customHeight="1">
      <c r="B76" s="23"/>
      <c r="C76" s="75"/>
      <c r="D76" s="50"/>
      <c r="E76" s="50"/>
      <c r="F76" s="50"/>
      <c r="G76" s="50"/>
      <c r="H76" s="50" t="s">
        <v>209</v>
      </c>
      <c r="I76" s="50"/>
      <c r="J76" s="50"/>
      <c r="K76" s="50"/>
      <c r="L76" s="50"/>
      <c r="M76" s="50"/>
      <c r="N76" s="50"/>
      <c r="O76" s="76"/>
      <c r="P76" s="24"/>
    </row>
    <row r="77" spans="2:16" ht="15" customHeight="1">
      <c r="B77" s="23"/>
      <c r="C77" s="116" t="s">
        <v>210</v>
      </c>
      <c r="D77" s="117"/>
      <c r="E77" s="117"/>
      <c r="F77" s="117"/>
      <c r="G77" s="117"/>
      <c r="H77" s="117"/>
      <c r="I77" s="117"/>
      <c r="J77" s="117"/>
      <c r="K77" s="117"/>
      <c r="L77" s="117"/>
      <c r="M77" s="117"/>
      <c r="N77" s="117"/>
      <c r="O77" s="118"/>
      <c r="P77" s="24"/>
    </row>
    <row r="78" spans="2:16" ht="14.25" customHeight="1">
      <c r="B78" s="23"/>
      <c r="C78" s="278"/>
      <c r="D78" s="218"/>
      <c r="E78" s="218"/>
      <c r="F78" s="218"/>
      <c r="G78" s="218"/>
      <c r="H78" s="218"/>
      <c r="I78" s="218"/>
      <c r="J78" s="218"/>
      <c r="K78" s="218"/>
      <c r="L78" s="218"/>
      <c r="M78" s="218"/>
      <c r="N78" s="218"/>
      <c r="O78" s="224"/>
      <c r="P78" s="44"/>
    </row>
    <row r="79" spans="2:16" ht="14.25" customHeight="1">
      <c r="B79" s="23"/>
      <c r="C79" s="278"/>
      <c r="D79" s="218"/>
      <c r="E79" s="218"/>
      <c r="F79" s="218"/>
      <c r="G79" s="218"/>
      <c r="H79" s="218"/>
      <c r="I79" s="218"/>
      <c r="J79" s="218"/>
      <c r="K79" s="218"/>
      <c r="L79" s="218"/>
      <c r="M79" s="218"/>
      <c r="N79" s="218"/>
      <c r="O79" s="224"/>
      <c r="P79" s="44"/>
    </row>
    <row r="80" spans="2:16" ht="14.25" customHeight="1">
      <c r="B80" s="23"/>
      <c r="C80" s="60"/>
      <c r="D80" s="114"/>
      <c r="E80" s="114"/>
      <c r="F80" s="114"/>
      <c r="G80" s="114"/>
      <c r="H80" s="114"/>
      <c r="I80" s="114"/>
      <c r="J80" s="114"/>
      <c r="K80" s="114"/>
      <c r="L80" s="114"/>
      <c r="M80" s="114"/>
      <c r="N80" s="114"/>
      <c r="O80" s="115"/>
      <c r="P80" s="44"/>
    </row>
    <row r="81" spans="2:16" ht="15" customHeight="1">
      <c r="B81" s="23"/>
      <c r="C81" s="119" t="s">
        <v>211</v>
      </c>
      <c r="D81" s="114"/>
      <c r="E81" s="114"/>
      <c r="F81" s="114"/>
      <c r="G81" s="114"/>
      <c r="H81" s="114"/>
      <c r="I81" s="114"/>
      <c r="J81" s="114"/>
      <c r="K81" s="114"/>
      <c r="L81" s="114"/>
      <c r="M81" s="114"/>
      <c r="N81" s="114"/>
      <c r="O81" s="115"/>
      <c r="P81" s="44"/>
    </row>
    <row r="82" spans="2:16" ht="12.75" customHeight="1">
      <c r="B82" s="23"/>
      <c r="C82" s="279" t="s">
        <v>212</v>
      </c>
      <c r="D82" s="280"/>
      <c r="E82" s="280"/>
      <c r="F82" s="280"/>
      <c r="G82" s="280"/>
      <c r="H82" s="280"/>
      <c r="I82" s="280"/>
      <c r="J82" s="280"/>
      <c r="K82" s="280"/>
      <c r="L82" s="280"/>
      <c r="M82" s="280"/>
      <c r="N82" s="280"/>
      <c r="O82" s="281"/>
      <c r="P82" s="45"/>
    </row>
    <row r="83" spans="2:16" ht="28.5" customHeight="1">
      <c r="B83" s="23"/>
      <c r="C83" s="282"/>
      <c r="D83" s="280"/>
      <c r="E83" s="280"/>
      <c r="F83" s="280"/>
      <c r="G83" s="280"/>
      <c r="H83" s="280"/>
      <c r="I83" s="280"/>
      <c r="J83" s="280"/>
      <c r="K83" s="280"/>
      <c r="L83" s="280"/>
      <c r="M83" s="280"/>
      <c r="N83" s="280"/>
      <c r="O83" s="281"/>
      <c r="P83" s="45"/>
    </row>
    <row r="84" spans="2:16" ht="12.95" customHeight="1">
      <c r="B84" s="23"/>
      <c r="C84" s="296" t="s">
        <v>213</v>
      </c>
      <c r="D84" s="280"/>
      <c r="E84" s="280"/>
      <c r="F84" s="280"/>
      <c r="G84" s="280"/>
      <c r="H84" s="280"/>
      <c r="I84" s="280"/>
      <c r="J84" s="280"/>
      <c r="K84" s="280"/>
      <c r="L84" s="280"/>
      <c r="M84" s="280"/>
      <c r="N84" s="280"/>
      <c r="O84" s="281"/>
      <c r="P84" s="45"/>
    </row>
    <row r="85" spans="2:16" ht="32.25" customHeight="1">
      <c r="B85" s="23"/>
      <c r="C85" s="282"/>
      <c r="D85" s="280"/>
      <c r="E85" s="280"/>
      <c r="F85" s="280"/>
      <c r="G85" s="280"/>
      <c r="H85" s="280"/>
      <c r="I85" s="280"/>
      <c r="J85" s="280"/>
      <c r="K85" s="280"/>
      <c r="L85" s="280"/>
      <c r="M85" s="280"/>
      <c r="N85" s="280"/>
      <c r="O85" s="281"/>
      <c r="P85" s="45"/>
    </row>
    <row r="86" spans="2:16" ht="14.25" customHeight="1">
      <c r="B86" s="23"/>
      <c r="C86" s="60"/>
      <c r="D86" s="114"/>
      <c r="E86" s="114"/>
      <c r="F86" s="114"/>
      <c r="G86" s="114"/>
      <c r="H86" s="114"/>
      <c r="I86" s="114"/>
      <c r="J86" s="114"/>
      <c r="K86" s="114"/>
      <c r="L86" s="114"/>
      <c r="M86" s="114"/>
      <c r="N86" s="114"/>
      <c r="O86" s="115"/>
      <c r="P86" s="44"/>
    </row>
    <row r="87" spans="2:16" ht="14.25" customHeight="1">
      <c r="B87" s="23"/>
      <c r="C87" s="75"/>
      <c r="D87" s="50"/>
      <c r="E87" s="50"/>
      <c r="F87" s="50"/>
      <c r="G87" s="50"/>
      <c r="H87" s="113" t="s">
        <v>205</v>
      </c>
      <c r="I87" s="50"/>
      <c r="J87" s="50"/>
      <c r="K87" s="50"/>
      <c r="L87" s="50"/>
      <c r="M87" s="50"/>
      <c r="N87" s="50"/>
      <c r="O87" s="76"/>
      <c r="P87" s="24"/>
    </row>
    <row r="88" spans="2:16" ht="14.25" customHeight="1">
      <c r="B88" s="23"/>
      <c r="C88" s="75"/>
      <c r="D88" s="50"/>
      <c r="E88" s="50"/>
      <c r="F88" s="50"/>
      <c r="G88" s="50"/>
      <c r="H88" s="50" t="s">
        <v>206</v>
      </c>
      <c r="I88" s="82"/>
      <c r="J88" s="82"/>
      <c r="K88" s="82"/>
      <c r="L88" s="50"/>
      <c r="M88" s="50"/>
      <c r="N88" s="50"/>
      <c r="O88" s="76"/>
      <c r="P88" s="24"/>
    </row>
    <row r="89" spans="2:16" ht="14.25" customHeight="1">
      <c r="B89" s="23"/>
      <c r="C89" s="75"/>
      <c r="D89" s="50"/>
      <c r="E89" s="50"/>
      <c r="F89" s="50"/>
      <c r="G89" s="50"/>
      <c r="H89" s="50" t="s">
        <v>214</v>
      </c>
      <c r="I89" s="120"/>
      <c r="J89" s="120"/>
      <c r="K89" s="120"/>
      <c r="L89" s="50"/>
      <c r="M89" s="50"/>
      <c r="N89" s="50"/>
      <c r="O89" s="76"/>
      <c r="P89" s="24"/>
    </row>
    <row r="90" spans="2:16" ht="14.25" customHeight="1">
      <c r="B90" s="23"/>
      <c r="C90" s="121"/>
      <c r="D90" s="114"/>
      <c r="E90" s="114"/>
      <c r="F90" s="114"/>
      <c r="G90" s="114"/>
      <c r="H90" s="50" t="s">
        <v>208</v>
      </c>
      <c r="I90" s="50"/>
      <c r="J90" s="50"/>
      <c r="K90" s="50"/>
      <c r="L90" s="114"/>
      <c r="M90" s="114"/>
      <c r="N90" s="114"/>
      <c r="O90" s="115"/>
      <c r="P90" s="44"/>
    </row>
    <row r="91" spans="2:16" ht="17.25" customHeight="1">
      <c r="B91" s="23"/>
      <c r="C91" s="121"/>
      <c r="D91" s="120"/>
      <c r="E91" s="120"/>
      <c r="F91" s="50"/>
      <c r="G91" s="50"/>
      <c r="H91" s="50"/>
      <c r="I91" s="50"/>
      <c r="J91" s="50"/>
      <c r="K91" s="289"/>
      <c r="L91" s="280"/>
      <c r="M91" s="280"/>
      <c r="N91" s="280"/>
      <c r="O91" s="281"/>
      <c r="P91" s="46"/>
    </row>
    <row r="92" spans="2:16" ht="18.75" customHeight="1" thickBot="1">
      <c r="B92" s="23"/>
      <c r="C92" s="313"/>
      <c r="D92" s="221"/>
      <c r="E92" s="221"/>
      <c r="F92" s="95"/>
      <c r="G92" s="95"/>
      <c r="H92" s="95"/>
      <c r="I92" s="95"/>
      <c r="J92" s="95"/>
      <c r="K92" s="221"/>
      <c r="L92" s="221"/>
      <c r="M92" s="221"/>
      <c r="N92" s="221"/>
      <c r="O92" s="222"/>
      <c r="P92" s="46"/>
    </row>
    <row r="93" spans="2:16" ht="13.5" customHeight="1" thickBot="1">
      <c r="B93" s="47"/>
      <c r="C93" s="48"/>
      <c r="D93" s="48"/>
      <c r="E93" s="48"/>
      <c r="F93" s="48"/>
      <c r="G93" s="48"/>
      <c r="H93" s="48"/>
      <c r="I93" s="48"/>
      <c r="J93" s="48"/>
      <c r="K93" s="48"/>
      <c r="L93" s="48"/>
      <c r="M93" s="48"/>
      <c r="N93" s="48"/>
      <c r="O93" s="48"/>
      <c r="P93" s="49"/>
    </row>
    <row r="94" spans="2:16" ht="13.5" customHeight="1" thickTop="1"/>
  </sheetData>
  <mergeCells count="78">
    <mergeCell ref="D10:K10"/>
    <mergeCell ref="C48:O50"/>
    <mergeCell ref="C56:N56"/>
    <mergeCell ref="J30:K30"/>
    <mergeCell ref="C8:C14"/>
    <mergeCell ref="L10:L11"/>
    <mergeCell ref="M30:N30"/>
    <mergeCell ref="H32:I32"/>
    <mergeCell ref="M46:N46"/>
    <mergeCell ref="J32:K32"/>
    <mergeCell ref="D9:K9"/>
    <mergeCell ref="C41:O43"/>
    <mergeCell ref="M32:N32"/>
    <mergeCell ref="D14:K14"/>
    <mergeCell ref="D11:K11"/>
    <mergeCell ref="M31:N31"/>
    <mergeCell ref="D25:L25"/>
    <mergeCell ref="M37:N37"/>
    <mergeCell ref="C92:E92"/>
    <mergeCell ref="C55:I55"/>
    <mergeCell ref="C22:O22"/>
    <mergeCell ref="M29:N29"/>
    <mergeCell ref="M38:N38"/>
    <mergeCell ref="H30:I30"/>
    <mergeCell ref="C30:G30"/>
    <mergeCell ref="H29:I29"/>
    <mergeCell ref="C62:I62"/>
    <mergeCell ref="C66:N66"/>
    <mergeCell ref="C63:I63"/>
    <mergeCell ref="C68:N68"/>
    <mergeCell ref="C3:F3"/>
    <mergeCell ref="C84:O85"/>
    <mergeCell ref="M51:N51"/>
    <mergeCell ref="L8:O9"/>
    <mergeCell ref="C78:O78"/>
    <mergeCell ref="C34:O36"/>
    <mergeCell ref="C6:O6"/>
    <mergeCell ref="M65:N65"/>
    <mergeCell ref="M10:O11"/>
    <mergeCell ref="C44:I44"/>
    <mergeCell ref="L12:L14"/>
    <mergeCell ref="M24:N24"/>
    <mergeCell ref="N12:N14"/>
    <mergeCell ref="C33:N33"/>
    <mergeCell ref="C32:G32"/>
    <mergeCell ref="D8:K8"/>
    <mergeCell ref="K91:O92"/>
    <mergeCell ref="C38:J38"/>
    <mergeCell ref="M44:N44"/>
    <mergeCell ref="D12:K13"/>
    <mergeCell ref="M64:N64"/>
    <mergeCell ref="C46:I46"/>
    <mergeCell ref="M63:N63"/>
    <mergeCell ref="C37:J37"/>
    <mergeCell ref="M53:N53"/>
    <mergeCell ref="C51:I51"/>
    <mergeCell ref="J29:K29"/>
    <mergeCell ref="M55:N55"/>
    <mergeCell ref="M52:N52"/>
    <mergeCell ref="M39:N39"/>
    <mergeCell ref="C18:F18"/>
    <mergeCell ref="C59:O61"/>
    <mergeCell ref="C82:O83"/>
    <mergeCell ref="C39:J39"/>
    <mergeCell ref="C26:O28"/>
    <mergeCell ref="M62:N62"/>
    <mergeCell ref="C58:N58"/>
    <mergeCell ref="M54:N54"/>
    <mergeCell ref="D24:L24"/>
    <mergeCell ref="C45:I45"/>
    <mergeCell ref="M25:N25"/>
    <mergeCell ref="C79:O79"/>
    <mergeCell ref="M45:N45"/>
    <mergeCell ref="C47:N47"/>
    <mergeCell ref="M12:M14"/>
    <mergeCell ref="O12:O14"/>
    <mergeCell ref="C40:N40"/>
    <mergeCell ref="C29:G29"/>
  </mergeCells>
  <printOptions horizontalCentered="1" verticalCentered="1"/>
  <pageMargins left="0.11811023622047249" right="0.11811023622047249" top="0.15748031496062989" bottom="0.15748031496062989" header="0" footer="0"/>
  <pageSetup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PLANEACION</cp:lastModifiedBy>
  <dcterms:created xsi:type="dcterms:W3CDTF">2006-06-27T16:47:25Z</dcterms:created>
  <dcterms:modified xsi:type="dcterms:W3CDTF">2026-09-23T16:21:32Z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