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https://sena4-my.sharepoint.com/personal/wilmartinez_sena_edu_co/Documents/2026/Planes/LAB 2026/04. proceso de contratacion/Materiales 2/docs/"/>
    </mc:Choice>
  </mc:AlternateContent>
  <xr:revisionPtr revIDLastSave="158" documentId="8_{BD50C96D-4972-425A-98C1-B1F4D66326C8}" xr6:coauthVersionLast="47" xr6:coauthVersionMax="47" xr10:uidLastSave="{6CE7FD1B-98D3-480B-A46D-819E3E13D185}"/>
  <bookViews>
    <workbookView xWindow="-28920" yWindow="-60" windowWidth="29040" windowHeight="15720" xr2:uid="{0DA7C7E3-3B84-604E-8290-E75D2698C865}"/>
  </bookViews>
  <sheets>
    <sheet name="DEFINITIVO (2)" sheetId="1" r:id="rId1"/>
    <sheet name="Hoja2" sheetId="5" r:id="rId2"/>
    <sheet name="DEFINITIVO (3)" sheetId="3" state="hidden" r:id="rId3"/>
  </sheets>
  <definedNames>
    <definedName name="_xlnm._FilterDatabase" localSheetId="0" hidden="1">'DEFINITIVO (2)'!$A$1:$N$24</definedName>
    <definedName name="_xlnm._FilterDatabase" localSheetId="2" hidden="1">'DEFINITIVO (3)'!$A$1:$P$212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1" i="1" l="1"/>
  <c r="M31" i="1" s="1"/>
  <c r="N31" i="1" s="1"/>
  <c r="K30" i="1"/>
  <c r="M30" i="1" s="1"/>
  <c r="N30" i="1" s="1"/>
  <c r="M29" i="1"/>
  <c r="N29" i="1" s="1"/>
  <c r="K28" i="1"/>
  <c r="K27" i="1"/>
  <c r="M24" i="1"/>
  <c r="N24" i="1" s="1"/>
  <c r="M25" i="1"/>
  <c r="N25" i="1" s="1"/>
  <c r="M26" i="1"/>
  <c r="N26" i="1" s="1"/>
  <c r="M27" i="1"/>
  <c r="N27" i="1" s="1"/>
  <c r="M28" i="1"/>
  <c r="N28" i="1" s="1"/>
  <c r="M32" i="1"/>
  <c r="N32" i="1" s="1"/>
  <c r="M3" i="1"/>
  <c r="M4" i="1"/>
  <c r="M5" i="1"/>
  <c r="M6" i="1"/>
  <c r="M7" i="1"/>
  <c r="M8" i="1"/>
  <c r="M9" i="1"/>
  <c r="M10" i="1"/>
  <c r="M11" i="1"/>
  <c r="M12" i="1"/>
  <c r="M13" i="1"/>
  <c r="M14" i="1"/>
  <c r="M15" i="1"/>
  <c r="M16" i="1"/>
  <c r="M17" i="1"/>
  <c r="M18" i="1"/>
  <c r="M19" i="1"/>
  <c r="M20" i="1"/>
  <c r="M21" i="1"/>
  <c r="N21" i="1" s="1"/>
  <c r="M22" i="1"/>
  <c r="M23" i="1"/>
  <c r="M2" i="1"/>
  <c r="N20" i="1" l="1"/>
  <c r="N19" i="1"/>
  <c r="N18" i="1"/>
  <c r="N17" i="1"/>
  <c r="N16" i="1"/>
  <c r="N15" i="1"/>
  <c r="N14" i="1"/>
  <c r="N13" i="1"/>
  <c r="N12" i="1"/>
  <c r="N11" i="1"/>
  <c r="N10" i="1"/>
  <c r="N9" i="1"/>
  <c r="N8" i="1"/>
  <c r="N7" i="1"/>
  <c r="N6" i="1"/>
  <c r="N5" i="1"/>
  <c r="N4" i="1"/>
  <c r="N3" i="1"/>
  <c r="N2" i="1"/>
  <c r="N33" i="1" l="1"/>
  <c r="N22" i="1"/>
  <c r="N23" i="1"/>
  <c r="M211" i="3" l="1"/>
  <c r="N211" i="3" s="1"/>
  <c r="M210" i="3"/>
  <c r="N210" i="3" s="1"/>
  <c r="M209" i="3"/>
  <c r="N209" i="3" s="1"/>
  <c r="M208" i="3"/>
  <c r="N208" i="3" s="1"/>
  <c r="M207" i="3"/>
  <c r="N207" i="3" s="1"/>
  <c r="M206" i="3"/>
  <c r="N206" i="3" s="1"/>
  <c r="M205" i="3"/>
  <c r="N205" i="3" s="1"/>
  <c r="M204" i="3"/>
  <c r="N204" i="3" s="1"/>
  <c r="M203" i="3"/>
  <c r="N203" i="3" s="1"/>
  <c r="M202" i="3"/>
  <c r="N202" i="3" s="1"/>
  <c r="M201" i="3"/>
  <c r="N201" i="3" s="1"/>
  <c r="M200" i="3"/>
  <c r="N200" i="3" s="1"/>
  <c r="M199" i="3"/>
  <c r="N199" i="3" s="1"/>
  <c r="M198" i="3"/>
  <c r="N198" i="3" s="1"/>
  <c r="M197" i="3"/>
  <c r="N197" i="3" s="1"/>
  <c r="L196" i="3"/>
  <c r="M196" i="3" s="1"/>
  <c r="N196" i="3" s="1"/>
  <c r="M195" i="3"/>
  <c r="N195" i="3" s="1"/>
  <c r="M194" i="3"/>
  <c r="N194" i="3" s="1"/>
  <c r="M193" i="3"/>
  <c r="N193" i="3" s="1"/>
  <c r="M192" i="3"/>
  <c r="N192" i="3" s="1"/>
  <c r="M191" i="3"/>
  <c r="N191" i="3" s="1"/>
  <c r="M190" i="3"/>
  <c r="N190" i="3" s="1"/>
  <c r="M189" i="3"/>
  <c r="N189" i="3" s="1"/>
  <c r="M188" i="3"/>
  <c r="N188" i="3" s="1"/>
  <c r="M187" i="3"/>
  <c r="N187" i="3" s="1"/>
  <c r="M186" i="3"/>
  <c r="N186" i="3" s="1"/>
  <c r="M185" i="3"/>
  <c r="N185" i="3" s="1"/>
  <c r="M184" i="3"/>
  <c r="N184" i="3" s="1"/>
  <c r="M183" i="3"/>
  <c r="N183" i="3" s="1"/>
  <c r="M182" i="3"/>
  <c r="N182" i="3" s="1"/>
  <c r="M181" i="3"/>
  <c r="N181" i="3" s="1"/>
  <c r="M180" i="3"/>
  <c r="N180" i="3" s="1"/>
  <c r="M179" i="3"/>
  <c r="N179" i="3" s="1"/>
  <c r="M178" i="3"/>
  <c r="N178" i="3" s="1"/>
  <c r="M177" i="3"/>
  <c r="N177" i="3" s="1"/>
  <c r="M176" i="3"/>
  <c r="N176" i="3" s="1"/>
  <c r="M175" i="3"/>
  <c r="N175" i="3" s="1"/>
  <c r="M174" i="3"/>
  <c r="N174" i="3" s="1"/>
  <c r="M173" i="3"/>
  <c r="N173" i="3" s="1"/>
  <c r="M172" i="3"/>
  <c r="N172" i="3" s="1"/>
  <c r="M171" i="3"/>
  <c r="N171" i="3" s="1"/>
  <c r="M170" i="3"/>
  <c r="N170" i="3" s="1"/>
  <c r="M169" i="3"/>
  <c r="N169" i="3" s="1"/>
  <c r="M168" i="3"/>
  <c r="N168" i="3" s="1"/>
  <c r="M167" i="3"/>
  <c r="N167" i="3" s="1"/>
  <c r="M166" i="3"/>
  <c r="N166" i="3" s="1"/>
  <c r="M165" i="3"/>
  <c r="N165" i="3" s="1"/>
  <c r="M164" i="3"/>
  <c r="N164" i="3" s="1"/>
  <c r="M163" i="3"/>
  <c r="N163" i="3" s="1"/>
  <c r="M162" i="3"/>
  <c r="N162" i="3" s="1"/>
  <c r="M161" i="3"/>
  <c r="N161" i="3" s="1"/>
  <c r="M160" i="3"/>
  <c r="N160" i="3" s="1"/>
  <c r="M159" i="3"/>
  <c r="N159" i="3" s="1"/>
  <c r="M158" i="3"/>
  <c r="N158" i="3" s="1"/>
  <c r="M157" i="3"/>
  <c r="N157" i="3" s="1"/>
  <c r="M156" i="3"/>
  <c r="N156" i="3" s="1"/>
  <c r="M155" i="3"/>
  <c r="N155" i="3" s="1"/>
  <c r="M154" i="3"/>
  <c r="N154" i="3" s="1"/>
  <c r="M153" i="3"/>
  <c r="N153" i="3" s="1"/>
  <c r="M152" i="3"/>
  <c r="N152" i="3" s="1"/>
  <c r="M151" i="3"/>
  <c r="N151" i="3" s="1"/>
  <c r="M150" i="3"/>
  <c r="N150" i="3" s="1"/>
  <c r="M149" i="3"/>
  <c r="N149" i="3" s="1"/>
  <c r="M148" i="3"/>
  <c r="N148" i="3" s="1"/>
  <c r="M147" i="3"/>
  <c r="N147" i="3" s="1"/>
  <c r="M146" i="3"/>
  <c r="N146" i="3" s="1"/>
  <c r="M145" i="3"/>
  <c r="N145" i="3" s="1"/>
  <c r="M144" i="3"/>
  <c r="N144" i="3" s="1"/>
  <c r="M143" i="3"/>
  <c r="N143" i="3" s="1"/>
  <c r="M142" i="3"/>
  <c r="N142" i="3" s="1"/>
  <c r="M141" i="3"/>
  <c r="N141" i="3" s="1"/>
  <c r="M140" i="3"/>
  <c r="N140" i="3" s="1"/>
  <c r="M139" i="3"/>
  <c r="N139" i="3" s="1"/>
  <c r="M138" i="3"/>
  <c r="N138" i="3" s="1"/>
  <c r="M137" i="3"/>
  <c r="N137" i="3" s="1"/>
  <c r="M136" i="3"/>
  <c r="N136" i="3" s="1"/>
  <c r="M135" i="3"/>
  <c r="N135" i="3" s="1"/>
  <c r="M134" i="3"/>
  <c r="N134" i="3" s="1"/>
  <c r="M133" i="3"/>
  <c r="N133" i="3" s="1"/>
  <c r="M132" i="3"/>
  <c r="N132" i="3" s="1"/>
  <c r="M131" i="3"/>
  <c r="N131" i="3" s="1"/>
  <c r="M130" i="3"/>
  <c r="N130" i="3" s="1"/>
  <c r="M129" i="3"/>
  <c r="N129" i="3" s="1"/>
  <c r="M128" i="3"/>
  <c r="N128" i="3" s="1"/>
  <c r="M127" i="3"/>
  <c r="N127" i="3" s="1"/>
  <c r="M126" i="3"/>
  <c r="N126" i="3" s="1"/>
  <c r="M125" i="3"/>
  <c r="N125" i="3" s="1"/>
  <c r="M124" i="3"/>
  <c r="N124" i="3" s="1"/>
  <c r="M123" i="3"/>
  <c r="N123" i="3" s="1"/>
  <c r="M122" i="3"/>
  <c r="N122" i="3" s="1"/>
  <c r="M121" i="3"/>
  <c r="N121" i="3" s="1"/>
  <c r="M120" i="3"/>
  <c r="N120" i="3" s="1"/>
  <c r="M119" i="3"/>
  <c r="N119" i="3" s="1"/>
  <c r="M118" i="3"/>
  <c r="N118" i="3" s="1"/>
  <c r="M117" i="3"/>
  <c r="N117" i="3" s="1"/>
  <c r="M116" i="3"/>
  <c r="N116" i="3" s="1"/>
  <c r="M115" i="3"/>
  <c r="N115" i="3" s="1"/>
  <c r="M114" i="3"/>
  <c r="N114" i="3" s="1"/>
  <c r="M113" i="3"/>
  <c r="N113" i="3" s="1"/>
  <c r="M112" i="3"/>
  <c r="N112" i="3" s="1"/>
  <c r="M111" i="3"/>
  <c r="N111" i="3" s="1"/>
  <c r="M110" i="3"/>
  <c r="N110" i="3" s="1"/>
  <c r="M109" i="3"/>
  <c r="N109" i="3" s="1"/>
  <c r="M108" i="3"/>
  <c r="N108" i="3" s="1"/>
  <c r="M107" i="3"/>
  <c r="N107" i="3" s="1"/>
  <c r="M106" i="3"/>
  <c r="N106" i="3" s="1"/>
  <c r="M105" i="3"/>
  <c r="N105" i="3" s="1"/>
  <c r="M104" i="3"/>
  <c r="N104" i="3" s="1"/>
  <c r="M103" i="3"/>
  <c r="N103" i="3" s="1"/>
  <c r="M102" i="3"/>
  <c r="N102" i="3" s="1"/>
  <c r="M101" i="3"/>
  <c r="N101" i="3" s="1"/>
  <c r="M100" i="3"/>
  <c r="N100" i="3" s="1"/>
  <c r="M99" i="3"/>
  <c r="M98" i="3"/>
  <c r="N98" i="3" s="1"/>
  <c r="M97" i="3"/>
  <c r="N97" i="3" s="1"/>
  <c r="M96" i="3"/>
  <c r="N96" i="3" s="1"/>
  <c r="M95" i="3"/>
  <c r="N95" i="3" s="1"/>
  <c r="M94" i="3"/>
  <c r="N94" i="3" s="1"/>
  <c r="M93" i="3"/>
  <c r="N93" i="3" s="1"/>
  <c r="M92" i="3"/>
  <c r="N92" i="3" s="1"/>
  <c r="M91" i="3"/>
  <c r="N91" i="3" s="1"/>
  <c r="M90" i="3"/>
  <c r="N90" i="3" s="1"/>
  <c r="M89" i="3"/>
  <c r="N89" i="3" s="1"/>
  <c r="M88" i="3"/>
  <c r="N88" i="3" s="1"/>
  <c r="M87" i="3"/>
  <c r="N87" i="3" s="1"/>
  <c r="M86" i="3"/>
  <c r="N86" i="3" s="1"/>
  <c r="M85" i="3"/>
  <c r="N85" i="3" s="1"/>
  <c r="M84" i="3"/>
  <c r="N84" i="3" s="1"/>
  <c r="M83" i="3"/>
  <c r="N83" i="3" s="1"/>
  <c r="M82" i="3"/>
  <c r="N82" i="3" s="1"/>
  <c r="M81" i="3"/>
  <c r="N81" i="3" s="1"/>
  <c r="M80" i="3"/>
  <c r="N80" i="3" s="1"/>
  <c r="M79" i="3"/>
  <c r="N79" i="3" s="1"/>
  <c r="M78" i="3"/>
  <c r="N78" i="3" s="1"/>
  <c r="M77" i="3"/>
  <c r="N77" i="3" s="1"/>
  <c r="M76" i="3"/>
  <c r="N76" i="3" s="1"/>
  <c r="M75" i="3"/>
  <c r="N75" i="3" s="1"/>
  <c r="M74" i="3"/>
  <c r="N74" i="3" s="1"/>
  <c r="M73" i="3"/>
  <c r="N73" i="3" s="1"/>
  <c r="M72" i="3"/>
  <c r="N72" i="3" s="1"/>
  <c r="M71" i="3"/>
  <c r="N71" i="3" s="1"/>
  <c r="M70" i="3"/>
  <c r="N70" i="3" s="1"/>
  <c r="M69" i="3"/>
  <c r="N69" i="3" s="1"/>
  <c r="M68" i="3"/>
  <c r="N68" i="3" s="1"/>
  <c r="M67" i="3"/>
  <c r="N67" i="3" s="1"/>
  <c r="M66" i="3"/>
  <c r="N66" i="3" s="1"/>
  <c r="M65" i="3"/>
  <c r="N65" i="3" s="1"/>
  <c r="M64" i="3"/>
  <c r="N64" i="3" s="1"/>
  <c r="M63" i="3"/>
  <c r="N63" i="3" s="1"/>
  <c r="M62" i="3"/>
  <c r="N62" i="3" s="1"/>
  <c r="M61" i="3"/>
  <c r="N61" i="3" s="1"/>
  <c r="M60" i="3"/>
  <c r="N60" i="3" s="1"/>
  <c r="M59" i="3"/>
  <c r="N59" i="3" s="1"/>
  <c r="M58" i="3"/>
  <c r="N58" i="3" s="1"/>
  <c r="M57" i="3"/>
  <c r="N57" i="3" s="1"/>
  <c r="M56" i="3"/>
  <c r="N56" i="3" s="1"/>
  <c r="M55" i="3"/>
  <c r="N55" i="3" s="1"/>
  <c r="M54" i="3"/>
  <c r="N54" i="3" s="1"/>
  <c r="M53" i="3"/>
  <c r="N53" i="3" s="1"/>
  <c r="M52" i="3"/>
  <c r="N52" i="3" s="1"/>
  <c r="M51" i="3"/>
  <c r="N51" i="3" s="1"/>
  <c r="M50" i="3"/>
  <c r="N50" i="3" s="1"/>
  <c r="M49" i="3"/>
  <c r="N49" i="3" s="1"/>
  <c r="M48" i="3"/>
  <c r="N48" i="3" s="1"/>
  <c r="M47" i="3"/>
  <c r="N47" i="3" s="1"/>
  <c r="M46" i="3"/>
  <c r="N46" i="3" s="1"/>
  <c r="M45" i="3"/>
  <c r="N45" i="3" s="1"/>
  <c r="M44" i="3"/>
  <c r="N44" i="3" s="1"/>
  <c r="M43" i="3"/>
  <c r="N43" i="3" s="1"/>
  <c r="M42" i="3"/>
  <c r="N42" i="3" s="1"/>
  <c r="M41" i="3"/>
  <c r="N41" i="3" s="1"/>
  <c r="M40" i="3"/>
  <c r="N40" i="3" s="1"/>
  <c r="M39" i="3"/>
  <c r="N39" i="3" s="1"/>
  <c r="M38" i="3"/>
  <c r="N38" i="3" s="1"/>
  <c r="M37" i="3"/>
  <c r="N37" i="3" s="1"/>
  <c r="M36" i="3"/>
  <c r="N36" i="3" s="1"/>
  <c r="M35" i="3"/>
  <c r="N35" i="3" s="1"/>
  <c r="M34" i="3"/>
  <c r="N34" i="3" s="1"/>
  <c r="M33" i="3"/>
  <c r="N33" i="3" s="1"/>
  <c r="M32" i="3"/>
  <c r="N32" i="3" s="1"/>
  <c r="M31" i="3"/>
  <c r="N31" i="3" s="1"/>
  <c r="M30" i="3"/>
  <c r="N30" i="3" s="1"/>
  <c r="M29" i="3"/>
  <c r="N29" i="3" s="1"/>
  <c r="M28" i="3"/>
  <c r="N28" i="3" s="1"/>
  <c r="M27" i="3"/>
  <c r="N27" i="3" s="1"/>
  <c r="M26" i="3"/>
  <c r="N26" i="3" s="1"/>
  <c r="M25" i="3"/>
  <c r="N25" i="3" s="1"/>
  <c r="M24" i="3"/>
  <c r="N24" i="3" s="1"/>
  <c r="M23" i="3"/>
  <c r="N23" i="3" s="1"/>
  <c r="M22" i="3"/>
  <c r="N22" i="3" s="1"/>
  <c r="M21" i="3"/>
  <c r="N21" i="3" s="1"/>
  <c r="M20" i="3"/>
  <c r="N20" i="3" s="1"/>
  <c r="M19" i="3"/>
  <c r="N19" i="3" s="1"/>
  <c r="M18" i="3"/>
  <c r="N18" i="3" s="1"/>
  <c r="M17" i="3"/>
  <c r="N17" i="3" s="1"/>
  <c r="M16" i="3"/>
  <c r="N16" i="3" s="1"/>
  <c r="M15" i="3"/>
  <c r="N15" i="3" s="1"/>
  <c r="M14" i="3"/>
  <c r="N14" i="3" s="1"/>
  <c r="M13" i="3"/>
  <c r="N13" i="3" s="1"/>
  <c r="M12" i="3"/>
  <c r="N12" i="3" s="1"/>
  <c r="M11" i="3"/>
  <c r="N11" i="3" s="1"/>
  <c r="M10" i="3"/>
  <c r="N10" i="3" s="1"/>
  <c r="M9" i="3"/>
  <c r="N9" i="3" s="1"/>
  <c r="M8" i="3"/>
  <c r="N8" i="3" s="1"/>
  <c r="M7" i="3"/>
  <c r="N7" i="3" s="1"/>
  <c r="M6" i="3"/>
  <c r="N6" i="3" s="1"/>
  <c r="M5" i="3"/>
  <c r="N5" i="3" s="1"/>
  <c r="M4" i="3"/>
  <c r="N4" i="3" s="1"/>
  <c r="M3" i="3"/>
  <c r="N3" i="3" s="1"/>
  <c r="M2" i="3"/>
  <c r="N2" i="3" s="1"/>
  <c r="N212" i="3" l="1"/>
  <c r="P212" i="3"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<sst xmlns="http://schemas.openxmlformats.org/spreadsheetml/2006/main" count="1532" uniqueCount="742">
  <si>
    <t>ITEM</t>
  </si>
  <si>
    <t>LINEA</t>
  </si>
  <si>
    <t>UNSPSC</t>
  </si>
  <si>
    <t>NOMBRE DEL ELEMENTO DE  CONSUMO Y/O DEVOLUTIVOS</t>
  </si>
  <si>
    <t>DESCRIPCIÓN COMPLETA DEL ELEMENTO DE  CONSUMO Y/O DEVOLUTIVOS</t>
  </si>
  <si>
    <t>JUSTIFICACION REQUERIMIENTO</t>
  </si>
  <si>
    <t>FOTO DEL ELEMENTO</t>
  </si>
  <si>
    <t>UNIDAD DE MEDIDA</t>
  </si>
  <si>
    <t>CANTIDAD REQUERIDA</t>
  </si>
  <si>
    <t>VALOR UNITARIO INCLUIDO IVA N.1 (NOMBRE EMPRESA 1)</t>
  </si>
  <si>
    <t>VALOR UNITARIO INCLUIDO IVA N.2 (NOMBRE EMPRESA 2)</t>
  </si>
  <si>
    <t>VALOR UNITARIO INCLUIDO IVA N.3 (NOMBRE EMPRESA 3 OPCIONAL)</t>
  </si>
  <si>
    <t>VALOR PROMEDIO / MENOR / MAYOR UNITARIO</t>
  </si>
  <si>
    <t>TOTAL</t>
  </si>
  <si>
    <t>OBSERVACIONES</t>
  </si>
  <si>
    <t>ELECTRONICA</t>
  </si>
  <si>
    <t>SunFounder PiCrawler AI Robot
DEBE INCLUIR (Raspberry Pi 5 (Including 32GB Micro SD Card):Pi5 16GB)</t>
  </si>
  <si>
    <r>
      <t xml:space="preserve">Robot cuadrúpedo con IA para Raspberry Pi: PiCrawler, compatible con RPi (5/4B/3B+/3B/Zero 2W), cuenta con 12 servos, sensores de visión e integración con ChatGPT-4o para una interacción inteligente. Con control por app, FPV y compatibilidad con Python y Scratch, es perfecto para el aprendizaje y la creatividad. Incluye una batería recargable.
</t>
    </r>
    <r>
      <rPr>
        <b/>
        <u/>
        <sz val="11"/>
        <rFont val="Calibri"/>
        <family val="2"/>
      </rPr>
      <t xml:space="preserve">Nota: Incluye Raspberry Pi 5 de 16 GB. </t>
    </r>
  </si>
  <si>
    <t>La adquisición de materiales para la enseñanza de Inteligencia Artificial (IA) en formación de investigación aplicada es fundamental para desarrollar competencias prácticas en el uso de algoritmos, procesamiento de datos y aprendizaje automático. Contar con hardware especializado y software avanzado permitirá a los investigadores aplicar la IA en la solución de problemas reales, fortalecer la innovación y mejorar la transferencia de conocimiento a la industria y la sociedad. Además, esta inversión se alinea con las políticas institucionales y nacionales de transformación digital, impulsando la competitividad científica y tecnológica.</t>
  </si>
  <si>
    <t xml:space="preserve">Unidad   </t>
  </si>
  <si>
    <t>https://www.sunfounder.com/collections/robot-kit-for-arduino-raspberry-pi/products/picrawler-robot-kit</t>
  </si>
  <si>
    <t>YIHUA 862BD+SMD ESD Safe 2 en 1 Estación de retrabajo de aire caliente del soldador °F /°C con múltiples funciones</t>
  </si>
  <si>
    <t>Dimensiones del producto: 4,88"prof. x 9,8"an. x 7,36"al. pulgadas
Voltaje: 110 Voltios
Potencia: 750 vatios
Tipo de pantalla: LED</t>
  </si>
  <si>
    <t>Unidad</t>
  </si>
  <si>
    <t>https://www.amazon.com/Weller-educaci%C3%B3n-soldadura-piezas-WE1010EDU/dp/B07J49HJ4T/ref=asc_df_B07J49HJ4T?language=es_US&amp;mcid=64a08b965f453e88832dae0a98c5d9a6&amp;tag=cogoshpadde-20&amp;linkCode=df0&amp;hvadid=720495937871&amp;hvpos=&amp;hvnetw=g&amp;hvrand=6086895692698563103&amp;hvpone=&amp;hvptwo=&amp;hvqmt=&amp;hvdev=c&amp;hvdvcmdl=&amp;hvlocint=&amp;hvlocphy=1029430&amp;hvtargid=pla-593688922976&amp;th=1</t>
  </si>
  <si>
    <t>23153100</t>
  </si>
  <si>
    <t>Máquina Cnc Router Pcb 3018 Pro + Fresas + Control Offline</t>
  </si>
  <si>
    <t xml:space="preserve">1 x CNC 3018 Armada
1 x Spindle Router
1 x Mandril er11
10 x Fresa tipo lanza
1 x Juego fresas de corte x 10
1 x CD software
1 x Adaptador de energía
1 x Tarjeta Offline
Area de trabajo: 30x18x4 cm
Tamaño de marco: 420mm * 355mm * 280mm
Husillo: 775 spindle motor (12-36 V) 24 V: 10000r/min
Mandril del husillo: Normal
Motor paso a paso: longitud Del Fuselaje 34 MM, 1.33A Corriente, 12v. Torque 0.25N/M
Fuente de alimentación: 24 V 5.6A
Software: GRBL controlador
</t>
  </si>
  <si>
    <t>https://www.merkatronix.com/index.php?id_product=1041&amp;controller=product&amp;srsltid=AfmBOorBlpq--IXgj91gBwjyket5r_VYSHvjxp05elrt7PY1qVjto3Jr</t>
  </si>
  <si>
    <t>43201500</t>
  </si>
  <si>
    <t>Nodo WiFi LoRa 32(V3), ESP32S3 + SX1262 LoRa, compatible con Meshtastic y LoRaWAN</t>
  </si>
  <si>
    <t>Microprocesador: ESP32-S3FN8 (procesador de doble núcleo Xtensa® LX7 de 32 bits, estructura de rack pipeline de cinco etapas, frecuencia de hasta 240 MHz).
Chip de nodo LoRa SX1262
Interfaz USB tipo C con regulador de voltaje completo, protección ESD, protección contra cortocircuitos, blindaje RF y otras medidas de protección
Interfaz USB tipo C con regulador de voltaje completo, protección ESD, protección contra cortocircuitos, blindaje RF y otras medidas de protección.
Interfaz de batería SH1.25-2 integrada, sistema de gestión de batería de litio integrado (gestión de carga y descarga, protección contra sobrecarga, detección de energía de la batería, cambio automático de energía de USB / batería).
La pantalla OLED de matriz de puntos 128*64 de 0,96 pulgadas incorporada se puede utilizar para mostrar información de depuración, energía de la batería y otra información.
WiFi integrado, LoRa, tres conexiones de red Bluetooth, Wi-Fi integrado, antena de resorte de metal de 2,4 GHz dedicada a Bluetooth, interfaz IPEX (U.FL) reservada para uso de LoRa.
Chip de puerto USB a serie CP2102 integrado, conveniente para la descarga de programas y la impresión de información de depuración.
Apoyar el entorno de desarrollo Arduino.
Con buen diseño de circuito RF y diseño de bajo consumo</t>
  </si>
  <si>
    <t>https://heltec.org/project/wifi-lora-32-v3/</t>
  </si>
  <si>
    <t>Vilros Raspberry Pi 4 - Kit básico de iniciación de 8 GB con carcasa de aleación de aluminio resistente refrigerada por ventilador (caja negra)</t>
  </si>
  <si>
    <t>Series	‎VR4B1GBBK008
Sistema operativo	‎Linux
Dimensiones del paquete	‎7,28 x 6,69 x 2,4 pulgadas
Color	‎Negro -
Marca del procesador	‎ARM
Número de procesadores	‎1
Voltaje	‎5 Voltios</t>
  </si>
  <si>
    <t>https://www.amazon.com/Raspberry-aleaci%C3%B3n-resistente-refrigerada-ventilador/dp/B089ZZ6DN5/ref=asc_df_B07XTRK8D4?language=es_US&amp;mcid=0e5d4d8806cb38638923b8048fd61784&amp;tag=cogoshpadde-20&amp;linkCode=df0&amp;hvadid=720407605614&amp;hvpos=&amp;hvnetw=g&amp;hvrand=7274450902097993350&amp;hvpone=&amp;hvptwo=&amp;hvqmt=&amp;hvdev=c&amp;hvdvcmdl=&amp;hvlocint=&amp;hvlocphy=1029430&amp;hvtargid=pla-833235112486&amp;th=1</t>
  </si>
  <si>
    <t>60141000</t>
  </si>
  <si>
    <t>SunFounder PiDog AI Robot Dog Kit for Raspberry Pi
(DEBE INCLUIR Raspberry Pi 5 (Including 32GB Micro SD Card):Pi5 2GB)</t>
  </si>
  <si>
    <r>
      <t xml:space="preserve">Perro Robot con IA para Raspberry Pi: PiDog, alimentado por Raspberry Pi (5/4B/3B+/3B/Zero 2W), cuenta con 12 servos y sensores de visión, audición y tacto. Integrado con ChatGPT-4o, responde a consultas complejas. Con control por app y FPV, los usuarios pueden gestionar PiDog y ver su vista en tiempo real. Es compatible con programación en Python e incluye una batería recargable
</t>
    </r>
    <r>
      <rPr>
        <b/>
        <u/>
        <sz val="11"/>
        <rFont val="Calibri"/>
        <family val="2"/>
      </rPr>
      <t>Nota: Incluye Raspberry Pi 5 de 2 GB</t>
    </r>
  </si>
  <si>
    <t>https://www.sunfounder.com/collections/robotics/products/sunfounder-pidog-robot-dog-kit-for-raspberry-pi</t>
  </si>
  <si>
    <t>SunFounder Picar-X AI Video Robot Car Kit for Raspberry Pi
DEBE INCLUIR (Raspberry Pi 5 (Including 32GB Micro SD Card):Pi5 16GB)</t>
  </si>
  <si>
    <r>
      <t xml:space="preserve">SunFounder Picar-X AI Video Robot Car Kit for Raspberry Pi 5/4/3B+/Zero 2w, LLMs ChatGPT-4o/Gemini/Grok, Voice&amp;Video Recognition, Python, Scratch, Camera, Batterry
</t>
    </r>
    <r>
      <rPr>
        <b/>
        <u/>
        <sz val="11"/>
        <rFont val="Calibri"/>
        <family val="2"/>
      </rPr>
      <t>Nota: Incluye Raspberry Pi 5 de 16 GB</t>
    </r>
  </si>
  <si>
    <t>https://www.sunfounder.com/products/picar-x?srsltid=AfmBOoqIib5V56noDy1nDk39P75vJFDZDfqhB7pgUGByrIY1D_oT-xG-</t>
  </si>
  <si>
    <t>41111900</t>
  </si>
  <si>
    <t>Kit de lentes inteligentes AI Sensor Planet X Vision</t>
  </si>
  <si>
    <t xml:space="preserve">Kit de lentes inteligentes AI Sensor Planet X Vision con módulo de función de reconocimiento con placa de expacion para microbits </t>
  </si>
  <si>
    <t xml:space="preserve">Unidad </t>
  </si>
  <si>
    <t>https://www.amazon.com/ELECFREAKS-inteligentes-reconocimiento-entrenados-compatible/dp/B08VF119S8?ref_=ast_sto_dp</t>
  </si>
  <si>
    <t>ELECFREAKS micro:bit Nezha 48 IN 1 Inventor's Kit, Creative STEM Robotics Kits for Kids to Inspire STEM Project ideas</t>
  </si>
  <si>
    <t>Based on Planet X sensors, ELECFREAKS micro:bit Nezha 48 IN 1 Inventor's Kit is designed for BBC micro:bit. It contains multiple sensors and modules including LED, trumpet, soil moisture sensor, ultrasonic sensor, crash sensor, line-tracking sensor, etc., and also over 400 pieces of building bricks. We’ve built over 48 cases with this kit and the Interactive coding accessories pack aiming to cultivate and inspire kids’ creativity and imagination. Make each kid an inventor from ELECFREAKS micro:bit Nezha 48 IN 1 Inventor's Kit.</t>
  </si>
  <si>
    <t>https://shop.elecfreaks.com/products/elecfreaks-micro-bit-nezha-48-in-1-inventors-kit-without-micro-bit-board?srsltid=AfmBOop9M506kKcBS7PWgvUpEmMAx5pCC08dcFdxjkQYUznifSm1qT1C</t>
  </si>
  <si>
    <t>ELECFREAKS micro:bit Nezha Pro AI Mechanical Power Kit</t>
  </si>
  <si>
    <t>The ELECFREAKS micro:bit Nezha Pro AI Mechanical Power Kit is designed specifically for teenagers aged 7-14. With the Nezha Pro Expansion Board as its core, it is equipped with multiple sensors, such as a voice recognition module and a gesture recognition sensor, along with over 500 building blocks. It supports controlling mechanical devices (such as robots, robotic arms, etc.) through voice commands or gesture movements. Integrating mechanical construction and AI interaction, 16 cases guide users from basic transmission to AI programming, cultivating spatial thinking and intelligent control abilities, and promoting scientific and innovative enlightenment.</t>
  </si>
  <si>
    <t>https://shop.elecfreaks.com/products/elecfreaks-micro-bit-nezha-pro-ai-mechanical-power-kit?pr_prod_strat=e5_desc&amp;pr_rec_id=94427174a&amp;pr_rec_pid=7850116579407&amp;pr_ref_pid=6846710808655&amp;pr_seq=uniform</t>
  </si>
  <si>
    <t>BBC micro:bit Club V2.21
 Pack Clases (10x)</t>
  </si>
  <si>
    <t>Paquete de 10 unidades Go Bundle. Este kit incluye la micro:bit v2, un cable USB corto, un portapilas AAA y pilas AAA. ¡Además, dentro del paquete Go encontrarás una Guía de inicio rápido con cuatro ideas originales para empezar con micro:bit! El paquete Go es una forma rápida y económica de empezar con el micro:bit. 
Contiene:
10 tarjetas micro:bit v2
10 cables micro USB de 6 pulgadas
10 portapilas para 2 baterías AAA
20 pilas AAA</t>
  </si>
  <si>
    <t>https://shop.elecfreaks.com/products/elecfreaks-micro-bit-club-pack</t>
  </si>
  <si>
    <t>ELECFREAKS micro USB Wire - White 100cm</t>
  </si>
  <si>
    <t>The white USB cable’s joint is Micro-USB and in 2A electric current to fit the micro:bit. With 4-core cable and double shield to simultaneously charging and data transmission. PVC materials for strengthening wire terminals to prevent cracking as well.
For saving space, Micro-USB connectors are smaller than standard USB connectors, and Mini-USB connectors in blind structures can be bumped more than 10000 times.</t>
  </si>
  <si>
    <t>https://shop.elecfreaks.com/products/elecfreaks-micro-usb-wire-white-100cm?srsltid=AfmBOooCmDgyek_n6ymuOlrKamtnNGWy2d6xyJl-0bo1BlScTWWnOgm3</t>
  </si>
  <si>
    <t>Kit Educativo para Micro:bit (45 Sensores)</t>
  </si>
  <si>
    <r>
      <t xml:space="preserve">El kit keyestudio está especialmente diseñado para la Micro:bit incluye tarjeta de expansión de sensores y 45 módulos de uso común, ideal para aprendizaje de programación, electrónica y robótica educativa. Es compatible con Micro:bit v1.5 y v2.
Características:
Cantidad de sensores: 45
Luz
Sonido
Temperatura
Movimiento
Gas
Entre otros
</t>
    </r>
    <r>
      <rPr>
        <b/>
        <sz val="11"/>
        <rFont val="Calibri"/>
        <family val="2"/>
      </rPr>
      <t>Nota: Ten en cuenta que la placa de control micro:bit v2.2 está incluida.</t>
    </r>
  </si>
  <si>
    <t>https://bigtronica.com/robotica-kit-s/kit-educativo-para-microbit-45-sensores-5053212037918.html?srsltid=AfmBOorFYv92h9IN0dzDOUsrsjRi_7qRVcXa2752NZucStvP4RXMz2YU</t>
  </si>
  <si>
    <t>sensor de caudal FS300A</t>
  </si>
  <si>
    <t>Modelo: FS300A
Voltaje de operación: 5V - 24V DC
Consumo de corriente: 15mA (5V)
Capacidad de carga: 10mA (5 VDC)
Salida: Onda cuadrada pulsante
Rango de Flujo: 1-60L/min, Caudal: Entre 1 y 60 litros/minuto
Volumen promedio por pulso: 3.03mL
Rosca externa: 3/4" NP
Presión de trabajo máx.: 1.2MPa (12 bar)
Material: Plástico color negro
Material: Carcasa nylon (PA66) con 33% fibra de vidrio. Elementos metálicos y tornillería de acero inoxidable SUS304.
Diámetro: ¾ pulgada. Pulsos por litro: 330
Resistencia aislamiento: 100 MOhmios.
Factor de conversión: 5.5
Ciclo de trabajo: 10% a 50%, 0,04us rampa subida, 0,18us rampa de bajada.
Frecuencia: F= 5,5 * Q. Q está expresado en litros por minuto (corresponde a 330 pulsos por litro).
Error medida: 2% montado verticalmente, 3% montado horizontalmente.
Temperatura funcionamiento: de 4ºC a 80ºC
Temperatura almacenamiento: de -25ºC a 85ºC
Temperatura deformación: 120ºC
Humedad de funcionamiento: 35% a 90% sin condensación.
Presión máxima: 17,5 bar</t>
  </si>
  <si>
    <t>https://ssdielect.com/sensores-para-liquidos/2629-fs300a.html</t>
  </si>
  <si>
    <t>Tarjeta de desarrollo WiFi, Bluetooth ESP32 Supermini</t>
  </si>
  <si>
    <t>Tarjeta de desarrollo WiFi y Bluetooth basada en el chip ESP32-C3. Con memoria flash de 4MB y puerto USB tipo C. Está diseñada para lograr la mejor potencia y rendimiento de RF, mostrando versatilidad y fiabilidad en una amplia variedad de aplicaciones IoT y escenarios de potencia. Compatible con IDE de Arduino y MicroPython.
Características:
Núcleo: microprocesador de un solo núcleo RISC-V de 32 bits, frecuencia de hasta 160MHz
WiFi de 2.4GHz compatible con IEEE 802.11 b/g/n
Bluetooth LE: Bluetooth 5, Bluetooth mesh
Flash SPI de 4MB
SRAM de 400KB
Hasta 15 pines GPIO
Interfaces seriales: I2C, SPI, I2S, UART
Conector USB tipo C
Con regulador de voltaje
Botones de reinicio y usuario/firmware
Con interfaz IPEX para conexión de antena WiFi externa (No incluida) 
Voltaje de suministro: 5V a través de USB
Dimensiones: 22x18mm aprox.</t>
  </si>
  <si>
    <t>Tarjeta de desarrollo WiFi, Bluetooth ESP32 Supermini | Didácticas Electrónicas I+D</t>
  </si>
  <si>
    <t>Tarjeta de desarrollo Wi-Fi Bluetooth NiceMCU-C3F</t>
  </si>
  <si>
    <t>Tarjeta de desarrollo Wi-Fi Bluetooth con procesador de núcleo único RISC-V de 32 bits y memoria flash de 4MB, diseñada para proyectos en IoT.
Características generales:
Chipset ESP32-C3. Es un Wi-Fi de un solo núcleo y un microcontrolador SoC Bluetooth 5 (LE), basado en la arquitectura de RISC-V de código abierto
Procesador de núcleo único RISC-V de 32 bits que funciona hasta 160 MHz
Flash byte SPI integrado de 4MB
400 KB de SRAM (16KB para caché) y 384KB de ROM en el chip
15 Pines GPIO
2 UART
Pines I2C, SPI
Pines PWM, ADC
Antena PCB
Con puerto microUSB
Características Wi-Fi: Cumple con el protocolo IEEE 802.11b/G/N y admite modo Estación, modo SoftAP, modo Estación SoftAP + y modo promiscuo
Admite ancho de banda de 20MHz, 40MHz en banda de 2.4GHz
Modo 1T1R con velocidad de datos de hasta 150Mbps
TX/RX A-MPDU, TX/RX A-MSDU
ACK de bloqueo inmediato
Fragmentaciones y desfragmentaciones
Monitorización automática de baliza (hardware TSF)
4 interfaces de Wi-Fi virtual
Soporte simultáneo para infraestructura BSS en modo de estación, modo SoftAP, modo Station + SoftAP y modo promiscuo
Características Bluetooth:: Bluetooth LE
Admite características de Bluetooth 5 y Bluetooth-mesh
Velocidad: 125Kbps, 500Kbps, 1Mbps, 2Mbps
Algoritmo de selección de canal #2</t>
  </si>
  <si>
    <t>Tarjeta de desarrollo Wi-Fi Bluetooth NiceMCU-C3F | Didácticas Electrónicas I+D</t>
  </si>
  <si>
    <t>Sensor de Humedad y Temperatura AM2315C</t>
  </si>
  <si>
    <t>Módulo sensor con salida digital calibrada, rango de temperatura: -40~80°C, humedad 0~100%, voltaje de alimentación 2.2 a 5.5V DC. Con una mayor estabilidad en ambientes duros, rápida respuesta y capacidad anti-interferencia.
Características:
Voltaje de alimentación: 2.2-5.5VDC
Rango de Temperatura: -40~80 °C
Resolución: 0.01 °C
Exactitud: ± 0.3 °C
Rango de Humedad: 0~100% humedad relativa
Resolución: 0.024% HR
Exactitud: ±2% HR (Máx ±5%HR)
Salida de señal: I2C
Distancia de transmisión: hasta 20m
Bajo consumo de energía
Salida con alta estabilidad</t>
  </si>
  <si>
    <t>Sensor de Humedad y Temperatura AM2315C | Didácticas Electrónicas I+D</t>
  </si>
  <si>
    <t>WeMos D1 R3 WiFi uno ESP-12F</t>
  </si>
  <si>
    <t>La tarjeta D1R3 es una mini tarjeta WiFi basada en el chip ESP-12F, comparte una gran similitud con una placa Arduino® Uno, pero con la ventaja adicional de la funcionalidad WiFi incorporada. Se puede usar en el Arduino™ IDE, y es compatible con NodeMcu.
Características:
11 pines de entrada/salida digital, todos los pines admiten interrupción/PWM/I2C/un cable (excepto D0)
1 entrada analógica (entrada máxima de 3.3V)
Una conexión Micro USB
Un conector de alimentación, entrada de alimentación de 9-24 V.
Basado en el ESP8266EX ESP-12F
Compatible con Arduino, puedes usarlo en Arduino IDE.
11 pines de E/S digitales
1 pin de entrada analógica
OTA — Carga inalámbrica (programa)
Fuente de alimentación conmutada incorporada: entrada máxima de 24V, salida de 5V 1A</t>
  </si>
  <si>
    <t>WeMos D1 R3 WiFi uno ESP-12F | Didácticas Electrónicas I+D</t>
  </si>
  <si>
    <t>Kit de electrónica para Arduino™</t>
  </si>
  <si>
    <t>KIT-ARD-021]: Conjunto de módulos para desarrollar y complementar proyectos en electrónica. 
Contiene:
1 módulo fotoresistor
1 sensor de llama
1 sensor de inclinación
1 sensor de vibración
1 módulo emisor-receptor infrarrojo
1 módulo laser
1 sensor de sonido
1 sensor de humedad y temperatura
1 sensor de distancia por ultrasonido
1 sensor de movimiento por infrarrojo
1 sensor de gas MQ-2
1 módulo transmisor-receptor de RF
1 sensor de humedad del suelo
1 sensor seguidor de línea
1 módulo RTC
1 sensor de gotas de lluvia y humedad</t>
  </si>
  <si>
    <t>https://www.didacticaselectronicas.com/shop/kit-ard-021-kit-de-electronica-para-arduino-tm-ndeg21-9833#attr=</t>
  </si>
  <si>
    <t>Tarjeta Mifare S50 1K AXCSS AX-S50 (Pack x25) | 13.56MHz Wiegand 34</t>
  </si>
  <si>
    <t>Tarjetas De Proximidad 125kHz RFID Control De Acceso Blancas
- Frecuencia: 125kHz
- Tecnología: RFID
- Color: Blanco
- Cantidad: 50 unidades
- Uso: Control de acceso</t>
  </si>
  <si>
    <t>https://www.bioentrada.com/product-page/tarjeta-mifare-s50-1k-axcss-ax-s50-pack-25-imprimible</t>
  </si>
  <si>
    <t>26111700</t>
  </si>
  <si>
    <t>Bateria recargable de litio de 3.7 V</t>
  </si>
  <si>
    <r>
      <t xml:space="preserve">Capacidad maxima: 1000 mAh                                                      capacidad mnima: 900 mAh; voltaje de 3.7 a 4.0 V
</t>
    </r>
    <r>
      <rPr>
        <b/>
        <sz val="11"/>
        <color rgb="FF000000"/>
        <rFont val="Calibri"/>
        <family val="2"/>
      </rPr>
      <t>Debe incluir</t>
    </r>
    <r>
      <rPr>
        <sz val="11"/>
        <color rgb="FF000000"/>
        <rFont val="Calibri"/>
        <family val="2"/>
      </rPr>
      <t xml:space="preserve"> </t>
    </r>
    <r>
      <rPr>
        <b/>
        <sz val="11"/>
        <color rgb="FF000000"/>
        <rFont val="Calibri"/>
        <family val="2"/>
      </rPr>
      <t xml:space="preserve">adaptador en la entrada y debe estar instalado  </t>
    </r>
  </si>
  <si>
    <t xml:space="preserve">Materiales necesarios para el desarrollo de procesos de formación e investigación formativa enfocados en la gestion de la  Biotecnologia y materiales </t>
  </si>
  <si>
    <t>https://www.sigmaelectronica.net/producto/batli-3-7v-400mah/</t>
  </si>
  <si>
    <t>Tarjeta De Expansión Microbit Io Bit V2.0 Ho</t>
  </si>
  <si>
    <t xml:space="preserve">Tarjeta De Expansión Microbit Io Bit V2.0 Ho
tamaño: 57 x 37 mm
Material: PCB Color
</t>
  </si>
  <si>
    <t>https://www.keyestudio.com/products/keyestudio-micro-bit-sensor-shield-v2-black-and-eco-friendly</t>
  </si>
  <si>
    <t>Caja * 10 microbits V2</t>
  </si>
  <si>
    <t>10 tarjetas  Micro:bit V2 Board
10 cables micro USB
10 soportes para baterías
20 pilas AAA
10 guías de inicio rápido</t>
  </si>
  <si>
    <t>Cajas</t>
  </si>
  <si>
    <t>https://www.amazon.com/-/es/BBC-micro-bit-Club-Pack/dp/B0BNK78JZS/ref=sr_1_7?__mk_es_US=%C3%85M%C3%85%C5%BD%C3%95%C3%91&amp;crid=1L92NR4772N5W&amp;dib=eyJ2IjoiMSJ9.OQJVsItjWcgo_cikLV7qJ7Oyb1xXR03e6afXZckAGmZCq-touaWVmvbQ8o8j9bnYGK2UMrhcBHq4dBvSZXbG5ZZVEfSaVZpv4NVrbl2wBZjTtFjv0LvpVRVcoAAlCa1_QLM68kDOg5uvD-FDlNF7PnNNXQCi0swv82ZSjcgbEVEu341ZWe6dIMvE6vcMjxk2LizplX0CSV635lREkCGabcg8CeBYee3SIRMZXu7LBxc.RPg-n9K-Och7oscwl2GOCN_Vo46Oa4m-QevDBxxvQFg&amp;dib_tag=se&amp;keywords=caja+de+microbit+segunda+generaci%C3%B3n&amp;qid=1772801466&amp;sprefix=caja+de+microbit+segunda+generacion%2Caps%2C207&amp;sr=8-7</t>
  </si>
  <si>
    <t>Medidor de Humedad del Suelo 4 en 1</t>
  </si>
  <si>
    <t>Medidor de Humedad del Suelo 4 en 1, Medidor Digital de Temperatura de Plantas/Prueba de Humedad del Suelo y Medidor de PH/Intensidad de Luz Solar, Pantalla LCD con Retroiluminación
Este es un probador de suelo multifuncional 4 en 1. Nuestro probador de suelo mide rápidamente la humedad del suelo, el pH, la temperatura y la luz solar para ayudarte a cuidar mejor las flores y las plantas. Puedes saber cuándo necesitas regar tu suelo midiendo la humedad y el valor de pH y temperatura del suelo y el nivel de luz solar de las plantas con él.
Medición rápida y precisa: la última tecnología de detección de sondas en 2024 puede medir de forma rápida y precisa el pH, la humedad y la temperatura en el suelo, con la intensidad de luz del análisis del sensor de luz en el instrumento, puede permitirte saber cuándo regar, controlar el pH y la acidez de la temperatura, y determinar si las plantas tienen suficiente luz para cultivar mejor las plantas de manera más científica.
Bluetooth 4.0 y Bluetooth BLE.
Tensión de alimentación: 3.3 a 6 V.
Interfaz: UART.
Consumo de energía: Transmisión 9 mA, en modo suspensión de 90 a 190 uA.
Potencia RF: ≤4 dBm, Clase 2.
Sensibilidad: ≤-84dBm a 0,1% BER
Dimensiones: 37.5 x 15,6 mm</t>
  </si>
  <si>
    <t>https://www.amazon.com/YAMRON-Temperatura-Intensidad-Pantalla-Retroiluminaci%C3%B3n/dp/B0DF4TB93J/ref=sr_1_1_sspa?__mk_es_US=%C3%85M%C3%85%C5%BD%C3%95%C3%91&amp;crid=104XOA1GZIISG&amp;dib=eyJ2IjoiMSJ9.61OPL0lwsaZ6Q9dpeQ62WjAjQR_P57XGrnN9np0QNCyymagXW4S_GhFlHizS4om7PMKQ-2AtA0q6jG1dBE2x_XfdSVTno-7Ml1kl9kS1s7t2VYCJQEQr-VtSFX_Ay9Z9_EXtpdUO72BzQc0SmuehUChMNF8_WLZQHf2GwffKh69OtXopR4Y7w5CNXBosmuOe8DCe1SEoMGKeon1eACYIDDZcYwKK_M4SFHeQZ6-bwxKf7shpiRnFGrQ0NkpETu1yz7kVtVB-pcKM_BbI0WLBmURww_sCCKx6NOdDI7DC8hM.BFbo0t5auLknDcAQD2Aq7IDRwdowHevcb3IdWLvtZI8&amp;dib_tag=se&amp;keywords=sensor+de+humedad+de+suelo+y+temperatura&amp;qid=1772802925&amp;sprefix=sensor+de+humedad+de+suelo+y+temperatur%2Caps%2C208&amp;sr=8-1-spons&amp;sp_csd=d2lkZ2V0TmFtZT1zcF9hdGY&amp;psc=1</t>
  </si>
  <si>
    <t>Granja inteligente para Control Smart, Kit para Arduino Scratch 3.0 Programación gráfica</t>
  </si>
  <si>
    <t xml:space="preserve">Granja inteligente para Control Smart, Kit para Arduino Scratch 3.0 Programación gráfica, debe incluir:
-sensores y módulos del kit; como la fotorresistencia, 
el sensor de humedad del suelo, 
el sensor de nivel de agua 
el módulo de comunicación inalámbrica ESP32. 
 tutorial, puede poseer el conocimiento de cómo usar sensores y construir un sistema IOT y cómo realizar inteligencia en la gestión de granjas a través de la programación.
kit incluye varios módulos relacionados con granjas inteligentes, como fotorresistencia, sensor de humedad del suelo, sensor de nivel de agua y módulo ESP32. Por lo tanto, puede dominar el conocimiento de varios sensores y comunicación inalámbrica durante el aprendizaje.
-debe incluir tutoriales detallados: instrucciones experimentales, guía en video y códigos de ejemplo.
-Estructura MDF que simula una granga donde se puede situar todos los sensores y la tarjeta arduino
-Tarjeta arduino  compatiblepara programar scratch 3.0
</t>
  </si>
  <si>
    <t>https://www.amazon.com/-/es/KEYESTUDIO-inteligente-programaci%C3%B3n-electr%C3%B3nica-compatible/dp/B0CM35TJ3S/ref=sr_1_3?__mk_es_US=%C3%85M%C3%85%C5%BD%C3%95%C3%91&amp;crid=1LKGLPNY07E6E&amp;dib=eyJ2IjoiMSJ9.w1cqKBVdS6t0igwgLIJyZ7Ul0L25TLa2hq35B9Algs4r5Qt0uULoU0RDsoOBBOZ5aEC_STOUg-tN1drAYr7UNxVT4hStCnHJgme22ZZ1U9tFR6jGY_P_4RMlZK1uvZTZIvy0CU6zVY9Rk4zM_jgWHQ.gQjFJEHqrcVhRNU3uJflO0DRB2na3uPB1o76Nm4xwp4&amp;dib_tag=se&amp;keywords=Granja+inteligente+para+Control+Smart%2C+Kit+para+Arduino+Scratch+3.0+Programaci%C3%B3n+gr%C3%A1fica&amp;qid=1743127236&amp;sprefix=granja+inteligente+para+control+smart%2C+kit+para+arduino+scratch+3.0+programaci%C3%B3n+gr%C3%A1fica%2Caps%2C336&amp;sr=8-3</t>
  </si>
  <si>
    <t>Mini Máquina para Hacer Donas</t>
  </si>
  <si>
    <t xml:space="preserve">CARACTERÍSTICAS
Máquina de donas eléctrica, ultra- antiadherente y fácil de hornear. 
Manual de instrucciones y guía incluidos - 
Superficie Eléctrica Antiadherente Hace 7 Donas Pequeñas </t>
  </si>
  <si>
    <t>https://www.amazon.com/Mini-M%C3%A1quina-para-Hacer-Donas/dp/B08XM5NY89/ref=sr_1_5_sspa?__mk_es_US=%C3%85M%C3%85%C5%BD%C3%95%C3%91&amp;crid=1IE8DG6ESFR0X&amp;dib=eyJ2IjoiMSJ9.1MR_cNtUSkRF5Ex_U3Z2pha94nq9rpRP3mgwgVdR4v2zQqbu8zWzBf4vmgrvup7P7d7Seb_Lqa83VxRC-FE9956lYa5kbQgpirGOU5Q5exchaR3ttpEr8G98cL4CHcumx_ImNdaHkdq6nCJ2KreG-XQJBKKDMZ4y0exTRRJbt6SkQEAngxN-81CG1WxC2DFm3tp2VgJN-mVAcn7BhwHvqm4V3cEf_pvakEqEUY07lIw.oQv0jQRcpWlVXfHtC86s6pAusavoSO6_V6rF-WoubGQ&amp;dib_tag=se&amp;keywords=para+donas+mini&amp;qid=1772802340&amp;sprefix=para+donas+mii%2Caps%2C223&amp;sr=8-5-spons&amp;sp_csd=d2lkZ2V0TmFtZT1zcF9tdGY&amp;psc=1</t>
  </si>
  <si>
    <t>Medidor inteligente de humedad del suelo con app</t>
  </si>
  <si>
    <t>Medidor inteligente de humedad del suelo con app: sensor de humedad y temperatura Bluetooth, indicador de nivel de luz solar (sol pleno/sol parcial/sombra parcial/sombra), para exteriores.
Diseño de doble sonda para una lectura más precisa de la humedad del suelo. Dos sondas de acero inoxidable miden la humedad en una superficie de suelo más amplia, lo que proporciona resultados más estables y fiables que los medidores de una sola sonda. Esto ayuda a evitar el riego excesivo o insuficiente, ya que muestra el nivel real de humedad alrededor de la zona radicular de la planta. La pantalla HUM de la aplicación representa la humedad del suelo (no la humedad del aire).
Registra la humedad del suelo hasta por 6 meses. El EVO10 registra continuamente las tendencias de humedad hasta por seis meses, lo que le ayuda a comprender la frecuencia con la que se seca su planta. Los datos a largo plazo revelan cambios estacionales, patrones de riego y cómo las diferentes macetas o tipos de suelo retienen el agua, lo que resulta ideal para mejorar la salud de las plantas con el tiempo.
Monitorea y registra la temperatura del suelo durante 6 meses. La temperatura del suelo afecta la salud de las raíces, la absorción de agua y el crecimiento general. Las macetas expuestas a la luz solar pueden alcanzar temperaturas de 40 a 50 °C, incluso cuando el aire se siente mucho más fresco. EVO10 monitoriza la temperatura real de la zona radicular durante seis meses, lo que le ayuda a identificar el estrés térmico, el secado rápido del suelo y la mejor ubicación para sus plantas.</t>
  </si>
  <si>
    <t>https://www.amazon.com/EvoDevice-Meter-EVO10/dp/B0G4CHDFH3/ref=sr_1_3_sspa?__mk_es_US=%C3%85M%C3%85%C5%BD%C3%95%C3%91&amp;crid=3B1BDOBVDNXEE&amp;dib=eyJ2IjoiMSJ9.WX_TNISnOkawCwzjXH5ZxaEIbugXREL8d-dbV_1dfqTPEwijZtppVHVYYVjmR03AMBlot_ZNAr7tj6r8Vb0tbOceWHPEI9g640SA8yCjtud2VYCJQEQr-VtSFX_Ay9Z9YbDyWwAsop8yB3sVEWH1IrDFEXmG7V0DuMWoV455e-X9Nq4Se2_PRNh83a-3YUmf51exaizK9jIxRHf6M91EIO_6JfO08-fOehwPBtQAqi_2SPvqu1rQBE3Vua_z4X7cOb3Q6KsebDBeJrkM0zH1FXSsx2oRRPGswWBHnbeT5lM.hmzTuIcM1noDWVlYtac18uEmtya0x5BzWHOZyuPwOZw&amp;dib_tag=se&amp;keywords=sensor+de+humedad+de+suelo+y+temperatura&amp;qid=1772803194&amp;sprefix=sensor+de+humedad+de+suelo+y+temperatura%2Caps%2C161&amp;sr=8-3-spons&amp;sp_csd=d2lkZ2V0TmFtZT1zcF9hdGY&amp;psc=1</t>
  </si>
  <si>
    <t>Baterías recargables AA</t>
  </si>
  <si>
    <t>Baterías alcalinas recargables. Tamaño AA. Paquete por 2 unidades. 2500 mAh. 1,5 voltios</t>
  </si>
  <si>
    <t>paquete por 2</t>
  </si>
  <si>
    <t>https://articulo.mercadolibre.com.co/MCO-1970594864-baterias-pila-recargables-aa-2700mah-cilindrica-alcalina-_JM#polycard_client=search-nordic&amp;position=10&amp;search_layout=stack&amp;type=item&amp;tracking_id=da3cb344-6af1-4cbb-b419-ad16cdc41e6d</t>
  </si>
  <si>
    <t>Baterías recargables AAA</t>
  </si>
  <si>
    <t>Tamaño de la pila AAA
Forma Cilíndrica
Unidades por pack 2
Cantidad de packs 1
Voltaje nominal 1.2V
Recargable
Capacidad de la pila 800 mAh</t>
  </si>
  <si>
    <t>paquete por 20</t>
  </si>
  <si>
    <t>https://articulo.mercadolibre.com.co/MCO-2747797338-pilas-alcalinas-aaa-energizer-max-e92-20-unidades-_JM#polycard_client=search-nordic&amp;position=2&amp;search_layout=stack&amp;type=item&amp;tracking_id=4eae3028-077a-4b7c-bf09-739969cae8dc</t>
  </si>
  <si>
    <t>Kit de inicio de programación Keyestudio para IoT, vida inteligente y aprendizaje con placa Arduino Uno R4 Minima original para kit de inicio Arduino.</t>
  </si>
  <si>
    <t>El kit de aprendizaje y vida inteligente Arduino UNO R4 de Keyestudio incluye una gran cantidad de recursos, como múltiples componentes electrónicos y sensores, tutoriales detallados de proyectos y un servicio posventa de alta calidad. Diseñado para un aprendizaje progresivo, desde lo básico hasta lo avanzado, es la opción perfecta para estudiantes, educadores y entusiastas de la electrónica.
Este kit ofrece dos tipos de placas: la placa de control WiFi Arduino Uno R4 y la placa de control Minima Arduino Uno R4. Así, puede elegir la que mejor se adapte a sus necesidades.
La placa de control WiFi Arduino Uno R4 viene con un microcontrolador Arm Cortex-M4 de 32 bits, memoria ampliada, matriz de LED, puerto USB-C y WiFi/Bluetooth integrados. Ofrece mayor potencia de procesamiento y conectividad inalámbrica para una variedad de proyectos creativos.
Además del microcontrolador Arm Cortex-M4 de 32 bits y el puerto USB-C, la placa de control Minima Arduino Uno R4 cuenta con mayor memoria y espacio de almacenamiento, mayor voltaje de alimentación, bus CAN adicional y DAC analógico de 12 bits. Es otra opción para los usuarios.
Este kit integra creatividad y aprendizaje práctico. Puede ser una herramienta para inspirar la creatividad y desarrollar habilidades para la resolución de problemas mediante la construcción de dispositivos automatizados, la exploración de proyectos de IoT y la participación en la programación.</t>
  </si>
  <si>
    <t>https://www.keyestudio.com/products/keyestudio-iot-smart-living-learning-kit-with-original-arduino-uno-r4-wifi-board-for-arduino-starter-kit-1</t>
  </si>
  <si>
    <t>Pantalla LCD</t>
  </si>
  <si>
    <t>Lcd Pantalla 1602 16x2  + Conversor I2c, fondo: Azul,  Cantidad de dígitos: 16, Cantidad de líneas: 2
Altura total: 36 mm, Largo total: 80 mm, Ancho total: 15 mm.      Debe contar con las siguientes caracteristicas:
- Voltaje de operación: 5v
- Corriente: 2..5mA
- Tamaño: 80mm x 36mm
- Tamaño del área de visión: 64mm x 16mm
- Fondo azul el texto es color blanco
Módulo serial I2C para Display LCD
- Interfaz: Conexión serial SPI
- Voltaje de Operación: 2.7V a 3.3V
- Corriente de Operación: &lt; 5mA (Backlight off), &lt; 20mA (Backlight on)
- Temperatura de Operación: -10 a 70 grados Celsius
- Tamaño: 45x45x45 mm
- Controlador LCD: Philips PCD8544
- Dimensiones: 45mm x 45mm.</t>
  </si>
  <si>
    <t>https://www.amazon.com/FREENOVE-paquete-pantalla-compatible-Raspberry/dp/B0B76Z83Y4/ref=sr_1_2_sspa?__mk_es_US=%C3%85M%C3%85%C5%BD%C3%95%C3%91&amp;crid=319SMVBOIJESW&amp;dib=eyJ2IjoiMSJ9.XUZPTIDR6bTRn1s-BEqmqoL25VlQ9ALeYWgy6cQgqjX9e1zkgmlItYU5LxCdyeaV-RhStxuOInQeUhOJgZ2Z4GNKqZjvuIudV54OE4rBFxF2LsmBjD_dhJDkhO1sMscNeirZUvYeXXD2EYZS4yC5b0aoTB8hv9wnVZlhIQ54vzWY_DxdbrcOqMHf-VCTMOINh9o0W67afki73SbNZTCn3kLlR6lQiUyLtQbT5lw_QcI.7AAeTiAG_QSLYog8UMpm18CgEd9QRMhVJd17Z0r1kLA&amp;dib_tag=se&amp;keywords=Pantalla%2BLCD&amp;qid=1772804392&amp;sprefix=pantalla%2Blcd%2Caps%2C172&amp;sr=8-2-spons&amp;sp_csd=d2lkZ2V0TmFtZT1zcF9hdGY&amp;th=1</t>
  </si>
  <si>
    <t>Kit de inicio de sensor 36 en 1 para BBC Micro:bit</t>
  </si>
  <si>
    <t xml:space="preserve">Tarjeta expansora de microbit V2 
Módulo LED blanco digital 
LED rojo Módulo 
Módulo LED de 3W 
Módulo LED RGB de 5 teclas de estudio 
Sensor de temperatura analógico 
keyestudio Fotocélula Sensor 
Sensor de sonido analógico 8  
Sensor de rotación analógico 
Zumbador Pasivo módulo 
Módulo zumbador digital 
Pulsador digital 12 
Sensor de inclinación digital  
Módulo interruptor fotográfico 
Sensor táctil capacitivo 
Módulo de Semáforo 
Sensor magnético Hall 
Sensor de seguimiento de línea 
Sensor detector de obstáculos por infrarrojos 
Sensor de movimiento PIR 
Sensor de llama 
Sensor de colisión 
Sensor de gas analógico 
Sensor analógico de alcohol 
Módulo de interruptor de láminas 
Sensor de agua 26  
Sensor de humedad del suelo 
Sensor de temperatura lineal LM35 
Sensor de vibración 
Sensor de presión de película delgada 
GUVA-S12SD 3528 Sensor ultravioleta 
1602 I2C Módulo 
Sensor de luz ambiental TEMT6000 
HC-SR04 Módulo ultrasónico 
Módulo de palanca de mando 
Microservo 
Módulo de relé único 
Sensor de vapor 
Cable de puente Dupont FF 40 pines
Cables USB 
Estuche de batería premium de 6 celdas AA 
Módulo de sensor de detonación 
Módulo receptor IR digital
Sensor de copa de luz mágica 
Keyestudio Módulo OLED de 0,96 pulgadas 
Keyestudio L9110 Módulo de ventilador 
Keyestudio DHT11 Sensor de temperatura y humedad 
Keyestudio 18B20 Sensor de temperatura  Control remoto por infrarrojos </t>
  </si>
  <si>
    <t>Caja</t>
  </si>
  <si>
    <t>https://www.amazon.com/KEYESTUDIO-compatible-accesorios-programaci%C3%B3n-electr%C3%B3nica/dp/B07GSVHWNS?shipTo=CO&amp;source=ps-sl-shoppingads-lpcontext&amp;ref_=fplfs&amp;psc=1&amp;smid=A26TCVWBQE4D9T&amp;language=es_US</t>
  </si>
  <si>
    <t>kits de aprendizaje, Robot inteligente Car</t>
  </si>
  <si>
    <t>kits de aprendizaje, Robot inteligente smart Car, para Micro: bit , carga de coltaje 110V.
Debe incluir:
-Entrada sensor de evolución de los infrarrojos. 
-módulo ultrasónico, 
-sensor de seguimiento de los infrarrojos,
- sonda de recepción por infrarrojos salida motor,
 -zumbador,
- luz led, 
-servo, rgb, 
-luz de programación batería 3,7 v, 500 mah tiempo de funcionamiento 30 minutos 
-módulo de medición de distancia módulo ultrasónico vertical motor motor de eje 110 dc mando a -distancia i bluetooth.
 -1  micro bit
Incluye 1 sensor ultrasónico vertical (incluye cable) 2 x motor 1 x placa de acrílico para sensor ultrasónico 4 ruedas 2 pistas 1 soporte de metal 1 cable micro usb 1 mando a distancia por infrarrojos 1 destornillador 4 pilares de cobre m3 x 40 2 soportes 1 batería lipo 2 pegatinas mágicas 1 manual de instrucciones 2 soportes de motor n x tornillo y tuerca 1 mapa 1 caja de embalaje de primera calidad.</t>
  </si>
  <si>
    <t>https://articulo.mercadolibre.com.co/MCO-1559725905-robot-inteligente-programable-articulo-de-calidad-superior-_JM?searchVariation=187298093605#polycard_client=search-nordic&amp;searchVariation=187298093605&amp;position=14&amp;search_layout=grid&amp;type=item&amp;tracking_id=1dbada2e-7a9e-4320-8a5b-31cbb7da1881</t>
  </si>
  <si>
    <t>SISTEMA HIDROPÓNICO INTELIGENTE DE 12 CÁPSULAS</t>
  </si>
  <si>
    <t>Sistema Hidropónico Inteligente patentado, en combinación con nuestra exclusiva aplicación LetPot.La versatilidad del sistema se evidencia en su capacidad para alojar una amplia gama de plantas, desde hierbas hasta vegetales pequeños.</t>
  </si>
  <si>
    <t>https://hidroponiaindustrial.com/producto/sistema-hidroponico-inteligente-de-12-capsulas-en-de-acero-inoxidable-con-control-por-app-2/</t>
  </si>
  <si>
    <t xml:space="preserve"> Microbit Mini Cutebot Kit compatible con BBC Micro:bit V2 y V1, kit de automóvil robot programable para bricolaje, proyecto educativo STEM, automóvil de codificación gráfica</t>
  </si>
  <si>
    <t>coche de codificación inteligente con un motor de doble velocidad que ofrece una gran potencia.
Creatividad: Los ricos bloques de programación gráfica cutebot permiten a los principiantes de micro:bit aprender programación de lo más simple a más complejo. Pueden lograr el seguimiento de distancia, evitar obstáculos, seguimiento de línea, etc.
Puerto de extensión: (1) Extensión de sensores: Podemos hacer más experimentos a través del puerto 3PIN. (2) Extensión del bloque de construcción: Este robot del microbit es compatible con el bloque de construcción, podemos crear varios casos. Mejora mejor su interés en la programación.</t>
  </si>
  <si>
    <t xml:space="preserve">unidad </t>
  </si>
  <si>
    <t>https://www.amazon.com/dp/B081ZSCZTV/ref=sspa_dk_hqp_detail_aax_0?sp_csd=d2lkZ2V0TmFtZT1zcF9ocXBfc2hhcmVk&amp;th=1</t>
  </si>
  <si>
    <t>Materiales necesarios para el desarrollo de procesos de formación e investigación formativa enfocados en la gestion de la  Biotecnologia y materiales: 
módulo de Inteligencia Artificial compatible con placa de expansión de micro:bit de 3.3v ~ 5v que se puede programar gráficamente. Es un sensor de visión perteneciente a la serie Elecfreaks Planet X y tiene 3 características: Perceptible, Fácil de usar.
Perceptible: esta cámara AI puede reconocer fácilmente cosas, como reconocimiento facial, reconocimiento de tarjetas, reconocimiento de color y reconocimiento de bolas, etc.
debe incluir microbit.</t>
  </si>
  <si>
    <t>26111607</t>
  </si>
  <si>
    <t>Panel Solar
150 Wp * 12 V</t>
  </si>
  <si>
    <t>El Panel Solar  150W 12V te permite aprovechar la energía solar para generar electricidad limpia y renovable.
CARACTERÍSTICAS CLAVES
Potencia nominal: 150W
Voltaje: 12V, ideal para sistemas residenciales y pequeños sistemas fuera de red
Alta eficiencia: Convierte la energía solar en electricidad de forma óptima
Sostenibilidad ambiental: Disminuye tu huella de carbono y contribuye al cuidado del planeta
ESPECIFICACIONES
Dimensiones: 1500 x 680 x 30 mm
Peso: 11.2 kg</t>
  </si>
  <si>
    <t>unidad</t>
  </si>
  <si>
    <t>https://www.ferragro.com/products/panel-solar-solartech-150w-12v?srsltid=AfmBOorSOck7I5CtpNrZjnA35yxf1qk_eV0J0EDxLPBnBcPDqJF7fiO6</t>
  </si>
  <si>
    <t>39121006</t>
  </si>
  <si>
    <t xml:space="preserve">Controlador de carga solar MPPT de 20 amperios de 12 V/24 V, regulador de carga solar de 20 A con pantalla LCD </t>
  </si>
  <si>
    <t xml:space="preserve">Tecnología MPPT de alta eficiencia: el controlador de carga solar Allto Solar de 12 V y 20 amperios adopta tecnología MPPT avanzada que garantiza un seguimiento rápido y estable del punto de máxima potencia, alta eficiencia de seguimiento de hasta el 99% y eficiencia de conversión máxima del 98%. </t>
  </si>
  <si>
    <t>https://www.amazon.com/-/es/Controlador-amperios-regulador-retroiluminada-temperatura/dp/B0FG7L4SYH/ref=sr_1_10?__mk_es_US=%C3%85M%C3%85%C5%BD%C3%95%C3%91&amp;crid=1VRHHDGDU5WH8&amp;dib=eyJ2IjoiMSJ9.o0k6tGkr7DFbSjHRLRMwHzZOgpyY_ZGJlgIwzeDWg-jVA1K5leHZ465BhUNCIq2QWamMx5JGlOEvFvLTzro0jJzpkg4g8OgCcW6kH7lfiCMemB9koRB5uCjJsfVIJhx1WrSz0BIo69irB2mTYgBzXsaEGOGpq629LuOgMB029OIT9nq9_g8vfmNpoyfErtKDyh6ZAk1CL66eHoQpW2w36NpXf5WcOKt9TClrmgowZfE.GjIKt4n_NRKaOfYe_HkxgMZnhbaS7PcZ6Qm5lyRJWkg&amp;dib_tag=se&amp;keywords=Controlador%2B12%2BV%2B-%2B20%2BAmperios%2B-%2BMPPT&amp;qid=1754344705&amp;sprefix=controlador%2B12%2Bv%2B-%2B20%2Bamperios%2B-%2Bmppt%2Caps%2C189&amp;sr=8-10&amp;th=1</t>
  </si>
  <si>
    <t>Micro:bit - Kit de robot de bloques de construcción 16 en 1, proyectos STEM avanzados con módulo de sensor.</t>
  </si>
  <si>
    <t>Control de aplicación del teléfono: el robot de bloques de construcción puede controlar mediante la conexión bt de la aplicación del teléfono móvil, con modo de control remoto, modo de ruta, control de voz, sensor de gravedad y programación de vástago, cuatro modos de control remoto son simples y fáciles de usar. Las articulaciones del robot son libres de moverse, y la cabeza, los hombros, los brazos, los codos, las pistas y las cejas se pueden girar, y varias expresiones expresivas se pueden colocar arbitrariamente.
diseño de carga USB, equipado con baterías recargables integradas en el robot, cargado 120 minutos puede reproducir 40 minutos. Puedes cargar el robot RC que incluye un cable de carga brillante a través del enchufe, banco de energía portátil, computadora portátil, etc.
Debe contener microbit</t>
  </si>
  <si>
    <t>https://www.amazon.com/-/es/Yahboom-Micro-construcci%C3%B3n-proyectos-avanzados/dp/B0B8N2ZGWM/ref=sr_1_1?__mk_es_US=%C3%85M%C3%85%C5%BD%C3%95%C3%91&amp;crid=3H603YRCYV9ST&amp;dib=eyJ2IjoiMSJ9.897jCNzRXtfJ4r5ki6QAQkYwIpGBz7R78e_cAqtNnk9dI3IByBl_2AKyJs3HcjqW_nEloGw3Ue9w7VnAtwdUOlMm92C5PkB3UUuZErKcxYbQf1t0utpooTP891YBfRQNhuOMz6GuZ46xwthYKPGgkPOLk5ocy1WCAF11boue2nmfvvdq4Ccq_e5oGJ4jLZ_MI55omw5ktdxEjwZxTBZb3JVma08RTbVDKYOn7e7z7nMkpFU5oLhCXDrbY8FseIZA5Jf1eZqzPRk5ybMhjCvA6Ix1YZ2BVFqiBFHvl2j5wJk.nUJdd6v_GDNbb8lsC4H6AJwJoaByg5Mct8y9yV16IOU&amp;dib_tag=se&amp;keywords=building%2Bbit%2B16%2Ben%2B1%2Bsuper%2Bkit&amp;qid=1757117994&amp;sprefix=building%2Bbit%2B16%2Ben%2B1%2Bsuper%2Bkit%2Caps%2C164&amp;sr=8-1&amp;th=1</t>
  </si>
  <si>
    <t>Kit de inicio de seguimiento solar inteligente de acrílico Keyestudio para Arduino, juguetes de programación STEM, bricolaje y carga de teléfonos móviles</t>
  </si>
  <si>
    <t>Descripción:
El kit de seguimiento solar lanzado por KEYES está basado en Arduino. Consta de 4 sensores de luz ambiental, 2 servomotores de grados de libertad, un panel solar, etc., con el objetivo de convertir la energía lumínica en energía eléctrica y cargar dispositivos.
También incluye un módulo de carga, un sensor de temperatura y humedad, un sensor de luz BH1750, un zumbador, una pantalla LCD1602, un módulo de botones pulsadores, un módulo LED y otros componentes, lo que enriquece enormemente el tutorial y hace que los proyectos sean más interesantes.
Este kit no solo puede ayudar a los niños a aprender mejor sobre programación, sino también a adquirir conocimientos sobre electrónica, maquinaria, lógica de control e informática.
Características:
Múltiples funciones: seguimiento automático de la luz, lectura de temperatura, humedad e intensidad lumínica, control mediante botones, pantalla LCD de 1602 píxeles y carga mediante energía solar;
Fácil de construir: se inserta en el conector Lego para su instalación y no es necesario fijarlo con tornillos y tuercas ni soldar circuitos; también es fácil de desmontar;
Estilo novedoso: adopta placas acrílicas y pilares de cobre; sensores o módulos conectados a las placas acrílicas mediante conectores Lego; módulos LCD 1602 y paneles solares que le añaden tecnologías;
Amplia capacidad de extensión: conserva los puertos IIC, UART, SPI y los conectores Lego, y amplía otros sensores y módulos;
Programación básica: programar en lenguaje C con el IDE de Arduino.
Parámetros:
Voltaje de funcionamiento: 5 V
Voltaje de entrada: 3,7 V
Corriente de salida máxima: 1,5 A
Disipación de potencia máxima: 7,5 W</t>
  </si>
  <si>
    <t>https://www.keyestudio.com/products/keyestudio-acrylic-smart-solar-tracker-system-tracking-starter-kit-for-arduino-stem-programming-toys-diy-mobile-phone-charging</t>
  </si>
  <si>
    <t>Batería
12 V - 60 Am - Gel o Litio</t>
  </si>
  <si>
    <t>Bateria Solar 80ah 12v 80 Ah 75ah Gel Ciclo Profundo</t>
  </si>
  <si>
    <t>https://articulo.mercadolibre.com.co/MCO-1202924744-bateria-solar-80ah-12v-80-ah-75ah-gel-ciclo-profundo-_JM?searchVariation=176410652183#polycard_client=search-nordic&amp;searchVariation=176410652183&amp;position=29&amp;search_layout=stack&amp;type=item&amp;tracking_id=26e968d7-48bb-4542-a726-99862e477537</t>
  </si>
  <si>
    <t>Littlebits Star Wars Droid Inventor Kit</t>
  </si>
  <si>
    <t>El LittleBits Star Wars Droid Inventor Kit es un conjunto de robótica educativa (8-12 años) para construir un R2-D2 funcional y personalizable. Incluye bloques electrónicos magnéticos (bits), componentes de droide, batería y app para control (Bluetooth), con 20+ misiones, sonidos reales y modos como "fuerza" o navegación autónoma.</t>
  </si>
  <si>
    <t>Materiales necesarios para el desarrollo de procesos de formación e investigación formativa enfocados en la línea de sociedad, cultura y pedagogía para la promoción de saberes, en torno a las dinámicas sociales, valores, prácticas culturales, prácticas formativas y relaciones humanas. Materiales para desarrollar procesos que abordan problemas y oportunidades relacionados con la interacción humana, el patrimonio cultural, las identidades colectivas, los cambios sociales, la orientación vocacional, la cadena formativa, entre otros.
Este material es requerido para trabajar con las fichas 
3177791
3165218
3161470
3177793
3177783
3177776
3177777
3177790</t>
  </si>
  <si>
    <t>CAJA</t>
  </si>
  <si>
    <t>Kit De Inicio De Electrónica Para Niños</t>
  </si>
  <si>
    <t xml:space="preserve">El kit de inicio de aprendizaje en casa de littleBits ayuda a los estudiantes a desarrollar habilidades STEM críticas a través de lecciones que aplican conceptos fundamentales como circuitos, ingeniería, física, arte y pensamiento de diseño. 
Este kit de electrónica incluye una muestra cuidadosamente seleccionada de 5 bits, calcomanías, 12 accesorios, plantillas de papel, guías de inicio y lecciones educativas alineadas con los estándares Common Core y NGSS. Úsalos con material de apoyo educativo personalizado en littleBits Classroom para descubrir el momento aha littleBits que todo el mundo entusiasma.
Experiencia de aprendizaje sin pantalla no se requiere experiencia en dispositivos ni codificación
Kit de circuito introductorio abierto y listo para aprender electrónica
</t>
  </si>
  <si>
    <t>Materiales necesarios para el desarrollo de procesos de formación e investigación formativa enfocados en la línea de sociedad, cultura y pedagogía para la promoción de saberes, en torno a las dinámicas sociales, valores, prácticas culturales, prácticas formativas y relaciones humanas. Materiales para desarrollar procesos que abordan problemas y oportunidades relacionados con la interacción humana, el patrimonio cultural, las identidades colectivas, los cambios sociales, la orientación vocacional, la cadena formativa, entre otros.
Este material es requerido para trabajar con las fichas 
3177791
3165218
3161470
3177793
3177783
3177776
3177777
3177791</t>
  </si>
  <si>
    <t>43201600</t>
  </si>
  <si>
    <t xml:space="preserve">kit electronico para trabajar memoria y concentración </t>
  </si>
  <si>
    <t xml:space="preserve">Juego de memoria y cerebro 6 en 1: debe contener 6 juegos atractivos Color Sudoku, Time Challenge Sudoku, Color Chase, Color Remember, Color Matching y Color Master. </t>
  </si>
  <si>
    <t>Materiales necesarios para el desarrollo de procesos de formación e investigación formativa enfocados en la línea de sociedad, cultura y pedagogía para la promoción de saberes, en torno a las dinámicas sociales, valores, prácticas culturales, prácticas formativas y relaciones humanas. Materiales para desarrollar procesos que abordan problemas y oportunidades relacionados con la interacción humana, el patrimonio cultural, las identidades colectivas, los cambios sociales, la orientación vocacional, la cadena formativa, entre otros.
Este material es requerido para trabajar con las fichas 
3177791
3165218
3161470
3177793
3177783
3177776
3177777
3177811</t>
  </si>
  <si>
    <t>caja</t>
  </si>
  <si>
    <t>STEM Kit educativo de Robot DIY 9 en 1 modelos</t>
  </si>
  <si>
    <t xml:space="preserve"> kit educativo  STEM con 9 formas diferentes  de armar, se debe porgramar con micro:bits, incluye:
Tablero de bits, 
tablero de expansión micro:bit, 
batería, 
motor 
componentes electrónicos, 
 260 bloques de construcción.
manual de montaje de bloques de construcción que proporciona los pasos para montar en 9 bloques de construcción diferentes.
 control remoto infrarrojo,
 evitación de obstáculos, seguimiento, luces coloridas y otras funciones. 2. micro multifunción: placa de expansión de bits, motores y algunos de los bloques de construcción se combinan. Se puede controlar mediante programación gráfica.
manual de montaje de papel, que contiene 9 métodos de ensamblaje de modelado.
 control remoto infrarrojo, micro: control remoto de mango de bits (opción) se puede utilizar.
5. Compatible con bloques de construcción LEGO, puede ampliar con su creatividad.
Detalles de imágenes</t>
  </si>
  <si>
    <t>und</t>
  </si>
  <si>
    <t>Kit de desarrollo Arduino Uno con sensores y módulos</t>
  </si>
  <si>
    <t>Kit con placa Arduino Uno, protoboard, resistencias, LEDs, cables, sensores básicos (temperatura, humedad, nivel de agua), ideal para proyectos de robótica y automatización.</t>
  </si>
  <si>
    <t>Módulos WiFi ESP32</t>
  </si>
  <si>
    <t>Módulo de desarrollo con conectividad WiFi y Bluetooth para proyectos IoT</t>
  </si>
  <si>
    <t>Sensores de nivel de agua</t>
  </si>
  <si>
    <t>Sensor electrónico para medición de nivel de líquidos.</t>
  </si>
  <si>
    <t>Sensor de turbidez</t>
  </si>
  <si>
    <t>Sensor para medir la calidad del agua (partículas en suspensión)</t>
  </si>
  <si>
    <t>Sensor humedad del suelo</t>
  </si>
  <si>
    <t>Sensor para medir humedad en suelo agrícola</t>
  </si>
  <si>
    <t>Sensor de temperatura</t>
  </si>
  <si>
    <t>Sensor digital para medición ambiental</t>
  </si>
  <si>
    <t>Sensor de pH</t>
  </si>
  <si>
    <t>Sensor electrónico para medición de acidez del agua</t>
  </si>
  <si>
    <t>Kit de energía solar con panel, controlador y batería</t>
  </si>
  <si>
    <t>Sistema básico de generación solar para proyectos educativos.</t>
  </si>
  <si>
    <t>Kit de herramientas para electrónica</t>
  </si>
  <si>
    <t>Incluye cautín, estaño, pinzas, destornilladores.</t>
  </si>
  <si>
    <t>Kit de camara</t>
  </si>
  <si>
    <t>Cámara de acción i3 4K de tamaño pequeño, se monta en cualquier lugar, cámara corporal pequeña con clip de resorte, vlogging portátil, grabación POV manos libres cin tarjeta de 32 g</t>
  </si>
  <si>
    <t>Luces led</t>
  </si>
  <si>
    <t>Tiras de luces LED COB de 32,8 pies, regulables, CCT blanco ajustable 2300K-6500K, cinta de luz LED de 24V CC de alto lúmen y cortable, LED 3040 36W CRI 90, control remoto por aplicación</t>
  </si>
  <si>
    <t>rollo</t>
  </si>
  <si>
    <t xml:space="preserve">Kit de 6 recambios de tinta Epson 544: BK (Negro) Y C M (color) Original. </t>
  </si>
  <si>
    <t>Kit de 6 recambios de tinta Epson 544: BK (Negro) Y C M (color) Original. Para impresora Epson L3520.
Cada kit Debe incluir 3 tarros de tinta color negro, 1 tarro de tinta color amarillo, 1 tarro de tinta color azul y 1 tarro de tinta color rojo.</t>
  </si>
  <si>
    <t>https://www.mercadolibre.com.co/kit-de-6-recambios-de-tinta-epson-t544-l3110-l3150-b-y-c-m-color-kit/p/MCO36905702#polycard_client=search-nordic&amp;searchVariation=MCO36905702&amp;position=2&amp;search_layout=stack&amp;type=product&amp;tracking_id=ac431693-346e-4085-91b8-53fadfd95467&amp;wid=MCO2826458238&amp;sid=search</t>
  </si>
  <si>
    <t>Ventilador holográfico 3D de 23.6 pulgadas</t>
  </si>
  <si>
    <t>Ventilador holográfico 3D, medidas de 23,6 pulgadas, con WiFi y Bluetooth, 720 LED de resaltado y 2200 cd/m² de brillo, video 3D gratuito de más de 2000, proyector de holograma 3D.
Gestión de contenido simple: escanea el código QR para descargar la aplicación de ventilador holográfico 3D, luego conecta el WiFi del teléfono celular al dispositivo, abre la aplicación, puedes controlar fácilmente el ventilador, encender o apagar, cargar o eliminar videos y administrar archivos. También puedes utilizar el software del lado de la PC para convertir directamente el formato a la tarjeta SD.
resaltado de 0.063 x 0.059 in y las cuentas de luz HD hacen que la imagen 3D sea más excepcional, la vida útil de esta cuenta LED de calidad es de hasta 100.000 horas.</t>
  </si>
  <si>
    <t>https://www.amazon.com/Ventilador-hologr%C3%A1fico-ventilador-Bluetooth-resaltado/dp/B0DK5M18D8/ref=sr_1_2_sspa?crid=1ITVS7O8OK7WS&amp;dib=eyJ2IjoiMSJ9.DpXVZ9Y2mJ7Dw25tifEZ4iy6YTSV_fZFxOwXJ9WQLvx8TL8hmQU_Ra2Yl3nNlDLGn5yL953g75DYAFuuus_gO8DVLc62Cs-45nXpyEOn2fVx8OUrTcU-LR5LqtFOQsmjbWAaTqPiBcFOyuHmzfDs2BHR3aj3qdhmcTVPm8emTmxUUA_hWg7Kc2uJKjVXz85rkVTh7QB9yI5M3QVR2tZtIrGA8M61mkcKDo748VxKOOo.h_1WY3IAI8t05ipf6Rs_v_--0YluB7H1-DvpJlIptBA&amp;dib_tag=se&amp;keywords=holograma%2B3d%2Bventilador&amp;qid=1753202586&amp;sprefix=holograma%2B3d%2Caps%2C368&amp;sr=8-2-spons&amp;sp_csd=d2lkZ2V0TmFtZT1zcF9hdGY&amp;th=1</t>
  </si>
  <si>
    <t>Ventilador de holograma 3D con cubierta, proyector de holograma 3D</t>
  </si>
  <si>
    <t xml:space="preserve">Ventilador de holograma 3D con cubierta.
Conectividad WiFi avanzada para actualizaciones de contenido sin fisuras. 
El ventilador de holograma 3D medidas de 21.3 pulgadas. Equipado con conectividad WiFi, este ventilador de holograma permite actualizaciones de contenido fáciles a través de una aplicación intuitiva compatible con dispositivos Android e iOS. Ya sea que esté utilizando una computadora o un teléfono inteligente, puede cambiar sin esfuerzo los materiales de video
</t>
  </si>
  <si>
    <t>https://www.amazon.com/-/es/Ventilador-holograma-proyector-publicidad-biblioteca/dp/B0D8F8XGRP/ref=pd_rhf_dp_s_vtp_ses_clicks_nonshared_d_sccl_2_7/132-2018858-6251742?pd_rd_w=6pzkf&amp;content-id=amzn1.sym.c33ad739-91a9-476e-b522-fd0cf7ffda5c&amp;pf_rd_p=c33ad739-91a9-476e-b522-fd0cf7ffda5c&amp;pf_rd_r=8KZJKV1TCA1HYV0EMPE9&amp;pd_rd_wg=8GCGA&amp;pd_rd_r=0e8cf32f-aae7-44be-b296-0ae3af10921f&amp;pd_rd_i=B0D8F8XGRP&amp;th=1</t>
  </si>
  <si>
    <t>Máquina De Publicidad Holográfica Con Proyector De Holograma</t>
  </si>
  <si>
    <t>Máquina de publicidad holográfica 3D con resolución 510X1400P, 4 aspas, proyector LED con holograma 3D para Windows para Androids D-60cm -1184 led</t>
  </si>
  <si>
    <t>Materiales necesarios para el desarrollo de procesos de formación e investigación formativa enfocados en la línea de sociedad, cultura y pedagogía para la promoción de saberes, en torno a las dinámicas sociales, valores, prácticas culturales, prácticas formativas y relaciones humanas. Materiales para desarrollar procesos que abordan problemas y oportunidades relacionados con la interacción humana, el patrimonio cultural, las identidades colectivas, los cambios sociales, la orientación vocacional, la cadena formativa, entre otros.
Este material es requerido para trabajar con las fichas 
3177791
3165218
3161470
3177793
3177783
3177776
3177777
3177789</t>
  </si>
  <si>
    <t>Soporte de trípode de metal, 31.5-70.9 in de altura ajustable para proyector de publicidad holográfica</t>
  </si>
  <si>
    <t xml:space="preserve">Altura ajustable: soporta ajuste de altura de 31.5-70.9 in (tamaño de modelo aplicable: 16.5 in/19.7 in/22.0 in/23.6 in/25.6 in/39.4 in), soporte de ajuste de ángulo de elevación de la máquina publicitaria. 
Soporte de trípode para máquina publicitaria: las tres patas del trípode proporcionan una base estable para tu ventilador de holograma, asegurando que se mantenga en posición vertical y segura mientras está en uso. Ya sea que estés utilizando tu ventilador de holograma 3D </t>
  </si>
  <si>
    <t xml:space="preserve">https://www.amazon.com/dp/B0CY28WZJN/ref=sspa_dk_rhf_search_pt_sub_4/?_encoding=UTF8&amp;ie=UTF8&amp;psc=1&amp;sp_csd=d2lkZ2V0TmFtZT1zcF9yaGZfc2VhcmNoX3BlcnNvbmFsaXplZA%3D%3D&amp;pd_rd_w=J5b8b&amp;content-id=amzn1.sym.ed82556b-5073-4521-a186-65fb40557bf5&amp;pf_rd_p=ed82556b-5073-4521-a186-65fb40557bf5&amp;pf_rd_r=405HH7QR9TJHHXV7QT1Z&amp;pd_rd_wg=ulUoT&amp;pd_rd_r=c18cd9fe-af68-4566-9dd5-d1c4a3bbd805&amp;ref_=sspa_dk_rhf_search_pt_sub
</t>
  </si>
  <si>
    <t>FERRETERIA</t>
  </si>
  <si>
    <t>Caja plástica de paso IP65, polipropileno</t>
  </si>
  <si>
    <t>Caja de paso fabricada en polipropileno, con tapa, tornillos y empaque completo en caucho flexible para asegurar la hermeticidad. Resistente al impacto, con retardante a la llama y protección UV.
Características:
Rigidez eléctrica: 2500 VAC
Grado de protección IP65
Resistencia al impacto: IK10
Resistencia al hilo incandescente: 650°C
Resistencia al calor con presión de bola: 70°C
Material: Polipropileno homopolímero con retardante a la llama y protección UV
Deformación de bola: &lt;2mm
Color: Blanco
Dimensiones: 400x300x148mm</t>
  </si>
  <si>
    <t>https://www.didacticaselectronicas.com/shop/k4030-148-caja-plastica-de-paso-ip65-polipropileno-400x300x148mm-kowet-21122#attr=</t>
  </si>
  <si>
    <t>Riel Omega</t>
  </si>
  <si>
    <t>El riel Omega ranurado se refiere a una barra o perfil metálico, cuenta con ranuras o perforaciones a lo largo de su longitud estas ranuras o perforaciones son diseñadas de manera estrategica para permitir la fijacion de otros elementos como tornillos tuercas y accesorios de forma segura y flexible</t>
  </si>
  <si>
    <t>Metro</t>
  </si>
  <si>
    <t>https://interelectricas.com.co/rieles/681-riel-omega-ranurado-x-1-mts.html</t>
  </si>
  <si>
    <t>Canaleta ranurada</t>
  </si>
  <si>
    <t>Sirve para el tendido de cableado electrico o telecomunicaciones
Anchura total: 40mm X Altura Total: 40mm</t>
  </si>
  <si>
    <t>https://ingecomsas.com/producto/canaleta-ranurada-40x40mm-gris-2-mts/</t>
  </si>
  <si>
    <t>Sirve para el tendido de cableado electrico o telecomunicaciones
Anchura total: 40mm Altura Total: 40mm
CANALETA RANURADA 25X25MM GRIS</t>
  </si>
  <si>
    <t>https://ingecomsas.com/producto/canaleta-ranurada-25x25mm-gris-2-mts/</t>
  </si>
  <si>
    <t>26121600</t>
  </si>
  <si>
    <t xml:space="preserve"> Capuchones Para Cable Rosca Interna</t>
  </si>
  <si>
    <t>Lista de paquetes: P4*18 unidades P6*10 unidades P2*80 unidades P1*60 unidades P3*52 unidades Tamaño del cable: gris P1:0,2-2,5 mm AWG24-14 azul P2:0,5-2,5 mm AWG22-14 naranja P3:0,5-4 mm AWG22-12 amarillo P4:0,5-6 mm AWG22-10 rojo P6:0,5-10 mm AWG22-7 terminales con carcasa: conectores de cable giratorios con buena conducción del calor y conductividad térmica. La carcasa exterior está hecha de material TPR de alta calidad, que es más duradero y resistente al desgaste. Terminal de tornillo para cable eléctrico: no hay necesidad de preocuparse de que el cable se dañe por fuerzas externas, nuestros conectores de tornillo para cables eléctricos están equipados con un diseño de resorte que es fácil y cómodo de usar. Tapa de terminal de cable: hechos de plástico de alta calidad, estos conectores de resorte son lo suficientemente duraderos como para resistir el paso del tiempo. Máximo rendimiento: el resorte la tapa está hecha de cobre de alta calidad, que puede prevenir eficazmente la oxidación y corroe y tiene un buen rendimiento de disipación de calor. Aplicaciones: estos conectores con tapa de resorte son adecuados para cables giratorios, cables de cobre, cableado eléctrico y otras aplicaciones.</t>
  </si>
  <si>
    <t>J Capuchones Para Cable Rosca Interna Calibre P1 P6 7-24 Awg | Cuotas sin interés</t>
  </si>
  <si>
    <t>Conector De Cable Push In</t>
  </si>
  <si>
    <t>Característica del conector: Conexión segura Con un diseño circular, estos conectores rápidos de cable mantienen los cables en su lugar de forma segura, lo que garantiza una conexión eléctrica segura y confiable que no se soltará. Resistente al fuego Los conectores están hechos con material de policarbonato, ignífugo y resistente a altas temperaturas, antienvejecimiento y corrosión, lo que garantiza un rendimiento duradero. Cableado simple Estos conectores de cable simplifican el proceso de cableado y permiten conexiones rápidas y eficientes. El mecanismo de inserción y la palanca hacen que la instalación sea segura y rápida. Juego de 50 piezas El juego incluye 50 conectores de cable rápido, que ofrecen opciones de empalme en línea de 2 y 3 circuitos, adecuados for diferentes escenarios y aplicaciones de cableado. Amplia compatibilidad Diseñados for adaptarse a cables blandos y duros de entre 0,5 mm y 4 mm, estos conectores de cable rápido proporcionan una amplia gama de compatibilidad de cables. Especificación: Tipo de artículo: conector de cable rápido Material: PC, cobre rojo, acero inoxidable Parámetros: voltaje nominal: 250 V Corriente nominal: 32 A Longitud de pelado: cable duro (BV) de hebra única (BV) de 9 a 10 mm : cable flexible multifilar (BV) de 0,5 a 2,5 mm : lista de paquetes: 20 x conector de cable rápido transparente LT-2 20 x conector de cable rápido regular LT-2 5 x LT-3 Conector de cable transparente, 5 conectores de cable normal LT-3, 1 caja de almacenamiento</t>
  </si>
  <si>
    <t>Conector De Cable Push In, 50 Piezas, Quick 2, 3 Circuitos E | Cuotas sin interés</t>
  </si>
  <si>
    <t>40141600</t>
  </si>
  <si>
    <t>Válvula de riego solenoide </t>
  </si>
  <si>
    <t>Diametro nominal de 1″ DVF 24 v rosca hembra
Presión 15 a 150 psi (1,0 a 10,4 bar)
Modelo 075-DV sin control de caudal 0,2 a 22 gpm (0,05 a 5,0 m³/h; 0,01 a 1,39 l/s). Para caudales inferiores a 3 gpm (0,68 m³/h; 0,19 l/s) o cualquier aplicación de riego localizado, use un filtro de malla 200 instalado en la parte anterior.
Temperatura del agua Hasta 110°F (43°C)
Temperatura ambiente Hasta 125 °F (52 °C)
Resistencia de la bobina del solenoide 38 ohmnios
Altura 4½" (11,4 cm)
Altura (ángulo) 5½" (14 cm)
Longitud 4 3/8" (11,1 cm)
Longitud (ángulo) 3¾" (9,5 cm)
Longitud (MB) 5¾" (14,6 cm)
Ancho 3 1/3" (8,4 cm)</t>
  </si>
  <si>
    <t>Válvula de riego solenoide 1″ DVF 24 v rosca hembra rain bird – Agrocolombia</t>
  </si>
  <si>
    <t xml:space="preserve">Gabinete Tapa Trasparente </t>
  </si>
  <si>
    <t>Gabinete Tapa Transparente - 2020175 Dime.  150x150x90 mm: contenedor eléctrico de alta resistencia, diseñado para alojar y proteger dispositivos, conexiones y equipos de control en instalaciones eléctricas</t>
  </si>
  <si>
    <t>https://electrificadoracapital.com/producto/gabinete-tapa-trasparente---150x150x90-mm</t>
  </si>
  <si>
    <t>Caja de Paso 10x10 PVC</t>
  </si>
  <si>
    <t>Dimensiones
Alto	10 cm
Largo	10 cm
Profundo	7 cm
Propiedades
Uso	Caja de distribución sobrepuesta
Material	polipropileno
Grado de protección	IP55
Resistencia al impacto	IK10
Familia	Electricidad
Color	Blanco</t>
  </si>
  <si>
    <t>https://interelectricos.com.co/accesorios-electricos/167/caja-de-paso-10x10-pvc</t>
  </si>
  <si>
    <t>Terminal PVC 1-2 Pulgadas Tipo Campana</t>
  </si>
  <si>
    <t>https://interelectricas.com.co/terminal-pvc/2305-terminal-pvc-1-2-pulgadas-tipo-campana.html</t>
  </si>
  <si>
    <t>Válvula Bola PVC 3/4 Soldable Pcp</t>
  </si>
  <si>
    <t>Tipo : Válvula Bola                                                                                                                               Normas de Fabricación : ASTM D2466
•Uso : No se corroe ni se desgasta, Con apertura y cierre de 1/4 de giro fácil y suave, Ideal para instalar en espacios reducidos, Controla el paso del agua en las zonas humedas más comunes en casa como baño, cocina, patio y cubiertas.
•Diámetro : 3/4 pulgadas
•Tipo de válvula : Agua</t>
  </si>
  <si>
    <t>https://www.google.com/search?q=valvula+manual+ general+para+tanque+de+agua&amp;oq=valvula+manual +general+para+&amp;gs_lcrp=EgZjaHJvbWUqBwgDECEYo AEyBggAEEUYOTIHCAEQIRigATIHCAIQIRigATIHCA MQIRigATIHCAQQIRifBTIHCAUQIRifBTIHCAYQIRifB TIHCAcQIRifBTIHCAgQIRifBTIHCAkQIRifBdIBCTE4M TM0ajBqN6gCALACAA&amp;sourceid=chrome&amp;ie=UTF-8#sv=CAYS6AESABosMmFoVUtFd2lTZ29mUDB0U1 NBeFdUUWpBQkhVUGtIWHNRZ2kxNkJBZ2ZFQ00ih AEKFDEwOTAxNTY3MDg2Mjk2MTUyNDk2EhQxNjEy OTE1MTYxMzUwNjU3NTg3OBoAIhM0Mzc0MjU5NzA zNDE2OTAxNTUyKgAyEzk3MDczNTMxNDEyMjA3Nz kyNzA6AEoCaGdSAGIAagCKAQCgAQOwAQDCAQD KAQDaAQDiAQDwAQD6AQCSAgAwAEItMmFoVUtFd 2lTZ29mUDB0U1NBeFdUUWpBQkhVUGtIWHNRcm9 nR2VnUUlIeEFQINKnqb8BMAJKCBACGAEgASgB</t>
  </si>
  <si>
    <t>valvula de aire doble accion</t>
  </si>
  <si>
    <t>Diametro en pulgada: 3/4 de pulgada
Beneficios: Permite expulsión en el llenado de tubería y admisión en el vaciado
Tipo: Accesorio Riego
Características: Evita presiones negativas en las redes, recomendada para las para altas de las conducciones
Peso Vacío: 0.45</t>
  </si>
  <si>
    <t>https://www.homecenter.com.co/homecenter-co/product/212425/valvula-de-aire-3-4pulg-doble-efecto/212425/</t>
  </si>
  <si>
    <t>Filtro de riego primario 3/4</t>
  </si>
  <si>
    <t>Filtro de Malla 1 1/2" Para Riego – Cuerpo Plástico y Malla en Acero Inoxidable ¡Mejora la eficiencia de tu sistema de riego con un filtro de alto rendimiento! En Sistemas e Irrigaciones te ofrecemos una herramienta clave para proteger tu proyecto de irrigación. Este filtro con malla de acero inoxidable y cuerpo plástico está diseñado para brindar una filtración eficiente y reducir el mantenimiento de tus emisores. Ideal para sistemas de riego por:
 Goteo
• Aspersión
• Microaspersión
• Nebulización
Beneficios:
• Evita el paso de partículas sólidas que pueden obstruir goteros o nebulizadores
• Compatible con conexiones en PVC, polipropileno y galvanizado
• Fácil instalación
• Aumenta la vida útil del sistema al mejorar la calidad del agua utilizada</t>
  </si>
  <si>
    <t>https://www.mercadolibre.com.co/filtro-malla-1--1--2-riego/up/MCOU2433502574?pdp_filters=item_id%3AMCO573731340&amp;from=gshop&amp;matt_tool=73712913&amp;matt_word=&amp;matt_source=google&amp;matt_campaign_id=22126928534&amp;matt_ad_group_id=171342865097&amp;matt_match_type=&amp;matt_network=g&amp;matt_device=c&amp;matt_creative=729836839849&amp;matt_keyword=&amp;matt_ad_position=&amp;matt_ad_type=pla&amp;matt_merchant_id=5323047579&amp;matt_product_id=MCOU2433502574&amp;matt_product_partition_id=2388138925590&amp;matt_target_id=pla-2388138925590&amp;cq_src=google_ads&amp;cq_cmp=22126928534&amp;cq_net=g&amp;cq_plt=gp&amp;cq_med=pla&amp;gad_source=1&amp;gad_campaignid=22126928534&amp;gbraid=0AAAAAD1Dcoy9U5hMyHtxvuPfExRSUxEGR&amp;gclid=CjwKCAiAwNDMBhBfEiwAd7ti1DTvkWRylSIC9m2HJ3nq7HTsv0HIzjJ4o6iG7WotYa15A026fb0n-BoC4PwQAvD_BwE</t>
  </si>
  <si>
    <t>regulador de presion principal</t>
  </si>
  <si>
    <t>Hecho en latón de alta calidad, resistente al desgaste, no se oxida fácilmente
Alta precisión y respuesta rápida. La rosca estándar Dn15 (1/2 pulgadas)</t>
  </si>
  <si>
    <t>https://articulo.mercadolibre.com.co/MCO-3502518504-regulador-reductor-de-presion-de-agua-ajustable-de-laton-1pc-_JM#polycard_client=recommendations_pdp-v2p&amp;reco_backend=ranker_retrieval_system_org&amp;reco_model=rk_ent_v3_retsys_org&amp;reco_client=pdp-v2p&amp;reco_item_pos=0&amp;reco_backend_type=low_level&amp;reco_id=7d305322-d753-495a-8aa2-cef20b450f09</t>
  </si>
  <si>
    <t>Manómetro analógico</t>
  </si>
  <si>
    <t>Diámetro: 3.81cm
Presión máxima: 3000psi
Con conexión 1/8.</t>
  </si>
  <si>
    <t>https://www.mercadolibre.com.co/manometro-analogo-3000psi-112-conexion-vertical-18-npt/up/MCOU2389742068?pdp_filters=item_id%3AMCO1357644963&amp;from=gshop&amp;matt_tool=29245848&amp;matt_word=&amp;matt_source=google&amp;matt_campaign_id=22126928552&amp;matt_ad_group_id=171342886777&amp;matt_match_type=&amp;matt_network=g&amp;matt_device=c&amp;matt_creative=729836841751&amp;matt_keyword=&amp;matt_ad_position=&amp;matt_ad_type=pla&amp;matt_merchant_id=219049012&amp;matt_product_id=MCOU2389742068&amp;matt_product_partition_id=2393412001612&amp;matt_target_id=pla-2393412001612&amp;cq_src=google_ads&amp;cq_cmp=22126928552&amp;cq_net=g&amp;cq_plt=gp&amp;cq_med=pla&amp;gad_source=1&amp;gad_campaignid=22126928552&amp;gbraid=0AAAAAD1DcoyGJV-fRjn0X8h96PjjR_mKa&amp;gclid=CjwKCAiAwNDMBhBfEiwAd7ti1NIJ7AnYT5prLJ7W7RQ6dEwEBk5i1DuBL5RwETCxTRyMsY9c0F4N5hoCkDUQAvD_BwE</t>
  </si>
  <si>
    <t>Manguera Riego Agrícola</t>
  </si>
  <si>
    <t>Descripción
Rollo de manguera en polietileno ideal para sistemas de riego con una presión media, riego por gravedad, con motobombas o conducción de agua.
*Referencia: Calibre 40
*Diametro: 1/2 pulgada - 16mm
*Longitud: 100 Metros
*Presentación: Rollo
*Color: Negro
*Grosor Pared: ± 2,00 milímetros</t>
  </si>
  <si>
    <t>https://www.mercadolibre.com.co/manguera-riego-agricola-de-12-x-100m--media-presion/up/MCOU2401116231</t>
  </si>
  <si>
    <t>Nebulizador Antigoteo</t>
  </si>
  <si>
    <t>Ideal para usar en invernaderos, semilleros, galpones y también usadas en cabinas de desinfección, fácil de instalar en tuberías de PVC y mangueras de polietileno.</t>
  </si>
  <si>
    <t>https://www.cercasyriegos.com.co/producto/nebulizador-%C2%BD-antigoteo/?srsltid=AfmBOorhPVpwQWFEhlTPztqisi6FyaUio9IsC2Q2Zes1zAhR19Y8Li1a</t>
  </si>
  <si>
    <t>Gotero autocompensado</t>
  </si>
  <si>
    <t>Unidades por pack: 
Material: plástico.
Es ajustable.</t>
  </si>
  <si>
    <t>PAQUETE *100</t>
  </si>
  <si>
    <t>https://www.mercadolibre.com.co/gotero-autocompensado-desarmable-4-lph-manifold-x100-und/up/MCOU2409661011#polycard_client=recommendations_vpp-v2p-pom&amp;reco_backend=recomm-platform_v2p-model&amp;reco_model=coldstart_high_exposition&amp;reco_client=vpp-v2p-pom&amp;reco_item_pos=1&amp;reco_backend_type=low_level&amp;reco_id=d363f070-7740-4b40-9d12-c0e39b9d0531&amp;wid=MCO1417068583&amp;sid=recos</t>
  </si>
  <si>
    <t>Tubo De Riego Por Goteo</t>
  </si>
  <si>
    <t>Compatible con la mayoría de las marcas de accesorios de púas de 1/4 de pulgada, emisores de riego puntual, microBurbujeadores, pulverizadores y aerosoles.
Diámetro exterior
: 1/4 de pulgada Diámetro interior: 0.17 pulgadas
Grosor de la pared
: 0.04 pulgadas Clasificación de presión: 25 a 45 PSI
Color: negro.
Material: plástico.
Tamaño: 30 m.</t>
  </si>
  <si>
    <t>Tubo De Riego Por Goteo De 30m 1/4 Pulgada | Cuotas sin interés</t>
  </si>
  <si>
    <t>Codo para Tubería de Riego por Goteo Doble con Espiga de 1/4 pulgadas</t>
  </si>
  <si>
    <t>Tipo : Codos</t>
  </si>
  <si>
    <t>https://www.homecenter.com.co/homecenter-co/product/640554/codo-para-tuberia-de-riego-por-goteo-doble-con-espiga-de-1-4-pulgadas/640554/</t>
  </si>
  <si>
    <t>Conectores En T Para Riego Por Goteo </t>
  </si>
  <si>
    <r>
      <t xml:space="preserve">Tipo : Conectores
</t>
    </r>
    <r>
      <rPr>
        <sz val="11"/>
        <color rgb="FF000000"/>
        <rFont val="Calibri"/>
        <family val="2"/>
        <scheme val="minor"/>
      </rPr>
      <t>Ancho : 15 cm
Alto : 9 cm
Largo : 1 cm
Diámetro : 0 cm</t>
    </r>
  </si>
  <si>
    <t>PAQUETE POR 25</t>
  </si>
  <si>
    <t>https://www.homecenter.com.co/homecenter-co/product/646907/conectores-en-t-para-riego-por-goteo-orbit-paquete-de-25/646907/</t>
  </si>
  <si>
    <t>Tapón Rain Bird para Goteo sin Rosca</t>
  </si>
  <si>
    <t>Tipo : Tapon</t>
  </si>
  <si>
    <t>https://www.homecenter.com.co/homecenter-co/product/641296/tapon-rain-bird-para-goteo-sin-rosca-en-color-negro/641296/</t>
  </si>
  <si>
    <t>Conector Adaptador De Derivación En Y Para Riego Doméstico</t>
  </si>
  <si>
    <t>1. Alta calidad y acabado fino, resistente a la corrosión, duradero y práctico.
2.Tamaño razonable y liviano, portátil para transportar y usar.
3. Adaptador de 3 1/2 pulgadas y 3/4 pulgadas para una fácil conexión a grifos de varios tamaños. 
4.Interruptor de control de perilla de un solo tipo, interruptor de rotación de 90 grados hacia la izquierda y hacia la derecha, operación más fácil.
5.La junta se puede conectar rápidamente a la tubería de agua sin perder agua.</t>
  </si>
  <si>
    <t>https://www.mercadolibre.com.co/conector-adaptador-de-derivacion-en-y-para-riego-domestico/p/MCO2029068171?matt_tool=19390127&amp;utm_source=google_shopping&amp;utm_medium=organic&amp;pdp_filters=item_id%3AMCO3557597984&amp;from=gshop</t>
  </si>
  <si>
    <t>Válvula Pie 1 PVC</t>
  </si>
  <si>
    <t>Tipo Válvula Pie 1 PVC
Controla el paso de un fluido (agua) en un sentido y evitar su retorno en sentido contrario. Cuando el sentido del fluido es el correcto la válvula de retención se mantiene abierta por medio de un resorte y cuando el fluido pierde velocidad o presión la válvula se cierra evitando así el contra flujo. Además, este tipo de válvula tiene la función de controlar el paso de objetos, piedras o materiales de tamaño.
Diámetro 1 pulgadas
Tipo de válvula Agua
Uso de la válvula Agua
Material PVC
Número de piezas 1
Presión máxima 114 psi
Normas de Fabricación
ISO9001
Características Valvula de pie, 1 Pulgadas, En PVC</t>
  </si>
  <si>
    <t>https://www.homecenter.com.co/homecenter-co/product/230229/valvula-pie-1-pvc/230229/</t>
  </si>
  <si>
    <t>Tubo presion PVC de 1"</t>
  </si>
  <si>
    <t>Tubo 1"
Normas de Fabricación : Resolucion 0105 NTC 382, NTC 1339 Accesorios de (Poli Cloruro de Vinilo) (PVC) Schedule 40
Presión de agua : 200 psi
Largo : 6 m</t>
  </si>
  <si>
    <t>https://www.homecenter.com.co/homecenter-co/product/65894/tubo-1x6m-presion-21-200-psi/65894/</t>
  </si>
  <si>
    <t>Codo 90 de 1"  y 3/4" presion</t>
  </si>
  <si>
    <t>Tipo Codo 90
Material PVC
Diámetro
1 pulgadas y 3/4 pulgadas 
Color BLANCO
Presión 450 psi
Cantidad 10 de 1" y 10 de 3/4"</t>
  </si>
  <si>
    <t>https://www.homecenter.com.co/homecenter-co/product/04755/codo-90-x-1-presion/04755/
https://www.homecenter.com.co/homecenter-co/product/04735/codo-90-x-3-4-presion/04735/</t>
  </si>
  <si>
    <t>Cinta Teflón Profesional De 3/4'' </t>
  </si>
  <si>
    <t>Tipo Adhesivos, Soldaduras y Teflones
Espesor 0.075 mm
Ancho 19 mm
Color Blanca
Rendimiento Alto rendimiento</t>
  </si>
  <si>
    <t>https://www.homecenter.com.co/homecenter-co/product/574881/cinta-teflon-profesional-de-3-4-multiusos-largo-13-metros/574881/</t>
  </si>
  <si>
    <t>Adaptador macho presion 1"</t>
  </si>
  <si>
    <t xml:space="preserve">Tipo Adaptador Macho 1"
Material PVC
Diametro 1 pulgadas
Color BLANCO
Presión 450 psi
</t>
  </si>
  <si>
    <t>https://www.homecenter.com.co/homecenter-co/product/04736/adaptador-macho-1-presion/04736/</t>
  </si>
  <si>
    <t>Inserto PVC A Polietileno 1/2"</t>
  </si>
  <si>
    <t xml:space="preserve">Tipo Lisa
Diámetro 1/2"
Material PVC 
Presión de trabajo 150 PSI
</t>
  </si>
  <si>
    <t>https://agrocolombiasas.com/producto/inserto-pvc-liso-1-2-durman/?srsltid=AfmBOorEy6bDwkInfuBMgkQKFWSPAa4KXXyluGHLvBLlqrjWr9tDeV1zgj4</t>
  </si>
  <si>
    <t>Reduccion de 1" a 3/4" presion</t>
  </si>
  <si>
    <t>Tipo : Buje Soldado 1"
Normas de Fabricación : Resolucion 0105 NTC 382, NTC 1339 Accesorios de (Poli Cloruro de Vinilo) (PVC) Schedule 40
Diámetro : 1 pulgadas, 1/2 pulgadas</t>
  </si>
  <si>
    <t>https://www.homecenter.com.co/homecenter-co/product/04745/buje-soldado-1x1-2-presion/04745/</t>
  </si>
  <si>
    <t xml:space="preserve">Pegante PVC 1/8 </t>
  </si>
  <si>
    <t>Tipo Pegante PVC
Peso 0.43 kg
Color CLARO
Cuenta con resistencia al agua No
Presentación Tarro
Rendimiento 1/8
Secado final
180 min</t>
  </si>
  <si>
    <t>https://www.homecenter.com.co/homecenter-co/product/240061/pegante-pvc-1-8-gl-bajo-voc-soldamax-verde-pavco/240061/</t>
  </si>
  <si>
    <t>Acople Roscado de Latón Sólido de 3/4'' Macho Espiga 1/2''</t>
  </si>
  <si>
    <t>Tipo : Accesorios de riego manual
Modelo : 12702
Ancho : 2.1 cm
Largo : 3.1 cm
Incluye : 1 Empaque de hule.</t>
  </si>
  <si>
    <t>Acople Roscado de Latón Sólido de 3/4'' Macho Espiga 1/2'' - Homecenter.com.co</t>
  </si>
  <si>
    <t>Tubo Cerramiento Galvanizado 1½" x 1.5 mm x 6 m</t>
  </si>
  <si>
    <t>https://www.homecenter.com.co/homecenter-co/product/24404/tubo-cerramiento-galvanizado-1-1-2-x-15mm-x-6m-z180/24404</t>
  </si>
  <si>
    <t>Tubo Cerramiento Galvanizado 3/4" x 1.5 mm x 6 m</t>
  </si>
  <si>
    <t>https://www.homecenter.com.co/homecenter-co/product/28854/tubo-cerramiento-galvanizado-3-4pg-x-15mm-x-6m/28854</t>
  </si>
  <si>
    <t>Abrazadera Industrial Acero al Carbón T-507 48–52 mm</t>
  </si>
  <si>
    <t>https://www.casaferretera.com/abrazadera_industrial_t-507_48-52mm_1_7-8-2_1-1610</t>
  </si>
  <si>
    <t>Perno en U Galvanizado 5/16" x 2½" x 5"</t>
  </si>
  <si>
    <t xml:space="preserve">https://www.homecenter.com.co/homecenter-co/product/78948/perno-en-u-galvanizada-5-16-x-2-1-2-x-5-pulg-fixser/78948/ </t>
  </si>
  <si>
    <t>Perno en U Galvanizado 1/4" x 1-1/8" x 2-1/4"</t>
  </si>
  <si>
    <t>https://www.homecenter.com.co/homecenter-co/product/78931/perno-en-u-galvanizado-1-4x1-1-8x2-1-4-pulg-fixser/78931/</t>
  </si>
  <si>
    <t>Abrazadera Grapa Metálica Ajustable 1"</t>
  </si>
  <si>
    <t>https://interelectricas.com.co/abrazadera-ajustable/875-abrazadera-ajustable-1-pulg-.html</t>
  </si>
  <si>
    <t>10 Abrazaderas de acero inoxidable 3/4" a 1½"</t>
  </si>
  <si>
    <t>11 Abrazaderas de acero inoxidable 3/4" a 1½"</t>
  </si>
  <si>
    <t>https://www.homecenter.com.co/homecenter-co/product/416363/10-abrazaderas-de-acero-inoxidable-3-4-a-11-2/416363/?utm_source=chatgpt.com</t>
  </si>
  <si>
    <t>Pletina en L 6"x6" galvanizada</t>
  </si>
  <si>
    <t>https://www.homecenter.com.co/homecenter-co/product/335157/pletina-en-l-6x6-galvanizada/335157/</t>
  </si>
  <si>
    <t>Pletina en T 6"x6" galvanizada</t>
  </si>
  <si>
    <t>https://www.homecenter.com.co/homecenter-co/product/335158/pletina-en-t-6x6-galvanizada/335158</t>
  </si>
  <si>
    <t>Ángulo de Refuerzo 4"x4" galvanizado</t>
  </si>
  <si>
    <t>https://www.homecenter.com.co/homecenter-co/product/335161/angulo-de-refuerzo-4x4-galvanizado/335161</t>
  </si>
  <si>
    <t>Ángulo de Refuerzo 38x35 mm galvanizado</t>
  </si>
  <si>
    <t>https://www.homecenter.com.co/homecenter-co/product/335159/angulo-de-refuerzo-38x35-mm-galvanizado/335159/</t>
  </si>
  <si>
    <t>Ángulo de Refuerzo 38x70 mm galvanizado</t>
  </si>
  <si>
    <t>https://www.homecenter.com.co/homecenter-co/product/335160/angulo-de-refuerzo-38x70-mm-galvanizado/335160/</t>
  </si>
  <si>
    <t>Tornillo Hexagonal M10 cabeza flange</t>
  </si>
  <si>
    <t>https://ja-bots.com/producto/tornillo-hexagonal-m10-cabeza-falange/?attribute_pa_tamano-t=25mm&amp;srsltid=AfmBOop_2d6w6VXfjUNlDgtYybRGqTUqNRcQakJuLaTuZLMNqKwzBMvdxHQ</t>
  </si>
  <si>
    <t>Tuerca M10 hexagonal</t>
  </si>
  <si>
    <t>https://ja-bots.com/producto/tuerca-m10-hexagonal/?srsltid=AfmBOorVlL2k7Nn5B-ZdzJm-PYXlwbdOLrhB8eWP2LjyLI3AjeXqeVKX</t>
  </si>
  <si>
    <t>Arandela plana acero inoxidable</t>
  </si>
  <si>
    <t>https://ja-bots.com/producto/arandela-plana-de-acero-inoxidable-x10/?attribute_referencia=M2&amp;srsltid=AfmBOoqc7pRfhcuWPk01ecB3AUnIqrN_EceJTFZkAIdR3OxtS7ROYDCEqnU</t>
  </si>
  <si>
    <t>Abrazadera en T PS RP 3.49 x 3.49 cm</t>
  </si>
  <si>
    <t>https://www.homecenter.com.co/homecenter-co/product/633352/abrazadera-en-t-ps-rp-de-349-cm-x-349-cm/633352/</t>
  </si>
  <si>
    <t>30 UNIDADES brazaderas de invernadero para tubos  de 1 1/2</t>
  </si>
  <si>
    <t>31 UNIDADES brazaderas de invernadero para tubos  de 1 1/2</t>
  </si>
  <si>
    <t>https://www.amazon.com/-/es/PirateAnt-Abrazaderas-invernadero-pulgadas-plantas/dp/B0CPSSWD88/</t>
  </si>
  <si>
    <t>10151500</t>
  </si>
  <si>
    <t>bandejas de inicio de semillas de 60 celdas</t>
  </si>
  <si>
    <t xml:space="preserve">5 piezas de bandejas de inicio de semillas de 60 celdas con auto-riego y luz de crecimiento, kit de inicio de semillas de silicona reutilizable con cúpula de humedad, bandejas de germinación :
Diseño de riego automático, no necesita regar con frecuencia, no se preocupe por el tiempo y la frecuencia de riego, puede promover el desarrollo saludable de las raíces, hacer que sus plantas sean más fuertes y apto para principiantes.
【Con luces de crecimiento】La lámpara de 8 LED para plantas proporciona luz de espectro completo, luz roja y azul para promover el crecimiento y desarrollo de las plantas; la luz blanca promueve la fotosíntesis simulando la luz natural. 3 modos de luz (rojo + azul + blanco cálido / rojo + azul / blanco cálido), ajuste de brillo de 5 niveles (20 % / 40 % / 60 % / 80 % / 100 % ), 4 funciones de temporizador (4 horas / 8 horas / 12 horas / 18 horas), no tienes que preocuparte por el crecimiento de las plantas cuando salgas.
【REUTILIZABLE】La bandeja de inicio de semillas de silicona mejorada es duradera y reutilizable. 60 celdas emergentes flexibles, presiona suavemente hacia arriba, puedes obtener toda la bola de raíz, sin tirar o rasgar, no dañará las raíces de la planta.
【ALTA TASA DE SUPERVIVENCIA DE SEMILLAS】 El disco de arranque transparente elevado de 4 pulgadas proporciona más espacio de crecimiento para las plántulas, y puedes ver claramente el estado de crecimiento. Las rejillas de ventilación ajustables en la parte superior de las bandejas para semillas ajustan fácilmente la humedad y temperatura internas para crear un entorno de crecimiento ideal para tus plántulas. </t>
  </si>
  <si>
    <t xml:space="preserve">juego de 5 unidades </t>
  </si>
  <si>
    <t>iseño de riego automático, no necesita regar con frecuencia, no se preocupe por el tiempo y la frecuencia de riego, puede promover el desarrollo saludable de las raíces, hacer que sus plantas sean más fuertes y apto para principiantes.
【Con luces de crecimiento】La lámpara de 8 LED para plantas proporciona luz de espectro completo, luz roja y azul para promover el crecimiento y desarrollo de las plantas; la luz blanca promueve la fotosíntesis simulando la luz natural. 3 modos de luz (rojo + azul + blanco cálido / rojo + azul / blanco cálido), ajuste de brillo de 5 niveles (20 % / 40 % / 60 % / 80 % / 100 % ), 4 funciones de temporizador (4 horas / 8 horas / 12 horas / 18 horas), no tienes que preocuparte por el crecimiento de las plantas cuando salgas.
【REUTILIZABLE】La bandeja de inicio de semillas de silicona mejorada es duradera y reutilizable. 60 celdas emergentes flexibles, presiona suavemente hacia arriba, puedes obtener toda la bola de raíz, sin tirar o rasgar, no dañará las raíces de la planta.
【ALTA TASA DE SUPERVIVENCIA DE SEMILLAS】 El disco de arranque transparente elevado de 4 pulgadas proporciona más espacio de crecimiento para las plántulas, y puedes ver claramente el estado de crecimiento. Las rejillas de ventilación ajustables en la parte superior de las bandejas para semillas ajustan fácilmente la humedad y temperatura internas para crear un entorno de crecimiento ideal para tus plántulas.</t>
  </si>
  <si>
    <t>Granja de gusanos subterráneos, mini contenedor de vermicompostaje</t>
  </si>
  <si>
    <t>La tapa está equipada con una válvula transpirable y diseñada con múltiples entradas de 360 grados para ayudar a aumentar el flujo de aire y la disipación del calor, mantener un ambiente higiénico y libre de olores, mejorando así la eficiencia del compostaje.
Fácil de instalar: cava un agujero en el jardín, entiérralo bajo tierra, añade residuos orgánicos, deja que la naturaleza siga su curso, simple, práctico y respetuoso con el medio ambiente
Este pequeño y compacto cubo de compost no requiere mucho espacio; solo ocupa 4.33 pulgadas cuadradas, pero mejora eficazmente la calidad del suelo en un radio de aproximadamente 3 pies.</t>
  </si>
  <si>
    <t>https://www.amazon.com/subterr%C3%A1neos-contenedor-vermicompostaje-jardiner%C3%ADa-alimentos/dp/B0D9RP639N/ref=sr_1_1_sspa?__mk_es_US=%C3%85M%C3%85%C5%BD%C3%95%C3%91&amp;crid=2VH2DN079FLCL&amp;dib=eyJ2IjoiMSJ9.OoxakuVNUhw4cRzpIpd5knxUIpSIi12kAfNBT8dcYTXdxe0J_-YoDR9INI_q14yqP978dWRKIqwk65YUYavGmCRcljFbTaENz2QeJxc6UieMZQ2jvQH1THAU3lb06QGxqCkEViJuGr3lFXwqLpVRJgJHZpUfcY0_ldhUgayWWUb0KXg3lutZYvc9i98obw3e3_WfMleFnUmLpd7hx97_mEclV2iSIAw7QkXOfFqnkK4H_laZ5xTLYCpdkhW2w2tyPe78AAhYD5g7WLWMQSw2usaMePTvVA3bQu5wYEkgSmw.z4syN20ldiE02MzBytOBtwiE3_osA2QBc9cwfFrQKhk&amp;dib_tag=se&amp;keywords=cajas%2Bde%2Bicopor%2Bpara%2Blombricultura&amp;qid=1772809457&amp;sprefix=cajas%2Bde%2Bicopor%2Bpara%2Blombricultur%2Caps%2C238&amp;sr=8-1-spons&amp;sp_csd=d2lkZ2V0TmFtZT1zcF9hdGY&amp;th=1</t>
  </si>
  <si>
    <t>21101500</t>
  </si>
  <si>
    <t>CAMA de hidroponia NFT 48 PLANTAS</t>
  </si>
  <si>
    <t>la Cama NFT es versátil y adecuada para una variedad de cultivos, desde hierbas aromáticas hasta verduras de hojas verdes y fresas. Su diseño modular permite escalar el sistema según las necesidades del agricultor, lo que facilita su adaptación a diferentes tamaños de cultivo y eficiencia en el uso de recursos. El sistema recircula la solución nutritiva, lo que significa que se minimiza el desperdicio de agua en comparación con los métodos de riego convencionales
Dimensiones de 1,2 x 1,0 x 0,8, m (largo, ancho, alto)</t>
  </si>
  <si>
    <t>Equipos para formacion en Materiales y Biotecnologia TAIN</t>
  </si>
  <si>
    <t>UNIDAD</t>
  </si>
  <si>
    <t>https://hidroponiaindustrial.com/producto/cama-nft-48-plantas/</t>
  </si>
  <si>
    <t>41111500</t>
  </si>
  <si>
    <t>Gramera Balanza Digital 0.001 G Alta Precisión Hasta 50g</t>
  </si>
  <si>
    <t xml:space="preserve">Caracteristicas:
Sensibilidad de 10mg.
Con función Tara.
Incluye container de plástico.
Tipo de alimentación: batería.
Se apaga de forma automática.
Tipo de báscula Digital
Sensibilidad de la balanza 10 mg
Tipos de alimentación
Batería
Tamaño de la pila AAAA
</t>
  </si>
  <si>
    <t xml:space="preserve">Malla para gallinas </t>
  </si>
  <si>
    <t>Malla Gallinero Galvanizada 1.20x1-1/4pul3.5cm X36 Mts Largo Gris.       diseñada específicamente para contener y proteger a las aves de corral. Su principal función es evitar que las gallinas se dispersen fuera del área designada y protegerlas de depredadores como zorros, comadrejas y aves rapaces.</t>
  </si>
  <si>
    <t xml:space="preserve">Varilla de hierro </t>
  </si>
  <si>
    <t>varilla de acero corrugado de bajo diámetro (típicamente de pulgada o 6-9 mm), ideal para doblar y conformar estructuras sin necesidad de enderezar. El hierro "chipa" utilizado comúnmente para la estructura de túneles de gallinas (gallineros móviles o invernaderos pequeños)</t>
  </si>
  <si>
    <t xml:space="preserve">kg </t>
  </si>
  <si>
    <t xml:space="preserve">Malla plastica </t>
  </si>
  <si>
    <t xml:space="preserve">Malla Plastica Gallinero Trasparente 1.90alto X 50 Metros, solución duradera, segura y de fácil instalación en entornos avícolas. Su principal ventaja es que no se oxida, lo que la hace perfecta para zonas húmedas o exteriores. Además, al ser liviana y flexible, se adapta fácilmente a cualquier estructura y puede cortarse sin dificultad, facilitando su montaje, especial para la elaboración de túneles </t>
  </si>
  <si>
    <t xml:space="preserve">amarras plásticas </t>
  </si>
  <si>
    <t>Amarres Plásticos Abrazadera 4.8mm X 20 Cm Paquete X 100 Color Negro. Ideales para sujetar la malla plástica  y elaborar los tuneles de las gallinas .</t>
  </si>
  <si>
    <t xml:space="preserve">cajas </t>
  </si>
  <si>
    <t xml:space="preserve">cubetas de huevos </t>
  </si>
  <si>
    <t>El cartón reciclado (generalmente 70% periódico, 30% papel) es el más común y amigable con el medio ambiente, permitiendo que el huevo respire.genera protección contra roturas (mecánica), prevención de contaminación por microorganismos, evitar la pérdida de humedad, ventilación adecuada y facilitar el almacenamiento y transporte eficiente</t>
  </si>
  <si>
    <t>Pintura De Aceite Esmalte Pintuland Madera Y Metales X Galón Blanco</t>
  </si>
  <si>
    <t>La pintura tipo esmalte sintético es un recubrimiento alquídico de alto brillo, formulado para brindar protección y acabado decorativo en superficies metálicas, de madera y otros materiales en ambientes interiores y exteriores, su resistencia a la intemperie, durabilidad y facilidad de aplicación lo convierten en una excelente opción tanto en el ámbito industrial como doméstico.</t>
  </si>
  <si>
    <t>Pintura De Aceite Esmalte Pintuland Madera Y Metales X Galón Amarillo limón</t>
  </si>
  <si>
    <t>Pintura De Aceite Esmalte Pintuland Madera Y Metales X Galón Verde esmeralda</t>
  </si>
  <si>
    <t>Lamina De Acrílico Negro - 39x43cm - 3mm</t>
  </si>
  <si>
    <t>Dimensiones: 39 cm x 43 cm Grosor: 3 mm Color: Negro profundo, ideal para darle un toque elegante a cualquier diseño. Acrílico resistente y duradero, perfecto para uso en interiores y exteriores. Usos recomendados: Proyectos de manualidades y bricolaje. Fabricación de letreros y exhibidores. Decoración de interiores y muebles. Protección de superficies y objetos. Corte y grabado laser Ligera y fácil de manejar. Alta resistencia a impactos y condiciones climáticas. Fácil de limpiar y mantener.</t>
  </si>
  <si>
    <t>Varilla Roscada 3/8" x 1 Metro - Galvanizada x 2 Unidades Tuerca de 3/8" - Galvanizada x 24 Unidades Arandela Plana de 3/8" - Galvanizada x 24 Unidades</t>
  </si>
  <si>
    <t>Bandeja Germinadora 128 Cavidades</t>
  </si>
  <si>
    <t>Bandejas germinadoras termoformadas de diferentes cavidades. Son ideales para el cultivo de hortalizas y flores por semilla.</t>
  </si>
  <si>
    <t>Guaduas</t>
  </si>
  <si>
    <t>La guadua es un material natural con propiedades únicas que la hacen comparable a otros materiales de construcción.</t>
  </si>
  <si>
    <t>Balanza Gramera Resistente 5kg X 0.5gr 110v con adaptador</t>
  </si>
  <si>
    <t>Descripción:
-Fabricada en ABS de alta resistencia.
-Bandeja cuadrada (15x15cm).
-Unidades de pesaje Kg/ Lb/ Oz/ g.
-Display LCD con luz LED de respaldo.
-Ahorro de batería y luz.
-Función solo peso, TARA, Hold.
-Cuenta con batería recargable de litio.
-Incluye adaptador.
-Fácil operación.
-Capacidades disponibles: 3.000g / 5.000g / 15.000g.</t>
  </si>
  <si>
    <t>14111500</t>
  </si>
  <si>
    <t>Tiras Papel Indicador De Ph Merck De 0-14 Caja X 100 Tiras</t>
  </si>
  <si>
    <t>Especificaciones
Rango de 0 a 14PH
Caja x 100 tiras</t>
  </si>
  <si>
    <t>Tanque almacenamiento de agua</t>
  </si>
  <si>
    <t>Tanque plástico para almacenamiento de agua lluvia.</t>
  </si>
  <si>
    <t>Fuente de poder</t>
  </si>
  <si>
    <t>Fuente De Poder 12v Metalica 10 Amp
Potencia 120W
Alimentación DC12V
Entrada AC85-265V
Salida DC12V
Amperios (mA) 10000mA
Interior-exterior Interior
Protección IP IP20</t>
  </si>
  <si>
    <t>https://avisospublicitarios.co/producto/fuente-de-poder-12v-metalica-10-amp/?srsltid=AfmBOorbtb99RIsSRf-_g4wFt4OrMPgwt8esdiLgD9AjAgI1-O2r2eUE</t>
  </si>
  <si>
    <t>Transformador voltaje</t>
  </si>
  <si>
    <t>Transformador 24V - 1A con Tap Central (24 - 0 - 24)</t>
  </si>
  <si>
    <t>https://www.ferretronica.com/products/transformador-24v-1a-con-tap-central-24-0-24?srsltid=AfmBOorN3k2oojcdEJEZxF4V253jtzbotNKL3PxAfQudF35cBUqCuRw1</t>
  </si>
  <si>
    <t>Cable 10 AWG</t>
  </si>
  <si>
    <t>Tipo Cable #10 100M Negro material de Cobre producto RETIE cableTHHN uso distribución de energía eléctrica en baja tensión .Certificación N°01864 rollo de 100 metros</t>
  </si>
  <si>
    <t>https://www.homecenter.com.co/homecenter-co/product/274228/cable-n10-100m-blanco-centelsa/274228/</t>
  </si>
  <si>
    <t>Cable 12 AWG</t>
  </si>
  <si>
    <t>Tipo Cable #12 100M Negro material de Cobre producto RETIE cableTHHN uso distribución de energía eléctrica en baja tensión .Certificación N°01864 rollo de 100 metros</t>
  </si>
  <si>
    <t>https://www.homecenter.com.co/homecenter-co/product/274235/cable-12-100m-negro/274235/</t>
  </si>
  <si>
    <t>Cable 14 AWG</t>
  </si>
  <si>
    <t>Tipo Cable N14
Material del conductor Cobre
Material de aislamiento PVC
Temperatura máxima 90 °C
Tipo de cable THHN
Uso Distribución de energía eléctrica en baja tensión.
Largo del cable 100 m
Color Rojo
Número de cables 1
Calibre cable
14AWG/2,5MM2
Voltaje 600 V
Calidad del cable
100%
Rango de temperatura 90°C para sitios secos, húmedos y mojados.
Certificación N°01864
Características
Flexibilidad del conductor Clase B</t>
  </si>
  <si>
    <t>https://www.homecenter.com.co/homecenter-co/product/274242/cable-n14-100m-rojo-centelsa/274242/</t>
  </si>
  <si>
    <t>Kit De Terminales De Cable, Conector Crimpado De Cableado</t>
  </si>
  <si>
    <t>Terminal de cable para diferentes calibres</t>
  </si>
  <si>
    <t>https://www.mercadolibre.com.co/kit-de-terminales-de-cable-conector-crimpado-de-cableado-ai/p/MCO2034225372?matt_tool=19390127&amp;utm_source=google_shopping&amp;utm_medium=organic&amp;pdp_filters=item_id%3AMCO3405435246&amp;from=gshop</t>
  </si>
  <si>
    <t>Mini break riel dim</t>
  </si>
  <si>
    <t>Mini break riel dim de 20 amperios de corriente alterna, voltaje 220 440 con certificacion RETIE</t>
  </si>
  <si>
    <t>https://www.homecenter.com.co/homecenter-co/product/3019277/mini-breaker-para-montaje-en-riel-1-polo-20-amp-6ka/3019277/</t>
  </si>
  <si>
    <t>Barra de conexión para neutro o tierra</t>
  </si>
  <si>
    <t>Material: cobre -Tamaño: 12,00 x 2,50 x 1,50 cm/4,72 x 0,98 x 0,59 pulgadas</t>
  </si>
  <si>
    <t>https://www.mercadolibre.com.co/barra-colectora-con-conexion-a-tierra-4-piezas/p/MCO2051178274?matt_tool=19390127&amp;utm_source=google_shopping&amp;utm_medium=organic&amp;pdp_filters=item_id%3AMCO3496647948&amp;from=gshop</t>
  </si>
  <si>
    <t>Extractor Industrial</t>
  </si>
  <si>
    <t>Extractor industrial 16” 220V motor sellado
Aspa metálica
Modelo: EM40
Pulgadas: 16″
Diámetro: 40 Cm
Potencia: 1/8 HP
Caudal: 630M3/H
Amperios: 1,6A</t>
  </si>
  <si>
    <t>https://ferreteriaherkules.com.co/comprar/extractor-industrial-16-220v-motor-sellado-em40-em-herkules/</t>
  </si>
  <si>
    <t>39121500</t>
  </si>
  <si>
    <t xml:space="preserve">Rele de 8 pines </t>
  </si>
  <si>
    <t>Relé De 8 Pines Con Base Redonda - Bobina De 110 VAC / 10 A Este dispositivo es ideal para sistemas de Automatizacion, Maniobra y Control Especificaciones Técnicas Voltaje bobina: 110VAC Capacidad de contactos: 10A (250VAC / 28VDC) Tipo de salida: 2 Conmutables Número de pines: 8 Tipo de pines: Redondos</t>
  </si>
  <si>
    <t>https://www.tiendaissicol.com/products/rele-de-8-pines-con-base-redonda-bobina-de-110-vac-10-a?variant=51887114551590&amp;country=CO&amp;currency=COP&amp;utm_medium=product_sync&amp;utm_source=google&amp;utm_content=sag_organic&amp;utm_campaign=sag_organic&amp;srsltid=AfmBOoqjM6KkBp38jgXihBMIq1Q6Kzdm_vkcg8Et5qvgoMm3wqYAE-98yDY</t>
  </si>
  <si>
    <t>Rele termico de sobrecarga</t>
  </si>
  <si>
    <t>Relé Térmico CHINT 23- 32A | Modelo NR2-93
Referencia: NR2-93-32A.    Marca: CHINT.
Modelo: NR2-93.   Corriente: 23 – 32A.
Relé térmico trifásico CHINT.
Cuenta con Certificación RETIE.</t>
  </si>
  <si>
    <t>https://ingecomsas.com/producto/rele-termico-chint-23-32a/</t>
  </si>
  <si>
    <t xml:space="preserve">Piloto Led luminoso Amarillo, Verde, Rojo </t>
  </si>
  <si>
    <t>Tamaño: Diámetro 22 mm
Largo: 52mm
Voltaje: 110VAC/DC
Color:5 pilotos verdes, 5 amarillos, 5 rojos 
Tensión soportada a frecuencia de empleo: 2,5KV por 1 minuto. (Valor eficaz de AC)
Resistencia de aislamiento: &gt;2M ohmio
Fluctuación de voltaje admisible: ±20%
Material de poliamida y policarbonato
Brillo: &gt;100 cd/m2
CTI &gt;100
Grado de protección IP40
Frecuencia: 50-60Hz
Consumo &lt;=20 mA</t>
  </si>
  <si>
    <t>https://www.mercadolibre.com.co/piloto-led-luminoso-22mm-amarillo-110vacdc-tablero-electric/p/MCO49082595#polycard_client=search-desktop&amp;search_layout=grid&amp;position=7&amp;type=product&amp;tracking_id=1a9da240-fb8f-4583-940c-5f56064246a0&amp;wid=MCO2865100844&amp;sid=search</t>
  </si>
  <si>
    <t>Interruptores pulsadores</t>
  </si>
  <si>
    <t xml:space="preserve">Juego De Interruptores Pulsadores Momentáneos Rojo y verde De 22 Mm, Impe
Tiene una configuración de 1NO (normalmente abierto) y 1NC (normalmente cerrado)
</t>
  </si>
  <si>
    <t>https://www.mercadolibre.com.co/juego-de-interruptores-pulsadores-momentaneos-de-22-mm-impe/p/MCO2060592480?pdp_filters=item_id%3AMCO3564763530&amp;from=gshop&amp;matt_tool=99519059&amp;matt_word=&amp;matt_source=google&amp;matt_campaign_id=23542741626&amp;matt_ad_group_id=194666985564&amp;matt_match_type=&amp;matt_network=g&amp;matt_device=c&amp;matt_creative=796811587439&amp;matt_keyword=&amp;matt_ad_position=&amp;matt_ad_type=pla&amp;matt_merchant_id=735129189&amp;matt_product_id=MCO2060592480-product&amp;matt_product_partition_id=2396209524128&amp;matt_target_id=pla-2396209524128&amp;cq_src=google_ads&amp;cq_cmp=23542741626&amp;cq_net=g&amp;cq_plt=gp&amp;cq_med=pla&amp;gad_source=4&amp;gad_campaignid=23542741626&amp;gbraid=0AAAAAD1Dcoz75YUWXMrqMSnamT8NSjUmx&amp;gclid=EAIaIQobChMIqbummtHwkgMVcqBaBR14GgagEAQYBiABEgJEQ_D_BwE</t>
  </si>
  <si>
    <t xml:space="preserve">Termomagnetico bipolar </t>
  </si>
  <si>
    <t>Interruptor bipolar 40A SH200 10kA 120/240V</t>
  </si>
  <si>
    <t>https://www.tiendaelectricavirtual.com/producto/interruptor-bipolar-40a-sh200-10ka-120-240v-2cds212001r0404/</t>
  </si>
  <si>
    <t xml:space="preserve">Rele temporizador </t>
  </si>
  <si>
    <t>Relé Temporizador Ah3-nb De 110 V para riel din con Retardo De Encendido
Altura 4 cm
Ancho 5 cm
Largo 15 cm</t>
  </si>
  <si>
    <t>https://www.mercadolibre.com.co/rele-temporizador-ah3-nb-de-110-v-con-retardo-de-encendido/p/MCO2042757441?matt_tool=19390127&amp;utm_source=google_shopping&amp;utm_medium=organic&amp;pdp_filters=item_id%3AMCO3467057004&amp;from=gshop</t>
  </si>
  <si>
    <t>Contactores monofasicos</t>
  </si>
  <si>
    <t>Corriente: 32A AC3 / 24VAC
Voltaje Bobina: 24VAC 50/ 60Hz
Número de Polos: 3
Contactos Auxiliares: 1NA+1NC</t>
  </si>
  <si>
    <t>https://electrificadoracapital.com/producto/contactor-32a-ac3-24vac-ul-chint?tipo=search</t>
  </si>
  <si>
    <t>Referencia: NC1-5011110V. 
Corriente: 50 Amperios.
Voltaje Bobina: 110V AC.
Contactos Auxiliares: 1 NA+ 1NC.
Modelo: NC1-5011.    50/60 Hz.</t>
  </si>
  <si>
    <t>https://ingecomsas.com/producto/contactor-50a-ac3-110vac-ul/</t>
  </si>
  <si>
    <t>Fuente para riel din</t>
  </si>
  <si>
    <t xml:space="preserve">Fuente para riel DIN, 12V, 4A, 45W
Voltaje de entrada: 100 ~ 240VAC
Voltaje de salida: 12V
Corriente máxima de salida: 4A
Potencia: 45W
</t>
  </si>
  <si>
    <t>https://www.didacticaselectronicas.com/shop/dr-45-12-fuente-para-riel-din-12v-4a-45w-3169?category=22#attr=2557,2558,2560,2562,2561,2559</t>
  </si>
  <si>
    <t xml:space="preserve">Fuente para riel DIN, 5V, 9A, 45W.
Características:
Voltaje de entrada: 100 ~ 240VAC
Voltaje de salida: 5V
Corriente máxima de salida: 9A
Potencia: 45W
</t>
  </si>
  <si>
    <t>https://www.didacticaselectronicas.com/shop/dr-45-5-fuente-para-riel-din-5v-9a-45w-3165?category=22#attr=2502,2491,2494,2495,2493,2492</t>
  </si>
  <si>
    <t>Controlador de carga solar</t>
  </si>
  <si>
    <t>Tensión del sistema: 12V/24V/48V
Voltaje máximo de entrada solar(PV): 245VDC
Máxima corriente de carga: 100A
Rango de voltaje en PV para 12V: 15VDC-95VDC
Máximo voltaje solar de entrada 12V: 100V
Rango de voltaje en PV para 24 y 48V: 30VDC – 245VDC
Máximo voltaje solar de entrada 24V y 48V: 245V
Máxima potencia de entrada a 12V: 1550W
Máxima potencia de entrada a 24V: 3100W
Máxima potencia de entrada a 36V: 4650W
Máxima potencia de entrada a 48V: 6200W
Eficiencia pico de conversión: 98%
Eficiencia MPPT: 99% – Certificaciones: CE FCC ROHS ISO9001</t>
  </si>
  <si>
    <t>https://www.ecozaque.com/producto/controlador-mppt-100a-pc18-10015f-must/</t>
  </si>
  <si>
    <t>Batería de gel</t>
  </si>
  <si>
    <t xml:space="preserve">Amperios-hora: 150 Ah
Capacidad medida: 150Ah
Dimensiones: 407 x 174 x 215mm
Energía útil almacenada: 50 %
Mantenimiento: Bajo mantenimiento
Peso: 34 Kg
Voltaje: 12 V
Dimensiones: 407 x 174 x 215mm
</t>
  </si>
  <si>
    <t>https://autosolar.co/baterias-gel-12v/bateria-gel-12v-150ah-tensite</t>
  </si>
  <si>
    <t>39121011</t>
  </si>
  <si>
    <t>Inversor de onda pura</t>
  </si>
  <si>
    <t>Inversor de onda sinusoidal pura de 5000 W CC, 12 V/24 V/48 V/60 V/72 V, cargador, entrada de CC, salida de CA, 120 V/240 V, convertidor de energía solar de baja frecuencia para el hogar, vehículos y sistemas fuera de la red.</t>
  </si>
  <si>
    <t>https://www.mercadolibre.com.co/cc1-pure-sine-wave-inverter-5000w-12v-24v-48v-60v-solar-x/p/MCO2039484890#polycard_client=search-desktop&amp;search_layout=grid&amp;position=4&amp;type=product&amp;tracking_id=0bcc3211-a5ca-4817-b431-0c9f76db8cf2&amp;wid=MCO3527275324&amp;sid=search</t>
  </si>
  <si>
    <t>Tablero de sobreponer</t>
  </si>
  <si>
    <t>Tablero de sobreponer ABB 12 MODULOS IP65 – RETIE
Referencia 1SL1202A00
Instalación Sobreponer
Dimensiones (Ancho x Alto x Profundo) 285 x 164 x 100 (mm)
Módulos 12
Protección IP65
Resistencia al impacto IK09
Material Termoplástico Libre de halógenos auto extinguible hasta 850°C
Uso Interno y/o Externo
Resistencia al calor BTP 70°C
Normativa IEC60670, IEC61439.</t>
  </si>
  <si>
    <t>https://suneoenergy.com.co/tablero-de-sobreponer-uso-exterior-12-moduos-reti</t>
  </si>
  <si>
    <t>Break Dc</t>
  </si>
  <si>
    <t>Breaker Solar DC 2X25A 500V
Riel Dim
Dimensiones: Ancho 17.6mm - Alto 84mm - Profundidad 74mm
Peso: 0.12kg
Temperatura de almacenamiento: -40*C-85*C
Temperatura ambiente: -30*C-70*C
Característica de disparo: B/C
Tipo de disparo: Termomagnético
Vida eléctrica: 10000 ciclos
Vida mecánica: 20000</t>
  </si>
  <si>
    <t>https://autosolar.co/breakers-dc/breaker-solar-dc-2x25a-500v-projoy</t>
  </si>
  <si>
    <t>DPS Solar</t>
  </si>
  <si>
    <t>Dps Dc Solar 1000v Dc 2p 20-40ka Riel Din</t>
  </si>
  <si>
    <t>https://www.mercadolibre.com.co/dps-dc-solar-1000v-dc-2p-2040ka-riel-din/up/MCOU2517047690?pdp_filters=item_id%3AMCO1304201707&amp;from=gshop&amp;matt_tool=22206351&amp;matt_word=&amp;matt_source=google&amp;matt_campaign_id=22126928627&amp;matt_ad_group_id=171342955097&amp;matt_match_type=&amp;matt_network=g&amp;matt_device=c&amp;matt_creative=729836846395&amp;matt_keyword=&amp;matt_ad_position=&amp;matt_ad_type=pla&amp;matt_merchant_id=5357161410&amp;matt_product_id=MCOU2517047690&amp;matt_product_partition_id=2389865440468&amp;matt_target_id=aud-1917943295020:pla-2389865440468&amp;cq_src=google_ads&amp;cq_cmp=22126928627&amp;cq_net=g&amp;cq_plt=gp&amp;cq_med=pla&amp;gad_source=1&amp;gad_campaignid=22126928627&amp;gbraid=0AAAAAD1DcoxqTNnpzlc-VJ3wYLt52no70&amp;gclid=Cj0KCQiA7rDMBhCjARIsAGDBuEC2sxjynpZCJy-YcM8MszbvphY3y921AErUhZNOKyseW5rj-TUigEoaApYQEALw_wcB</t>
  </si>
  <si>
    <t>Interruptor de Bateria</t>
  </si>
  <si>
    <t xml:space="preserve">
Corriente nominal continua: 275A DC
Pico de corriente momentáneo: Hasta 1250A durante 10 segundos
Tensión nominal: Hasta 48V DC
Grado de protección: IP65
Materiales: Cobre o latón niquelado
Montaje: Superficial o empotrable
</t>
  </si>
  <si>
    <t>https://autosolar.co/accesorios-de-baterias/desconectador-de-baterias-275a?srsltid=AfmBOoobJ_DIEUqo6A5hqeri3tkf3e26n3JMME1V-pv_ou_OS9o81nGY</t>
  </si>
  <si>
    <t>Cable de Bateria</t>
  </si>
  <si>
    <t>Cable Soldador 2/0 AWG ET
Cable de cobre usado para solador, también usado para conexión de baterías estacionarias. Aislamiento resistente a la abrasión.. Certificado RETIE, NTC 6078, BS 638
Capacidad de Corriente Nominal 351 A (Trabajo en Ciclos) 300 A (Trabajo contínuo)
Sección Calibre 2/0 AWG
Diámetro Exterior Aprox. 15.04 mm
Peso Total Aprox. 677 kg/km
Temperatura Máxima de Operación 105°C
Resistencia Eléctrica DC a 20°C 0.273 Ohm/km</t>
  </si>
  <si>
    <t>Metros</t>
  </si>
  <si>
    <t>https://ineldec.com/producto/cable-soldador-2-0-awg-et/</t>
  </si>
  <si>
    <t>Cable Solar Rojo</t>
  </si>
  <si>
    <t>Cable solar fotovoltaico para paneles solares 6mm2  calibre 10 AWG. Conductor usado para aplicaciones fotovoltaicas, pueden soportar extremas condiciones ambientales. Chaqueta en material termoplástico 90°C, puede usarse en lugares secos y mojados. Certificado bajo la norma UL 4703.
Capacidad de Corriente Nominal 57 A
Sección Calibre 6 mm²
Diámetro Exterior Aprox. 6.8 mm
]Peso Total Aprox. 85 kg/km
Temperatura Máxima de Operación Nominal: 90°C
Resistencia Eléctrica DC a 20°C 3.39 Ohm/km</t>
  </si>
  <si>
    <t>https://ineldec.com/producto/cable-solar-fotovoltaico-para-paneles-solares-6mm2/</t>
  </si>
  <si>
    <t>Cable Solar Negro</t>
  </si>
  <si>
    <t>Borna Terminal</t>
  </si>
  <si>
    <t xml:space="preserve">Borna Terminal 1 Ojo Barril Largo En Cobre 2/0awg
Terminales en cobre electrolítico que aseguran a los cables por medio de ponchadora manual o hidráulica, estos terminales conectan los cables a barrajes o a equipos eléctricos de forma sólida y segura. Fabricados en cobre de 99.9% de pureza con máximo nivel de conductividad IACS para alcanzar un excelente rendimiento eléctrico, cuerpos estañados para evitar la corrosión, pala recta que ofrece mayor área de contacto, barril identificado con códigos de color, cubre rango de calibres de conductores
</t>
  </si>
  <si>
    <t>https://edemco.co/producto/borna-terminal-2-0awg</t>
  </si>
  <si>
    <t>Sensor de presion</t>
  </si>
  <si>
    <r>
      <rPr>
        <sz val="11"/>
        <color rgb="FF000000"/>
        <rFont val="Calibri"/>
        <family val="2"/>
        <scheme val="minor"/>
      </rPr>
      <t xml:space="preserve"> Rango:   </t>
    </r>
    <r>
      <rPr>
        <sz val="11"/>
        <color theme="1"/>
        <rFont val="Calibri"/>
        <family val="2"/>
        <scheme val="minor"/>
      </rPr>
      <t xml:space="preserve">             10Mpa (0-100 Bar)
</t>
    </r>
    <r>
      <rPr>
        <sz val="11"/>
        <color rgb="FF000000"/>
        <rFont val="Calibri"/>
        <family val="2"/>
        <scheme val="minor"/>
      </rPr>
      <t>Tipo de presión</t>
    </r>
    <r>
      <rPr>
        <sz val="11"/>
        <color theme="1"/>
        <rFont val="Calibri"/>
        <family val="2"/>
        <scheme val="minor"/>
      </rPr>
      <t xml:space="preserve">:   Presión de manómetro, presión absoluta, presión de sellado
</t>
    </r>
    <r>
      <rPr>
        <sz val="11"/>
        <color rgb="FF000000"/>
        <rFont val="Calibri"/>
        <family val="2"/>
        <scheme val="minor"/>
      </rPr>
      <t>Señal de salida:</t>
    </r>
    <r>
      <rPr>
        <sz val="11"/>
        <color theme="1"/>
        <rFont val="Calibri"/>
        <family val="2"/>
        <scheme val="minor"/>
      </rPr>
      <t xml:space="preserve">   4-20ma 
</t>
    </r>
    <r>
      <rPr>
        <sz val="11"/>
        <color rgb="FF000000"/>
        <rFont val="Calibri"/>
        <family val="2"/>
        <scheme val="minor"/>
      </rPr>
      <t xml:space="preserve">Voltaje:   </t>
    </r>
    <r>
      <rPr>
        <sz val="11"/>
        <color theme="1"/>
        <rFont val="Calibri"/>
        <family val="2"/>
        <scheme val="minor"/>
      </rPr>
      <t xml:space="preserve">              12 ~ 24VDC
</t>
    </r>
    <r>
      <rPr>
        <sz val="11"/>
        <color rgb="FF000000"/>
        <rFont val="Calibri"/>
        <family val="2"/>
        <scheme val="minor"/>
      </rPr>
      <t>Precision:</t>
    </r>
    <r>
      <rPr>
        <sz val="11"/>
        <color theme="1"/>
        <rFont val="Calibri"/>
        <family val="2"/>
        <scheme val="minor"/>
      </rPr>
      <t xml:space="preserve">             0.5% FS (típico) 0.3% FS 0.2% FS 0.1% FS
</t>
    </r>
    <r>
      <rPr>
        <sz val="11"/>
        <color rgb="FF000000"/>
        <rFont val="Calibri"/>
        <family val="2"/>
        <scheme val="minor"/>
      </rPr>
      <t>Compensación de la temperatura:</t>
    </r>
    <r>
      <rPr>
        <sz val="11"/>
        <color theme="1"/>
        <rFont val="Calibri"/>
        <family val="2"/>
        <scheme val="minor"/>
      </rPr>
      <t xml:space="preserve">   -10 a 70 ℃
</t>
    </r>
    <r>
      <rPr>
        <sz val="11"/>
        <color rgb="FF000000"/>
        <rFont val="Calibri"/>
        <family val="2"/>
        <scheme val="minor"/>
      </rPr>
      <t>Temperatura de funcionamiento:</t>
    </r>
    <r>
      <rPr>
        <sz val="11"/>
        <color theme="1"/>
        <rFont val="Calibri"/>
        <family val="2"/>
        <scheme val="minor"/>
      </rPr>
      <t xml:space="preserve">     -20 a 80 ℃
</t>
    </r>
    <r>
      <rPr>
        <sz val="11"/>
        <color rgb="FF000000"/>
        <rFont val="Calibri"/>
        <family val="2"/>
        <scheme val="minor"/>
      </rPr>
      <t>Deriva de temperatura cero:</t>
    </r>
    <r>
      <rPr>
        <sz val="11"/>
        <color theme="1"/>
        <rFont val="Calibri"/>
        <family val="2"/>
        <scheme val="minor"/>
      </rPr>
      <t xml:space="preserve">            0.5% FS (máx.)
</t>
    </r>
    <r>
      <rPr>
        <sz val="11"/>
        <color rgb="FF000000"/>
        <rFont val="Calibri"/>
        <family val="2"/>
        <scheme val="minor"/>
      </rPr>
      <t xml:space="preserve">Desviación de temperatura de sensibilidad:    </t>
    </r>
    <r>
      <rPr>
        <sz val="11"/>
        <color theme="1"/>
        <rFont val="Calibri"/>
        <family val="2"/>
        <scheme val="minor"/>
      </rPr>
      <t xml:space="preserve"> 0.5% FS (máx.) 
</t>
    </r>
    <r>
      <rPr>
        <sz val="11"/>
        <color rgb="FF000000"/>
        <rFont val="Calibri"/>
        <family val="2"/>
        <scheme val="minor"/>
      </rPr>
      <t xml:space="preserve">Sobrecarga de presión:  </t>
    </r>
    <r>
      <rPr>
        <sz val="11"/>
        <color theme="1"/>
        <rFont val="Calibri"/>
        <family val="2"/>
        <scheme val="minor"/>
      </rPr>
      <t xml:space="preserve">2 veces menor que 10 MPa; 1,5 veces superior a 1 Mpa
</t>
    </r>
    <r>
      <rPr>
        <sz val="11"/>
        <color rgb="FF000000"/>
        <rFont val="Calibri"/>
        <family val="2"/>
        <scheme val="minor"/>
      </rPr>
      <t xml:space="preserve">Vibración mecánica:      </t>
    </r>
    <r>
      <rPr>
        <sz val="11"/>
        <color theme="1"/>
        <rFont val="Calibri"/>
        <family val="2"/>
        <scheme val="minor"/>
      </rPr>
      <t xml:space="preserve">20g (20-5000 hz)
</t>
    </r>
    <r>
      <rPr>
        <sz val="11"/>
        <color rgb="FF000000"/>
        <rFont val="Calibri"/>
        <family val="2"/>
        <scheme val="minor"/>
      </rPr>
      <t xml:space="preserve">Tiempo de muestreo:   </t>
    </r>
    <r>
      <rPr>
        <sz val="11"/>
        <color theme="1"/>
        <rFont val="Calibri"/>
        <family val="2"/>
        <scheme val="minor"/>
      </rPr>
      <t xml:space="preserve"> 20 veces por segundo
</t>
    </r>
    <r>
      <rPr>
        <sz val="11"/>
        <color rgb="FF000000"/>
        <rFont val="Calibri"/>
        <family val="2"/>
        <scheme val="minor"/>
      </rPr>
      <t xml:space="preserve">Estabilidad a largo plazo:  </t>
    </r>
    <r>
      <rPr>
        <sz val="11"/>
        <color theme="1"/>
        <rFont val="Calibri"/>
        <family val="2"/>
        <scheme val="minor"/>
      </rPr>
      <t xml:space="preserve">≤ 0.2% FS/año
</t>
    </r>
    <r>
      <rPr>
        <sz val="11"/>
        <color rgb="FF000000"/>
        <rFont val="Calibri"/>
        <family val="2"/>
        <scheme val="minor"/>
      </rPr>
      <t xml:space="preserve">Aislamiento:     </t>
    </r>
    <r>
      <rPr>
        <sz val="11"/>
        <color theme="1"/>
        <rFont val="Calibri"/>
        <family val="2"/>
        <scheme val="minor"/>
      </rPr>
      <t xml:space="preserve">100 mΩ/250 VDC
</t>
    </r>
    <r>
      <rPr>
        <sz val="11"/>
        <color rgb="FF000000"/>
        <rFont val="Calibri"/>
        <family val="2"/>
        <scheme val="minor"/>
      </rPr>
      <t xml:space="preserve">Grado de protección:     </t>
    </r>
    <r>
      <rPr>
        <sz val="11"/>
        <color theme="1"/>
        <rFont val="Calibri"/>
        <family val="2"/>
        <scheme val="minor"/>
      </rPr>
      <t xml:space="preserve">IP65
</t>
    </r>
    <r>
      <rPr>
        <sz val="11"/>
        <color rgb="FF000000"/>
        <rFont val="Calibri"/>
        <family val="2"/>
        <scheme val="minor"/>
      </rPr>
      <t xml:space="preserve">Conexión a Proceso:      </t>
    </r>
    <r>
      <rPr>
        <sz val="11"/>
        <color theme="1"/>
        <rFont val="Calibri"/>
        <family val="2"/>
        <scheme val="minor"/>
      </rPr>
      <t xml:space="preserve">M20 X 1.5mm
</t>
    </r>
    <r>
      <rPr>
        <sz val="11"/>
        <color rgb="FF000000"/>
        <rFont val="Calibri"/>
        <family val="2"/>
        <scheme val="minor"/>
      </rPr>
      <t xml:space="preserve">Compatibilidad de medios:     </t>
    </r>
    <r>
      <rPr>
        <sz val="11"/>
        <color theme="1"/>
        <rFont val="Calibri"/>
        <family val="2"/>
        <scheme val="minor"/>
      </rPr>
      <t>Variedad de líquidos compatibles con el acero 316L</t>
    </r>
  </si>
  <si>
    <t>https://industrialesandes.co/es/neumatica/787-pcm300-10mpa-sensor-de-presion.html?srsltid=AfmBOorK0YxncIXZQ2GTnB3e84K0KhERxP0txwzvDgkARAPNDEcOoNYH_L8</t>
  </si>
  <si>
    <t>Medidor mecánico RAIN R160</t>
  </si>
  <si>
    <t>Medidor Volumetrico de 3/4" R160 plástico, transmisión mecanica, longitud 115mm, incluye acoples y certificado de calibración por un laboratorio acreditado ante la ONAC. El medidor Cumple con la Norma Tecnica NTC ISO 4064;2016. Cumple con la Resolución 0330 de Ministerio de Vivienda, Ciudad y Territorio.</t>
  </si>
  <si>
    <t>https://www.ffsoluciones.com/products/medidor-volumetrico-3-4r160-plastico?variant=37637571084484&amp;country=CO&amp;currency=COP&amp;utm_medium=product_sync&amp;utm_source=google&amp;utm_content=sag_organic&amp;utm_campaign=sag_organic&amp;srsltid=AfmBOormjY2Lbo9SENtHmFZBYvZg0rLXy0OEKNAY9aq542AGDjVEqFpJy3g</t>
  </si>
  <si>
    <t>PAPELERIA</t>
  </si>
  <si>
    <t>Resma de papel carta</t>
  </si>
  <si>
    <t>Caracteristicas:                                                                                                                                                    Tamaño: carta 21.6 cm x 27.9 cm.                                                                                                  Cantidad: 500 hojas</t>
  </si>
  <si>
    <t>https://www.mercadolibre.com.co/resma-reprograf-carta-bond-de-500-hojas-de-75g-blanco-por-unidad/p/MCO20862685#polycard_client=search-nordic&amp;searchVariation=MCO20862685&amp;position=2&amp;search_layout=grid&amp;type=product&amp;tracking_id=57f4df1f-3c8a-47de-ad28-edf5725e950e&amp;wid=MCO1405529543&amp;sid=search</t>
  </si>
  <si>
    <t xml:space="preserve">Lamina De Acrílico Transparente. </t>
  </si>
  <si>
    <t xml:space="preserve">Medidas: largo = 40 cm x ancho = 45 cm y grosor =  4 mm. </t>
  </si>
  <si>
    <t>Paquete por 6 und.</t>
  </si>
  <si>
    <t>https://articulo.mercadolibre.com.co/MCO-563585999-lamina-de-acrilico-transparente-pack-6-und-40-x-45cm-x-3mm-_JM?searchVariation=56780492582#polycard_client=search-nordic&amp;searchVariation=56780492582&amp;position=9&amp;search_layout=stack&amp;type=item&amp;tracking_id=e6aa0323-b8ec-4118-8c6a-0dcac5d6009d</t>
  </si>
  <si>
    <t xml:space="preserve">Pegante Colbon Madera </t>
  </si>
  <si>
    <t>Genera una muy buena adherencia al momento de su uso
-No forma grumos y no es tóxico
- alto poder de adherencia
-rapidez de secado
-Cierre antisecado
-permite aplicar de manera libre sobre los objetos, ideal para manualidades
-Pega en menos de 60 segundos
-Garantiza una excelente adherencia a los diferentes materiales.
PARA TRABAJO CON NIÑOS, NIVEL BAJO DE TOXIXIDAD</t>
  </si>
  <si>
    <t>KILO</t>
  </si>
  <si>
    <t>https://articulo.mercadolibre.com.co/MCO-880850449-pegante-colbon-madera-1-kilo-1-unidades-_JM?searchVariation=182756852393#polycard_client=search-nordic&amp;searchVariation=182756852393&amp;position=10&amp;search_layout=grid&amp;type=item&amp;tracking_id=8ffea8af-d8b7-48a0-9bcf-a7348f1b87d1</t>
  </si>
  <si>
    <t>Gemmicc 100 piezas de baldosas magnéticas</t>
  </si>
  <si>
    <t>Gemmicc 100 piezas de baldosas magnéticas con 2 autos, bloques magnéticos apilables aprobados por STEM, juguetes educativos de construcción magnética para niños y niñas</t>
  </si>
  <si>
    <t>https://www.amazon.com/dp/B0B2QNZ666/ref=sspa_dk_rhf_search_pt_sub_5/?_encoding=UTF8&amp;ie=UTF8&amp;sp_csd=d2lkZ2V0TmFtZT1zcF9yaGZfc2VhcmNoX3BlcnNvbmFsaXplZA%3D%3D&amp;pd_rd_w=5oEcv&amp;content-id=amzn1.sym.ed82556b-5073-4521-a186-65fb40557bf5&amp;pf_rd_p=ed82556b-5073-4521-a186-65fb40557bf5&amp;pf_rd_r=HMX4TG1HT31WG0GV6C5S&amp;pd_rd_wg=wbdpR&amp;pd_rd_r=dc327743-054b-4002-90d1-e3e623a47dd0&amp;ref_=sspa_dk_rhf_search_pt_sub&amp;th=1</t>
  </si>
  <si>
    <t>Marcadores Gráficos</t>
  </si>
  <si>
    <t>Estuche de marcadores gráficos x 10 colores vibrantes. Pinta sobre cartón, papel, cerámica, Tela, madera, metal, vidrio, marmolina. Hecho en Colombia,
Debe contener estuche platico 
punta gruesa para carteleras.</t>
  </si>
  <si>
    <t xml:space="preserve">caja de 10 unidades </t>
  </si>
  <si>
    <t>https://creativeboxcolombia.com/producto/marcadores-graficos/?srsltid=AfmBOoqhkn7uH6pOsoPEjXUELRyODAC_2BjHpKUmLF-JGVhvROaEF99I</t>
  </si>
  <si>
    <t>Marcador Borrable  426 X 8 Unidades</t>
  </si>
  <si>
    <t>Marcador para tablero blanco
Tinta de fácil borrado
Colores brillantes
Punta biselada
Cincel indeformable
3 Anchos de línea
Resistente al secado por mas de 48 horas sin tapa
No mancha
No toxico. 
Medidas: Largo 15,5 Cms, Ancho 14 Cms, Alto 4 Cms, Peso: 171 gr</t>
  </si>
  <si>
    <t>caja de 8</t>
  </si>
  <si>
    <t>https://www.lacalionline.com/marcador-borrable-426-x-8-unidades</t>
  </si>
  <si>
    <t>Cartulina Bristol Kids  1/8 X 10 Unidades</t>
  </si>
  <si>
    <t>Cartulina 1/8 X 10 Unidades</t>
  </si>
  <si>
    <t xml:space="preserve">paquete por 8 unidades </t>
  </si>
  <si>
    <t>https://www.lacalionline.com/cartulina-bristol-kids-primavera-18-x-10-unidades</t>
  </si>
  <si>
    <t>libro de 52 paginas, llamado "Ciencia asombrosa y circuitos geniales"</t>
  </si>
  <si>
    <t>Tipo
ISBN: 9789583067587
Dimensiones 26,5 cm x 22 cm x 2 cm
Libro impreso con tapa dura 
Es un libro ilustrado, muy entretenido, lleno de información y datos interesantes, con el que seguirás recorriendo tus primeros pasos en STEM (ciencia, tecnología, ingeniería y matemáticas)</t>
  </si>
  <si>
    <t>https://www.panamericana.com.co/ciencia-asombrosa-y-circuitos-geniales-experimentos-sensacionales-664666/p</t>
  </si>
  <si>
    <t>Kit De Construcción, Lego Clásico</t>
  </si>
  <si>
    <t xml:space="preserve">LEGO Classic - Caja de Ladrillos Creativos Grande, Solución de Almacenamiento de Juguetes para el Hogar o el Aula, Juguete Creativo para la Vuelta al Cole, Juguete de Construcción </t>
  </si>
  <si>
    <t xml:space="preserve">Materiales necesarios para el desarrollo de procesos de formación e investigación formativa enfocados en la línea de sociedad, cultura y pedagogía para la promoción de saberes, en torno a las dinámicas sociales, valores, prácticas culturales, prácticas formativas y relaciones humanas. Materiales para desarrollar procesos que abordan problemas y oportunidades relacionados con la interacción humana, el patrimonio cultural, las identidades colectivas, los cambios sociales, la orientación vocacional, la cadena formativa, entre otros.
Este material es requerido para trabajar con las fichas 3429433, 3429439, 3429443, 3429440, 3429432, 3429441, 3429431 Y 3429430
</t>
  </si>
  <si>
    <t>Cubo Estrella Y Pirámide Soma Puzzle Rompecabezas 3d Madera Madera</t>
  </si>
  <si>
    <t xml:space="preserve">Set de Juegos Genium
Set de 3 juegos de habilidad en madera natural. Presentado en caja de madera con compartimentos interiores y tapa deslizante. Empaque caja individual.
Medidas: 16.5 cm x 6 cm x 6.5 cm
MEDIDAS: 22 x 7 x 7,7 cm.
</t>
  </si>
  <si>
    <t>Pegante Para Papel 1 Kilo Colbón</t>
  </si>
  <si>
    <t>Peso de la unidad: 1 kg.
Cantidad de packs: 1.
Unidades por pack: 1.
Formato de venta: Unidad.
Pegamento líquido de 1 kilo ideal para encuadernación y artes gráficas.
Fórmula resistente a la humedad para mayor durabilidad.
No tóxico y lavable, seguro para proyectos escolares.</t>
  </si>
  <si>
    <t>Materiales necesarios para el desarrollo de procesos de formación e investigación formativa enfocados en la línea de sociedad, cultura y pedagogía para la promoción de saberes, en torno a las dinámicas sociales, valores, prácticas culturales, prácticas formativas y relaciones humanas. Materiales para desarrollar procesos que abordan problemas y oportunidades relacionados con la interacción humana, el patrimonio cultural, las identidades colectivas, los cambios sociales, la orientación vocacional, la cadena formativa, entre otros.
Este material es requerido para trabajar con las fichas 
3177791
3165218
3161470
3177793
3177783
3177776
3177777
3177792</t>
  </si>
  <si>
    <t xml:space="preserve">GALON </t>
  </si>
  <si>
    <t>Set de armado con 300 piezas para identificar las emociones, tristeza, alegría, ansiedad</t>
  </si>
  <si>
    <t xml:space="preserve">Set de ladrillos plasticos ABS con 300 piezas </t>
  </si>
  <si>
    <t>Materiales necesarios para el desarrollo de procesos de formación e investigación formativa enfocados en la línea de sociedad, cultura y pedagogía para la promoción de saberes, en torno a las dinámicas sociales, valores, prácticas culturales, prácticas formativas y relaciones humanas. Materiales para desarrollar procesos que abordan problemas y oportunidades relacionados con la interacción humana, el patrimonio cultural, las identidades colectivas, los cambios sociales, la orientación vocacional, la cadena formativa, entre otros.
Este material es requerido para trabajar con las fichas 
3177791
3165218
3161470
3177793
3177783
3177776
3177777
3177799</t>
  </si>
  <si>
    <t>Kit de Bloques magnéticos para trabajar la creatividad e imaginación</t>
  </si>
  <si>
    <t>Bloques Magnéticos De Construccion Minecraft 50 Piezas</t>
  </si>
  <si>
    <t>Materiales necesarios para el desarrollo de procesos de formación e investigación formativa enfocados en la línea de sociedad, cultura y pedagogía para la promoción de saberes, en torno a las dinámicas sociales, valores, prácticas culturales, prácticas formativas y relaciones humanas. Materiales para desarrollar procesos que abordan problemas y oportunidades relacionados con la interacción humana, el patrimonio cultural, las identidades colectivas, los cambios sociales, la orientación vocacional, la cadena formativa, entre otros.
Este material es requerido para trabajar con las fichas 
3177791
3165218
3161470
3177793
3177783
3177776
3177777
3177810</t>
  </si>
  <si>
    <t xml:space="preserve">Lienzo Con Bastidor </t>
  </si>
  <si>
    <t>20x20cm</t>
  </si>
  <si>
    <t>Set De Arte Pinturas Acrilicas</t>
  </si>
  <si>
    <t>X 24 Colores Surtidos</t>
  </si>
  <si>
    <t>paquete</t>
  </si>
  <si>
    <t>Aro Ula Hula Tipo Manguera 60cm. Paquete X12 Unidades</t>
  </si>
  <si>
    <t xml:space="preserve">Hula hula infantil deportivo 60 cm plástico polietileno resistente colores vivos (Paquete x 12 unidades)
Aro hula hula ejercicio niños juego coordinación fitness
</t>
  </si>
  <si>
    <t>Materiales necesarios para el desarrollo de procesos de formación e investigación formativa enfocados en la línea de sociedad, cultura y pedagogía para la promoción de saberes, en torno a las dinámicas sociales, valores, prácticas culturales, prácticas formativas y relaciones humanas. Materiales para desarrollar procesos que abordan problemas y oportunidades relacionados con la interacción humana, el patrimonio cultural, las identidades colectivas, los cambios sociales, la orientación vocacional, la cadena formativa, entre otros.
Este material es requerido para trabajar con las fichas 
3177791
3165218
3161470
3177793
3177783
3177776
3177777
3177800</t>
  </si>
  <si>
    <t>Paquete x12</t>
  </si>
  <si>
    <t>Rompecabezas 3d De Madera Mecánico Para Adultos Con Carreras</t>
  </si>
  <si>
    <t>Rompecabezas 3D de madera para adultos, rompecabezas mecánico de bricolaje, manualidades de madera para construir kit de modelo de madera para adultos a partir de 14 años
DETALLES:
Nuevas carreras de mármol: este rompecabezas de madera 3D utiliza un gran engranaje para mover la pelota hacia la parte superior y luego rueda hacia la parte inferior a través de la pista. Este rompecabezas STEM de madera es un divertido rompecabezas para aliviar el estrés que te permite disfrutar del proceso de rompecabezas mientras ejercitas tus habilidades prácticas, habilidades de pensamiento y habilidades de observación.
JUGUETES DIVERTIDOS PARA ADULS: El juego de mármol mecánico manual es adecuado para adultos a los que les gustan los desafíos, puede tomar algunas horas hacer un rompecabezas, pero después de montar este rompecabezas de madera en 3D, te sentirás abrumado por el orgullo alegre cuando veas las bolas constantemente rodando en la pista.
Alta calidad: este rompecabezas de madera está hecho de madera contrachapada de tilo de alta calidad. El laberinto de mármol de madera está cortado con precisión a máquina y es libre de rebabas y es muy seguro. 
TABLA DE CARACTERÍSTICAS:
Dimensiones del producto: 10,24 x 8,66 x 0,04 pulgadas
Número de modelo del producto: 4c1e2bf5-7096-a3a6-2405a6f33401</t>
  </si>
  <si>
    <t>Materiales necesarios para el desarrollo de procesos de formación e investigación formativa enfocados en la línea de sociedad, cultura y pedagogía para la promoción de saberes, en torno a las dinámicas sociales, valores, prácticas culturales, prácticas formativas y relaciones humanas. Materiales para desarrollar procesos que abordan problemas y oportunidades relacionados con la interacción humana, el patrimonio cultural, las identidades colectivas, los cambios sociales, la orientación vocacional, la cadena formativa, entre otros.
Este material es requerido para trabajar con las fichas 
3177791
3165218
3161470
3177793
3177783
3177776
3177777
3177801</t>
  </si>
  <si>
    <t>Resma Papel Fotografico Premium A4 X 100 Unidades</t>
  </si>
  <si>
    <t>Características del producto
Tamaño del papel: A4 / Carta
Tipo de papel: Fotográfico Glossy
Cantidad de hojas: 100
Gramaje: 115 g
Formato de venta: Pack
Unidades por pack: 100
Otras características
Peso: 299 g
Es resma: Sí
Acabado: Brillante / glossy</t>
  </si>
  <si>
    <t>AGROINDUSTRIA</t>
  </si>
  <si>
    <t>vasos plasticos</t>
  </si>
  <si>
    <t>Vasos Plasticos Desechables 7 Oz Bolsa X 50 Und</t>
  </si>
  <si>
    <t>paquete de 50 unidades</t>
  </si>
  <si>
    <t>Guantes De Nitrilo</t>
  </si>
  <si>
    <t>Guantes De Nitrilo Azul Talla L Caja X 100 Unds, GUANTES DE NITRILO X 100 UNDS
Caja x 100 unds (50 pares)
Guantes desechables de Nitrilo calibre alto color negro
Fabricado con compuestos orgánicos
Libre de Látex y sin Polvo
Calibre 6 mils*
Material Orgánico Antialérgico
Ajuste ambidiestro flexible y resistente
Manejo seguro de alimentos 
Talla s y m</t>
  </si>
  <si>
    <t>Caja Organizadora plastica con rodachines</t>
  </si>
  <si>
    <t xml:space="preserve">Caja Organizadora Ultraforte 46x35x60 cm 68 Lt Transparente con rodachines; Ancho
59.5 cm
Alto
34.7 cm
Profundidad
45.5 cm
Color Transparente
Material Plástico
</t>
  </si>
  <si>
    <t>Bolsa de algodón</t>
  </si>
  <si>
    <t>Algodon Mk Zigzag Bolsa X 25G</t>
  </si>
  <si>
    <t>Mesclador  Bol Acero Inoxidable 22cm</t>
  </si>
  <si>
    <t>Mesclador en acero inoxidable
medidas de la taza
diámetro
22 cm
altura 10 cm</t>
  </si>
  <si>
    <t>50151500</t>
  </si>
  <si>
    <t xml:space="preserve">Cobertura sabor chocolate negra 1 Kg </t>
  </si>
  <si>
    <t xml:space="preserve">Cobertura sucedanea sabor a chocolate negro de fácil manejo con notas dulces y achocolatadas </t>
  </si>
  <si>
    <t>Aceite De Coco Virgen</t>
  </si>
  <si>
    <t>Aceite De Coco Virgen Natri 210ml - Fragancia Sin Aditivo Tipo De Envase Frasco</t>
  </si>
  <si>
    <t>Juego de 16 sellos de patrón de modelado de arcilla</t>
  </si>
  <si>
    <t>Patrones prácticos y diversos y agradables: el paquete incluye 16 texturas transparentes diferentes de sellos de madera: patrón de bucle, elefante, patrón de cuatro hojas, erizo, ardilla, cordero, flor, rayas continuas, trébol, cuchillo y tenedor, hueso de pescado, estrella, pino, patrón de radiación, hoja, ciervo.
No se necesita mango con estos sellos, están hechos para marcar arcilla suave con un patrón de superficie, también se pueden utilizar en una olla arrojada o losas de arcilla para obtener la textura deseada. Fácil de usar con cualquier arcilla para manualidades para diseñar y crear tus propios adornos de arcilla.</t>
  </si>
  <si>
    <t>Levadura Activa Seca x 500 G</t>
  </si>
  <si>
    <t>Paquete de 500 gramos
granulado</t>
  </si>
  <si>
    <t>lb</t>
  </si>
  <si>
    <t>Bacilos para hacer kefir bulgaro</t>
  </si>
  <si>
    <t>Base para hacer kefir de leche marca Frescórganico</t>
  </si>
  <si>
    <t>Recipiente de vidrio para alimentos de 1000 ml</t>
  </si>
  <si>
    <t>Recipiente de vidrio para almacenar alimentos</t>
  </si>
  <si>
    <t>Colador malla fina plastico</t>
  </si>
  <si>
    <t>olador malla de naylon, mango de madera.
Este colador está diseñado con una red cóncava de malla fina que permite un colado eficiente mientras que su mango de madera proporciona un agarre cómodo para facilitar su manejo.
 este colador es fácil de limpiar y resistirá su uso y limpieza constantes.</t>
  </si>
  <si>
    <t>Tarro de Fermentación de Vidrio Cuadrado</t>
  </si>
  <si>
    <t>Tarro de Fermentación de Vidrio Cuadrado de 1 Galón en Dos Piezas (con Tapa Sellada), Tarro</t>
  </si>
  <si>
    <t>Envase Flint X 300 ML Redond</t>
  </si>
  <si>
    <t>Tapa Plástica Seguridad PP Blanca Boca 38 mm "DL"</t>
  </si>
  <si>
    <t>Salseros Dispensadores De Salsa Persal 12oz Set X 6 Unidades Transparente</t>
  </si>
  <si>
    <t>Altura: 20.5 cm
Largo: 6 cm
Unidades por pack: 6
Formato de venta: Pack
Capacidad en volumen: 354.882 mL
Producto fabricado en plástico.
Forma: cilindrica.
Incluye tapa.</t>
  </si>
  <si>
    <t>Materiales necesarios para el desarrollo de procesos de formación e investigación formativa enfocados en la línea de sociedad, cultura y pedagogía para la promoción de saberes, en torno a las dinámicas sociales, valores, prácticas culturales, prácticas formativas y relaciones humanas. Materiales para desarrollar procesos que abordan problemas y oportunidades relacionados con la interacción humana, el patrimonio cultural, las identidades colectivas, los cambios sociales, la orientación vocacional, la cadena formativa, entre otros.
Este material es requerido para trabajar con las fichas 
3177791
3165218
3161470
3177793
3177783
3177776
3177777
3177796</t>
  </si>
  <si>
    <t>SET *6</t>
  </si>
  <si>
    <t>AGROPECUARIO</t>
  </si>
  <si>
    <t xml:space="preserve">coliflor blanca </t>
  </si>
  <si>
    <t>plántulas listas para trasplantar al terreno de 30 dias de germinacion , Las gallinas pueden comer coliflor, incluyendo hojas, tallos y ramilletes, siendo un snack saludable, rico en vitaminas, minerales y fibra, bajo en calorías, que favorece su digestión y producción de huevos.</t>
  </si>
  <si>
    <t xml:space="preserve">brocoli </t>
  </si>
  <si>
    <t xml:space="preserve">plántulas listas para trasplantar al terreno de 30 dias de germinacion. Las gallinas pueden comer brócoli (crudo o cocido) de forma segura y es un alimento altamente nutritivo para ellas </t>
  </si>
  <si>
    <t>semillas repollo</t>
  </si>
  <si>
    <t xml:space="preserve">semillas para germinacion. Las gallinas pueden comer repollo  (crudo o cocido) de forma segura y es un alimento altamente nutritivo para ellas </t>
  </si>
  <si>
    <t>50 gramos</t>
  </si>
  <si>
    <t>SEMILLAS ROMERO</t>
  </si>
  <si>
    <t>semillas para germinacion para huerta casera.</t>
  </si>
  <si>
    <t>tomillo</t>
  </si>
  <si>
    <t>menta</t>
  </si>
  <si>
    <t>perejil</t>
  </si>
  <si>
    <t>cilantro</t>
  </si>
  <si>
    <t>oregano</t>
  </si>
  <si>
    <t>ruda</t>
  </si>
  <si>
    <t>manzanilla</t>
  </si>
  <si>
    <t>Alfalfa</t>
  </si>
  <si>
    <t>1  lb</t>
  </si>
  <si>
    <t>Abono organico</t>
  </si>
  <si>
    <r>
      <t>Bulto 40Kg</t>
    </r>
    <r>
      <rPr>
        <sz val="11"/>
        <color indexed="23"/>
        <rFont val="Arial"/>
        <family val="2"/>
      </rPr>
      <t> de Acondicionado de Suelos Orgánico Mineral</t>
    </r>
  </si>
  <si>
    <t>bultos</t>
  </si>
  <si>
    <t>melasa</t>
  </si>
  <si>
    <t>Melaza de caña para uso agrícola que aporta energía a los microorganismos del suelo y activa la microbiología beneficiosa. Favorece la descomposición de la materia orgánica, mejora la absorción de nutrientes y contribuye a aumentar la fertilidad del suelo en agricultura y compostaje.</t>
  </si>
  <si>
    <t>galones</t>
  </si>
  <si>
    <t xml:space="preserve">Concentrado gallinas ponedoras </t>
  </si>
  <si>
    <t>concentrado balanceado, rico en proteína (16-18%), calcio y fósforo, diseñado para cubrir altos requerimientos energéticos necesarios para una producción constante de huevos de calidad</t>
  </si>
  <si>
    <t>bulto</t>
  </si>
  <si>
    <t>23271800</t>
  </si>
  <si>
    <t>43211617</t>
  </si>
  <si>
    <t>43211711</t>
  </si>
  <si>
    <t>43211902</t>
  </si>
  <si>
    <t>45121600</t>
  </si>
  <si>
    <t>39101600</t>
  </si>
  <si>
    <t>44103105</t>
  </si>
  <si>
    <t>45111600</t>
  </si>
  <si>
    <t>39121300</t>
  </si>
  <si>
    <t>39121311</t>
  </si>
  <si>
    <t>40141700</t>
  </si>
  <si>
    <t>41112403</t>
  </si>
  <si>
    <t>41112401</t>
  </si>
  <si>
    <t>40142100</t>
  </si>
  <si>
    <t>31201512</t>
  </si>
  <si>
    <t>31201600</t>
  </si>
  <si>
    <t>30102300</t>
  </si>
  <si>
    <t>31162900</t>
  </si>
  <si>
    <t>31161500</t>
  </si>
  <si>
    <t>21101900</t>
  </si>
  <si>
    <t>30152000</t>
  </si>
  <si>
    <t>31162906</t>
  </si>
  <si>
    <t>24112500</t>
  </si>
  <si>
    <t>31211504</t>
  </si>
  <si>
    <t>30151505</t>
  </si>
  <si>
    <t>21101501</t>
  </si>
  <si>
    <t>30103600</t>
  </si>
  <si>
    <t>24111800</t>
  </si>
  <si>
    <t>39121004</t>
  </si>
  <si>
    <t>39121001</t>
  </si>
  <si>
    <t>39121600</t>
  </si>
  <si>
    <t>39121308</t>
  </si>
  <si>
    <t>40101500</t>
  </si>
  <si>
    <t>39121534</t>
  </si>
  <si>
    <t>39121100</t>
  </si>
  <si>
    <t>39121613</t>
  </si>
  <si>
    <t>39121400</t>
  </si>
  <si>
    <t>55101500</t>
  </si>
  <si>
    <t>60121100</t>
  </si>
  <si>
    <t>52151504</t>
  </si>
  <si>
    <t>46181504</t>
  </si>
  <si>
    <t>24112400</t>
  </si>
  <si>
    <t>53131600</t>
  </si>
  <si>
    <t>52151508</t>
  </si>
  <si>
    <t>51191900</t>
  </si>
  <si>
    <t>10151600</t>
  </si>
  <si>
    <t>INSUMO</t>
  </si>
  <si>
    <t xml:space="preserve">DESCRIPCIÓN </t>
  </si>
  <si>
    <t>Caja de petri plastico</t>
  </si>
  <si>
    <t>Microbiología</t>
  </si>
  <si>
    <t>Fisicoquímica</t>
  </si>
  <si>
    <t xml:space="preserve">La adquisición de materiales para el Laboratorio es necesaria para el fortalecimiento de los procesos de formación profesional integral, investigación aplicada, innovación y desarrollo tecnológico productivo.
Estos materiales permitirán fortalecer las prácticas formativas, la ejecución de ensayos de control de calidad, el desarrollo de proyectos de investigación, semilleros y servicios tecnológicos, asegurando condiciones técnicas apropiadas, confiabilidad en los resultados y cumplimiento de normas de seguridad y calidad. </t>
  </si>
  <si>
    <t xml:space="preserve">Embudos para manifold de policarbonato de 300ml </t>
  </si>
  <si>
    <t>Manguera</t>
  </si>
  <si>
    <t>Kitasato de 1000 ml con tapon perforado</t>
  </si>
  <si>
    <t>Indicador biológico de esterilización</t>
  </si>
  <si>
    <t>Asa drigalsky</t>
  </si>
  <si>
    <t>kit detección Salmonella</t>
  </si>
  <si>
    <t>Caldo Listeria Fraser</t>
  </si>
  <si>
    <t>Caldo BHI</t>
  </si>
  <si>
    <t>Caucho de goma natural seca y pura. No contienen talco y no son
pegajosas al tacto, esterilizables en autoclave.</t>
  </si>
  <si>
    <t>Vidrio borosilicato 3.3., para filtraciones al vacío, tubulatura lateral en
vidrio, paredes gruesas con graduaciones laterales, el acabado de los
cuellos permite un excelente ajuste a los tapones de caucho. ISO 6556</t>
  </si>
  <si>
    <t xml:space="preserve">Sterikon Bioindicador </t>
  </si>
  <si>
    <t xml:space="preserve">Rastrillo en vidrio 7 x 140 mm </t>
  </si>
  <si>
    <t>Caja de petri de plastico 60 x 15 mm</t>
  </si>
  <si>
    <t>API 20E X 25 test</t>
  </si>
  <si>
    <t>Caja x 15 unds</t>
  </si>
  <si>
    <t>Paquete x 10 unidades</t>
  </si>
  <si>
    <t>Paquete x 25 galerias</t>
  </si>
  <si>
    <t>500 g</t>
  </si>
  <si>
    <t>Acetato sodio trihidratado (CH₃COONa·3H₂O); CAS: 6131-90-2; GRADO: PA</t>
  </si>
  <si>
    <t>Ácido L-ascórbico; CAS: 50-81-7; GRADO: PA/ACS</t>
  </si>
  <si>
    <t>Almidón soluble; CAS: 9005-25-8; GRADO: Indicador</t>
  </si>
  <si>
    <t>Heptamolibdato de amonio tetra-hidratado; CAS: 12054-85-2; GRADO: PA/ACS</t>
  </si>
  <si>
    <t>Buffer pH 7.01 Hanna; CAS: N/A; GRADO: Certificado Hanna</t>
  </si>
  <si>
    <t>Negro de Eriocromo; CAS No.1787-61-7; Grado: AR.</t>
  </si>
  <si>
    <t>Reactivo en polvo DPD para determinación de Cloro Libre, apto para muestras de 5 mL. Grado analítico compatible con método USEPA / Standard Methods 4500-Cl G</t>
  </si>
  <si>
    <t>Patron de conductividad de 12,88 uS/cm. CAS: N/A; GRADO: Certificado Hanna</t>
  </si>
  <si>
    <t>Hidróxido de Sodio 0.1 N; CAS: 1310-73-2; GRADO: PA.</t>
  </si>
  <si>
    <t>Ácido Sulfúrico 90-91%; CAS: 7664-93-9; GRADO: N/A.</t>
  </si>
  <si>
    <t>Púrpura de metacresol indicador; CAS: 2303-01-7; GRADO: AR</t>
  </si>
  <si>
    <t>Yodo Cristalizado I2; CAS: 7553-56-2; GRADO: PA</t>
  </si>
  <si>
    <t>Elemento de consumo. Reactivo utilizado en el análisis de Actividad de la Diastasa en miel (AOAC 958.09). Solución tampón que mantiene el pH en 5,3.</t>
  </si>
  <si>
    <t>Elemento de consumo. Reactivo utilizado en analisis de agua. Como reductor para cuantificacion de fosfatos (SM 4500 - P) y Silicatos (SM 4500 - SiO2).</t>
  </si>
  <si>
    <t>Elemento de consumo. Reactivo utilizado en el análisis de Actividad de la Diastasa en mieles (AOAC 958.09). Estandar para hidrólisis</t>
  </si>
  <si>
    <t>Elemento de consumo. Reactivo utilizado en el análisis de Aguas y Alimentos. Reactivo principal para determinación colorimétrica de fósforo total</t>
  </si>
  <si>
    <t>Elemento de consumo. Reactivo utilizado en el análisis de agua. Estandar o patrón para calculo de curva de cloro residual por fotometría</t>
  </si>
  <si>
    <t>Elemento de consumo. Reactivo utilizado para calibracion de sondas y medidores de pH. Segundo punto de calibracion en pH 7.01</t>
  </si>
  <si>
    <t>Elemento de consumo. Reactivo utilizado en el análisis de agua. Indicador de Dureza del agua</t>
  </si>
  <si>
    <t>Elemento de consumo. Reactivo utilizado en el análisis de agua. Reactivo para determinar la concentracion de cloro residual por fotometría</t>
  </si>
  <si>
    <t>Elemento de consumo. Reactivo utilizado para calibracion de sondas y medidores de Conductividad. Segundo punto de calibracion en 12,88µS/cm.</t>
  </si>
  <si>
    <t>Elemento de consumo. Reactivo utilizado en el análisis de Leche y sus derivados. Reactivo para determinar la Acidez de leche y sus derivados.</t>
  </si>
  <si>
    <t>Elemento de consumo. Reactivo utilizado en el análisis de Leche y sus derivados. Reactivo del metodo de Gerber, para determinar la Grasa de la leche y sus derivados.</t>
  </si>
  <si>
    <t>Elemento de consumo. Reactivo utilizado en el análisis de agua y alimentos. Indicador de virage y de buffers de pH.</t>
  </si>
  <si>
    <t>Elemento de consumo. Reactivo utilizado en el análisis de Actividad de la Diastasa en miel (AOAC 958.09). Solución de trabajo de consumo de la proteina.</t>
  </si>
  <si>
    <t>Frasco x 1.000 g</t>
  </si>
  <si>
    <t>Frasco x 500 g</t>
  </si>
  <si>
    <t>Frasco x 100 g</t>
  </si>
  <si>
    <t>Frasco x 250 g</t>
  </si>
  <si>
    <t>Frasco x 200 ml</t>
  </si>
  <si>
    <t>Frasco x 1 Litro</t>
  </si>
  <si>
    <t xml:space="preserve">Paquete x 100 Sobres de 5ml c/u </t>
  </si>
  <si>
    <t>Frasco x 2,5 Litros</t>
  </si>
  <si>
    <t>Frasco x 5 g</t>
  </si>
  <si>
    <t>Patrón de cloro residual concentracion desde 2,00 mg/L hasta 1.000 mg/L como CL2 (cualquiera dentro del rango) certificada</t>
  </si>
  <si>
    <t>Vaso de precipitados (Beaker) de 50 mL forma baja. Con pico y graduación. Vidrio borosilicato 3.3.</t>
  </si>
  <si>
    <t>Material de vidrio para mezclar, calentar, disolver, trasvasar líquidos, reproducir reacciones, realizar mediciones. Para todos los ensayos.</t>
  </si>
  <si>
    <t>Balón aforado Clase A. Volumen de 100 mL. En Boro 3.3. Con tapón Plástico.</t>
  </si>
  <si>
    <t>Material de vidrio volumétrico para preparar soluciones a un volumen exacto de 100 mL. Preparacion de soluciones patrones y realizar curvas en equipos.</t>
  </si>
  <si>
    <t>Balón aforado Clase A. Volumen de 250 mL. En Boro 3.3. Con tapón Plástico.</t>
  </si>
  <si>
    <t>Material de vidrio volumétrico para preparar soluciones a un volumen exacto de 250 mL. Preparacion de soluciones patrones y realizar curvas en equipos.</t>
  </si>
  <si>
    <t>Alcoholímetro para destilados con Termómetro. Vidrio. De 0% a 100% Vol. Funke Gerber.</t>
  </si>
  <si>
    <t>Material de vidrio, Hidrometro - Alcoholímetro graduado para alcohol en volumen y con medicion de temperatura. Para mezclas etanol-agua.</t>
  </si>
  <si>
    <t>Picnómetro ajustado de 5 mL. Certificado. Vidrio borosilicato 3.3. Tapón con capilar. Extremo superior del tapón esmerilado y pulido</t>
  </si>
  <si>
    <t>Material de vidrio volumetrico exacto de 5mL. Para determinar la densidad de muestras liquidas, por medio del peso y el volumen conocido del picnometro.</t>
  </si>
  <si>
    <t>Picnómetro ajustado de 10 mL. Certificado. Vidrio borosilicato 3.3. Tapón con capilar. Extremo superior del tapón esmerilado y pulido</t>
  </si>
  <si>
    <t>Material de vidrio volumetrico exacto de 10mL. Para determinar la densidad de muestras liquidas, por medio del peso y el volumen conocido del picnometro.</t>
  </si>
  <si>
    <t>Butirómetro Funke Gerber. Para Leche de 0 a 8%. Vidrio borosilicato 3.3. Cuello liso, bulbo cerrado. Pesaje para 11.11 ml de leche. Cada uno con tapón anillado de goma para introducir puntilla.</t>
  </si>
  <si>
    <t>Instrumento de vidrio, para determinar el contenido de grasa en la leche y otros derivados lácteos mediante el método de Gerber. Desde 0% a 8%. Con tapon de goma con anillo, para introducir la puntilla de expansión.</t>
  </si>
  <si>
    <t>Butirómetro Funke Gerber. Para queso de 0 a 40%. Vidrio borosilicato 3.3. Cuello liso, bulbo cerrado. Pesaje para 3 g. Cada uno con tapón anillado de goma para introducir puntilla.</t>
  </si>
  <si>
    <t>Instrumento de vidrio, para determinar el contenido de grasa en este caso quesos y derivados lácteos con alto contenido, mediante el método de Gerber. Desde 0% a 40%. Con tapon de goma con anillo, para introducir la puntilla de expansión.</t>
  </si>
  <si>
    <t>Sonda Multiparámetro: Conductividad, pH, Temperatura, TDS. CONSORT modelo SK20T. Tipo: Platino General. Cuerpo de vidrio. Rango de 0°C a 110°C. Tamaño: 110mmx12diámetro.</t>
  </si>
  <si>
    <t xml:space="preserve">Accesorio consumible del conductimetro. Para medición de muestras de ensayo: Conductividad, Temperatura, pH, TDS (Sales disueltas totales). </t>
  </si>
  <si>
    <t>Frasco x 50 mL</t>
  </si>
  <si>
    <t>Balon x 100 mL</t>
  </si>
  <si>
    <t>Balon x 250 mL</t>
  </si>
  <si>
    <t>Picnómetro x 5 mL</t>
  </si>
  <si>
    <t>Picnómetro x 10 mL</t>
  </si>
  <si>
    <t>Butirómetro de 0% a
8%</t>
  </si>
  <si>
    <t>Butirómetro de 0% a
40%</t>
  </si>
  <si>
    <t>Responsable</t>
  </si>
  <si>
    <t>William Jesus Martinez Criollo</t>
  </si>
  <si>
    <t>Dinamizador de Competitividad y Desarrollo Tecnologico Productivo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</si>
</sst>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8" formatCode="&quot;$&quot;\ #,##0.00;[Red]\-&quot;$&quot;\ #,##0.00"/>
    <numFmt numFmtId="42" formatCode="_-&quot;$&quot;\ * #,##0_-;\-&quot;$&quot;\ * #,##0_-;_-&quot;$&quot;\ * &quot;-&quot;_-;_-@_-"/>
    <numFmt numFmtId="44" formatCode="_-&quot;$&quot;\ * #,##0.00_-;\-&quot;$&quot;\ * #,##0.00_-;_-&quot;$&quot;\ * &quot;-&quot;??_-;_-@_-"/>
    <numFmt numFmtId="164" formatCode="_-&quot;$&quot;\ * #,##0_-;\-&quot;$&quot;\ * #,##0_-;_-&quot;$&quot;\ * &quot;-&quot;_-;_-@"/>
    <numFmt numFmtId="165" formatCode="[$$-240A]&quot; &quot;#,##0"/>
  </numFmts>
  <fonts count="26" x14ac:knownFonts="1">
    <font>
      <sz val="11"/>
      <color theme="1"/>
      <name val="Calibri"/>
      <family val="2"/>
      <scheme val="minor"/>
    </font>
    <font>
      <sz val="12"/>
      <color theme="1"/>
      <name val="Calibri"/>
      <family val="2"/>
      <scheme val="minor"/>
    </font>
    <font>
      <sz val="10"/>
      <name val="Arial"/>
      <family val="2"/>
    </font>
    <font>
      <b/>
      <sz val="11"/>
      <name val="Calibri"/>
      <family val="2"/>
      <scheme val="minor"/>
    </font>
    <font>
      <sz val="11"/>
      <color theme="1"/>
      <name val="Calibri"/>
      <family val="2"/>
      <scheme val="minor"/>
    </font>
    <font>
      <sz val="11"/>
      <name val="Calibri"/>
      <family val="2"/>
      <scheme val="minor"/>
    </font>
    <font>
      <b/>
      <sz val="11"/>
      <name val="Calibri"/>
      <family val="2"/>
    </font>
    <font>
      <sz val="11"/>
      <name val="Calibri"/>
      <family val="2"/>
    </font>
    <font>
      <b/>
      <u/>
      <sz val="11"/>
      <name val="Calibri"/>
      <family val="2"/>
    </font>
    <font>
      <u/>
      <sz val="11"/>
      <color theme="10"/>
      <name val="Calibri"/>
      <family val="2"/>
      <scheme val="minor"/>
    </font>
    <font>
      <sz val="11"/>
      <color theme="1"/>
      <name val="Calibri"/>
      <family val="2"/>
    </font>
    <font>
      <b/>
      <sz val="11"/>
      <color rgb="FF0F1111"/>
      <name val="Cambria"/>
      <family val="2"/>
      <scheme val="major"/>
    </font>
    <font>
      <sz val="11"/>
      <color rgb="FF000000"/>
      <name val="Calibri"/>
      <family val="2"/>
    </font>
    <font>
      <b/>
      <sz val="11"/>
      <color theme="1"/>
      <name val="Calibri"/>
      <family val="2"/>
    </font>
    <font>
      <b/>
      <sz val="11"/>
      <color rgb="FF000000"/>
      <name val="Calibri"/>
      <family val="2"/>
    </font>
    <font>
      <b/>
      <sz val="11"/>
      <color rgb="FF333333"/>
      <name val="Calibri"/>
      <family val="2"/>
    </font>
    <font>
      <b/>
      <sz val="11"/>
      <color indexed="63"/>
      <name val="Calibri"/>
      <family val="2"/>
      <scheme val="minor"/>
    </font>
    <font>
      <b/>
      <sz val="11"/>
      <name val="Cambria"/>
      <family val="2"/>
    </font>
    <font>
      <u/>
      <sz val="11"/>
      <color rgb="FF467886"/>
      <name val="Aptos Narrow"/>
      <family val="2"/>
    </font>
    <font>
      <u/>
      <sz val="11"/>
      <color rgb="FF000000"/>
      <name val="Calibri"/>
      <family val="2"/>
      <scheme val="minor"/>
    </font>
    <font>
      <sz val="11"/>
      <color rgb="FF000000"/>
      <name val="Calibri"/>
      <family val="2"/>
      <scheme val="minor"/>
    </font>
    <font>
      <sz val="13"/>
      <color theme="1"/>
      <name val="Calibri"/>
      <family val="2"/>
      <scheme val="minor"/>
    </font>
    <font>
      <sz val="13"/>
      <color theme="1"/>
      <name val="Roboto"/>
    </font>
    <font>
      <b/>
      <sz val="11"/>
      <color rgb="FF666666"/>
      <name val="Arial"/>
      <family val="2"/>
    </font>
    <font>
      <sz val="11"/>
      <color indexed="23"/>
      <name val="Arial"/>
      <family val="2"/>
    </font>
    <font>
      <b/>
      <sz val="11"/>
      <color rgb="FF000000"/>
      <name val="Calibri"/>
      <family val="2"/>
      <scheme val="minor"/>
    </font>
  </fonts>
  <fills count="12">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FFFF"/>
        <bgColor rgb="FF000000"/>
      </patternFill>
    </fill>
    <fill>
      <patternFill patternType="solid">
        <fgColor rgb="FFFFFFFF"/>
        <bgColor rgb="FFF79646"/>
      </patternFill>
    </fill>
    <fill>
      <patternFill patternType="solid">
        <fgColor rgb="FFFFFFFF"/>
        <bgColor rgb="FFFFFFFF"/>
      </patternFill>
    </fill>
    <fill>
      <patternFill patternType="solid">
        <fgColor theme="0"/>
        <bgColor theme="0"/>
      </patternFill>
    </fill>
    <fill>
      <patternFill patternType="solid">
        <fgColor rgb="FFF2F2F2"/>
        <bgColor rgb="FFF2F2F2"/>
      </patternFill>
    </fill>
    <fill>
      <patternFill patternType="solid">
        <fgColor theme="0"/>
        <bgColor rgb="FFFFFFFF"/>
      </patternFill>
    </fill>
    <fill>
      <patternFill patternType="solid">
        <fgColor rgb="FF00B0F0"/>
        <bgColor indexed="64"/>
      </patternFill>
    </fill>
    <fill>
      <patternFill patternType="solid">
        <fgColor rgb="FFF2F2F2"/>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diagonal/>
    </border>
  </borders>
  <cellStyleXfs count="6">
    <xf numFmtId="0" fontId="0" fillId="0" borderId="0"/>
    <xf numFmtId="42" fontId="4" fillId="0" borderId="0" applyFont="0" applyFill="0" applyBorder="0" applyAlignment="0" applyProtection="0"/>
    <xf numFmtId="0" fontId="9" fillId="0" borderId="0" applyNumberFormat="0" applyFill="0" applyBorder="0" applyAlignment="0" applyProtection="0"/>
    <xf numFmtId="0" fontId="2" fillId="0" borderId="0"/>
    <xf numFmtId="0" fontId="18" fillId="0" borderId="0" applyNumberFormat="0" applyBorder="0" applyProtection="0"/>
    <xf numFmtId="44" fontId="4" fillId="0" borderId="0" applyFont="0" applyFill="0" applyBorder="0" applyAlignment="0" applyProtection="0"/>
  </cellStyleXfs>
  <cellXfs count="127">
    <xf numFmtId="0" fontId="0" fillId="0" borderId="0" xfId="0"/>
    <xf numFmtId="0" fontId="3" fillId="2" borderId="1" xfId="3" applyFont="1" applyFill="1" applyBorder="1" applyAlignment="1">
      <alignment horizontal="center" vertical="center" wrapText="1"/>
    </xf>
    <xf numFmtId="0" fontId="3" fillId="2" borderId="1" xfId="3" applyFont="1" applyFill="1" applyBorder="1" applyAlignment="1">
      <alignment horizontal="right" vertical="center" wrapText="1"/>
    </xf>
    <xf numFmtId="0" fontId="4" fillId="3" borderId="0" xfId="0" applyFont="1" applyFill="1" applyProtection="1">
      <protection locked="0"/>
    </xf>
    <xf numFmtId="0" fontId="5" fillId="0" borderId="1" xfId="3" applyFont="1" applyBorder="1" applyAlignment="1" applyProtection="1">
      <alignment horizontal="center" vertical="center"/>
      <protection locked="0"/>
    </xf>
    <xf numFmtId="0" fontId="6" fillId="4" borderId="1" xfId="3" applyFont="1" applyFill="1" applyBorder="1" applyAlignment="1" applyProtection="1">
      <alignment horizontal="center" vertical="center" wrapText="1"/>
      <protection locked="0"/>
    </xf>
    <xf numFmtId="0" fontId="7" fillId="4" borderId="1" xfId="3" applyFont="1" applyFill="1" applyBorder="1" applyAlignment="1" applyProtection="1">
      <alignment vertical="center" wrapText="1"/>
      <protection locked="0"/>
    </xf>
    <xf numFmtId="0" fontId="5" fillId="3" borderId="1" xfId="3" applyFont="1" applyFill="1" applyBorder="1" applyAlignment="1" applyProtection="1">
      <alignment vertical="center" wrapText="1"/>
      <protection locked="0"/>
    </xf>
    <xf numFmtId="0" fontId="4" fillId="3" borderId="1" xfId="0" applyFont="1" applyFill="1" applyBorder="1" applyAlignment="1" applyProtection="1">
      <alignment vertical="center"/>
      <protection locked="0"/>
    </xf>
    <xf numFmtId="0" fontId="4" fillId="0" borderId="1" xfId="3" applyFont="1" applyBorder="1" applyAlignment="1" applyProtection="1">
      <alignment horizontal="center" vertical="center"/>
      <protection locked="0"/>
    </xf>
    <xf numFmtId="42" fontId="5" fillId="0" borderId="1" xfId="1" applyFont="1" applyFill="1" applyBorder="1" applyAlignment="1" applyProtection="1">
      <alignment horizontal="right" vertical="center"/>
      <protection locked="0"/>
    </xf>
    <xf numFmtId="42" fontId="5" fillId="0" borderId="1" xfId="1" applyFont="1" applyFill="1" applyBorder="1" applyAlignment="1" applyProtection="1">
      <alignment horizontal="center" vertical="center"/>
      <protection locked="0"/>
    </xf>
    <xf numFmtId="42" fontId="5" fillId="3" borderId="1" xfId="1" applyFont="1" applyFill="1" applyBorder="1" applyAlignment="1">
      <alignment horizontal="center" vertical="center"/>
    </xf>
    <xf numFmtId="0" fontId="9" fillId="3" borderId="1" xfId="2" applyFill="1" applyBorder="1" applyAlignment="1" applyProtection="1">
      <alignment vertical="center" wrapText="1"/>
      <protection locked="0"/>
    </xf>
    <xf numFmtId="42" fontId="4" fillId="3" borderId="0" xfId="0" applyNumberFormat="1" applyFont="1" applyFill="1" applyProtection="1">
      <protection locked="0"/>
    </xf>
    <xf numFmtId="0" fontId="7" fillId="5" borderId="1" xfId="0" applyFont="1" applyFill="1" applyBorder="1" applyAlignment="1" applyProtection="1">
      <alignment horizontal="left" vertical="center" wrapText="1"/>
      <protection locked="0"/>
    </xf>
    <xf numFmtId="0" fontId="5" fillId="0" borderId="1" xfId="3" applyFont="1" applyBorder="1" applyAlignment="1" applyProtection="1">
      <alignment vertical="center" wrapText="1"/>
      <protection locked="0"/>
    </xf>
    <xf numFmtId="0" fontId="10" fillId="0" borderId="1" xfId="0" applyFont="1" applyBorder="1" applyAlignment="1">
      <alignment horizontal="center" vertical="center"/>
    </xf>
    <xf numFmtId="164" fontId="10" fillId="0" borderId="1" xfId="0" applyNumberFormat="1" applyFont="1" applyBorder="1" applyAlignment="1">
      <alignment horizontal="right" vertical="center"/>
    </xf>
    <xf numFmtId="164" fontId="10" fillId="0" borderId="1" xfId="0" applyNumberFormat="1" applyFont="1" applyBorder="1" applyAlignment="1">
      <alignment horizontal="center" vertical="center"/>
    </xf>
    <xf numFmtId="0" fontId="11" fillId="0" borderId="1" xfId="0" applyFont="1" applyBorder="1" applyAlignment="1" applyProtection="1">
      <alignment vertical="center" wrapText="1"/>
      <protection locked="0"/>
    </xf>
    <xf numFmtId="0" fontId="12" fillId="0" borderId="1" xfId="3" applyFont="1" applyBorder="1" applyAlignment="1" applyProtection="1">
      <alignment horizontal="left" vertical="center" wrapText="1"/>
      <protection locked="0"/>
    </xf>
    <xf numFmtId="0" fontId="4" fillId="0" borderId="1" xfId="0" applyFont="1" applyBorder="1" applyAlignment="1" applyProtection="1">
      <alignment vertical="center" wrapText="1"/>
      <protection locked="0"/>
    </xf>
    <xf numFmtId="0" fontId="0" fillId="0" borderId="1" xfId="0" applyBorder="1" applyAlignment="1">
      <alignment horizontal="center" vertical="center" wrapText="1"/>
    </xf>
    <xf numFmtId="165" fontId="0" fillId="0" borderId="1" xfId="0" applyNumberFormat="1" applyBorder="1" applyAlignment="1">
      <alignment horizontal="right" vertical="center" wrapText="1"/>
    </xf>
    <xf numFmtId="0" fontId="0" fillId="0" borderId="1" xfId="0" applyBorder="1" applyAlignment="1">
      <alignment vertical="center" wrapText="1"/>
    </xf>
    <xf numFmtId="0" fontId="9" fillId="0" borderId="1" xfId="2" applyBorder="1" applyAlignment="1">
      <alignment horizontal="center" vertical="center" wrapText="1"/>
    </xf>
    <xf numFmtId="0" fontId="6" fillId="0" borderId="1" xfId="3" applyFont="1" applyBorder="1" applyAlignment="1" applyProtection="1">
      <alignment horizontal="center" vertical="center" wrapText="1"/>
      <protection locked="0"/>
    </xf>
    <xf numFmtId="0" fontId="7" fillId="0" borderId="1" xfId="0" applyFont="1" applyBorder="1" applyAlignment="1" applyProtection="1">
      <alignment horizontal="left" vertical="center" wrapText="1"/>
      <protection locked="0"/>
    </xf>
    <xf numFmtId="0" fontId="9" fillId="0" borderId="1" xfId="2" applyFill="1" applyBorder="1" applyAlignment="1">
      <alignment horizontal="center" vertical="center" wrapText="1"/>
    </xf>
    <xf numFmtId="0" fontId="13" fillId="6" borderId="1" xfId="0" applyFont="1" applyFill="1" applyBorder="1" applyAlignment="1">
      <alignment horizontal="center" vertical="center" wrapText="1"/>
    </xf>
    <xf numFmtId="0" fontId="12" fillId="6" borderId="1" xfId="0" applyFont="1" applyFill="1" applyBorder="1" applyAlignment="1">
      <alignment horizontal="left" vertical="center" wrapText="1"/>
    </xf>
    <xf numFmtId="0" fontId="10" fillId="7" borderId="1" xfId="0" applyFont="1" applyFill="1" applyBorder="1" applyAlignment="1">
      <alignment vertical="center" wrapText="1"/>
    </xf>
    <xf numFmtId="0" fontId="15" fillId="7" borderId="1" xfId="0" applyFont="1" applyFill="1" applyBorder="1" applyAlignment="1">
      <alignment vertical="center" wrapText="1"/>
    </xf>
    <xf numFmtId="0" fontId="9" fillId="7" borderId="1" xfId="2" applyFill="1" applyBorder="1" applyAlignment="1">
      <alignment vertical="center" wrapText="1"/>
    </xf>
    <xf numFmtId="0" fontId="10" fillId="0" borderId="1" xfId="0" applyFont="1" applyBorder="1" applyAlignment="1">
      <alignment vertical="center" wrapText="1"/>
    </xf>
    <xf numFmtId="0" fontId="14" fillId="6" borderId="1" xfId="0" applyFont="1" applyFill="1" applyBorder="1" applyAlignment="1">
      <alignment horizontal="center" vertical="center" wrapText="1"/>
    </xf>
    <xf numFmtId="0" fontId="12" fillId="6" borderId="1" xfId="0" applyFont="1" applyFill="1" applyBorder="1" applyAlignment="1">
      <alignment horizontal="left" vertical="top" wrapText="1"/>
    </xf>
    <xf numFmtId="0" fontId="10" fillId="0" borderId="1" xfId="0" applyFont="1" applyBorder="1" applyAlignment="1">
      <alignment wrapText="1"/>
    </xf>
    <xf numFmtId="0" fontId="13" fillId="0" borderId="1" xfId="0" applyFont="1" applyBorder="1" applyAlignment="1">
      <alignment horizontal="left" vertical="center" wrapText="1"/>
    </xf>
    <xf numFmtId="0" fontId="10" fillId="0" borderId="1" xfId="0" applyFont="1" applyBorder="1" applyAlignment="1">
      <alignment horizontal="left" vertical="center" wrapText="1"/>
    </xf>
    <xf numFmtId="0" fontId="15" fillId="0" borderId="1" xfId="0" applyFont="1" applyBorder="1" applyAlignment="1">
      <alignment horizontal="left" vertical="center" wrapText="1"/>
    </xf>
    <xf numFmtId="0" fontId="12" fillId="4" borderId="1" xfId="3" applyFont="1" applyFill="1" applyBorder="1" applyAlignment="1" applyProtection="1">
      <alignment horizontal="left" vertical="center" wrapText="1"/>
      <protection locked="0"/>
    </xf>
    <xf numFmtId="0" fontId="13" fillId="8" borderId="1" xfId="0" applyFont="1" applyFill="1" applyBorder="1" applyAlignment="1">
      <alignment horizontal="center" vertical="center" wrapText="1"/>
    </xf>
    <xf numFmtId="0" fontId="4" fillId="3" borderId="1" xfId="0" applyFont="1" applyFill="1" applyBorder="1" applyAlignment="1" applyProtection="1">
      <alignment wrapText="1"/>
      <protection locked="0"/>
    </xf>
    <xf numFmtId="0" fontId="13" fillId="0" borderId="1" xfId="0" applyFont="1" applyBorder="1" applyAlignment="1" applyProtection="1">
      <alignment horizontal="left" vertical="center" wrapText="1"/>
      <protection locked="0"/>
    </xf>
    <xf numFmtId="0" fontId="10" fillId="0" borderId="1" xfId="0" applyFont="1" applyBorder="1" applyAlignment="1" applyProtection="1">
      <alignment horizontal="left" vertical="center" wrapText="1"/>
      <protection locked="0"/>
    </xf>
    <xf numFmtId="0" fontId="16" fillId="3" borderId="1" xfId="3" applyFont="1" applyFill="1" applyBorder="1" applyAlignment="1" applyProtection="1">
      <alignment vertical="center" wrapText="1"/>
      <protection locked="0"/>
    </xf>
    <xf numFmtId="0" fontId="7" fillId="5" borderId="1" xfId="0" applyFont="1" applyFill="1" applyBorder="1" applyAlignment="1" applyProtection="1">
      <alignment horizontal="left" vertical="top" wrapText="1"/>
      <protection locked="0"/>
    </xf>
    <xf numFmtId="0" fontId="9" fillId="0" borderId="1" xfId="2" applyBorder="1" applyAlignment="1">
      <alignment vertical="center" wrapText="1"/>
    </xf>
    <xf numFmtId="0" fontId="0" fillId="0" borderId="1" xfId="0" applyBorder="1" applyAlignment="1" applyProtection="1">
      <alignment vertical="center" wrapText="1"/>
      <protection locked="0"/>
    </xf>
    <xf numFmtId="0" fontId="0" fillId="0" borderId="1" xfId="0" applyBorder="1" applyAlignment="1" applyProtection="1">
      <alignment wrapText="1"/>
      <protection locked="0"/>
    </xf>
    <xf numFmtId="0" fontId="0" fillId="0" borderId="1" xfId="0" applyBorder="1" applyProtection="1">
      <protection locked="0"/>
    </xf>
    <xf numFmtId="0" fontId="0" fillId="0" borderId="1" xfId="0" applyBorder="1" applyAlignment="1" applyProtection="1">
      <alignment horizontal="right" vertical="center"/>
      <protection locked="0"/>
    </xf>
    <xf numFmtId="0" fontId="5" fillId="0" borderId="1" xfId="3" applyFont="1" applyBorder="1" applyAlignment="1" applyProtection="1">
      <alignment horizontal="center" vertical="center" wrapText="1"/>
      <protection locked="0"/>
    </xf>
    <xf numFmtId="0" fontId="14" fillId="4" borderId="1" xfId="3" applyFont="1" applyFill="1" applyBorder="1" applyAlignment="1" applyProtection="1">
      <alignment horizontal="center" vertical="center" wrapText="1"/>
      <protection locked="0"/>
    </xf>
    <xf numFmtId="0" fontId="12" fillId="4" borderId="1" xfId="3" applyFont="1" applyFill="1" applyBorder="1" applyAlignment="1" applyProtection="1">
      <alignment horizontal="left" vertical="top" wrapText="1"/>
      <protection locked="0"/>
    </xf>
    <xf numFmtId="0" fontId="17" fillId="0" borderId="1" xfId="0" applyFont="1" applyBorder="1" applyAlignment="1" applyProtection="1">
      <alignment horizontal="center" vertical="center" wrapText="1"/>
      <protection locked="0"/>
    </xf>
    <xf numFmtId="0" fontId="12" fillId="0" borderId="1" xfId="0" applyFont="1" applyBorder="1" applyAlignment="1" applyProtection="1">
      <alignment horizontal="left" vertical="top" wrapText="1"/>
      <protection locked="0"/>
    </xf>
    <xf numFmtId="0" fontId="0" fillId="0" borderId="1" xfId="0" applyBorder="1" applyAlignment="1">
      <alignment wrapText="1"/>
    </xf>
    <xf numFmtId="0" fontId="0" fillId="0" borderId="1" xfId="0" applyBorder="1"/>
    <xf numFmtId="42" fontId="0" fillId="0" borderId="1" xfId="1" applyFont="1" applyBorder="1" applyAlignment="1">
      <alignment vertical="center"/>
    </xf>
    <xf numFmtId="42" fontId="4" fillId="0" borderId="0" xfId="0" applyNumberFormat="1" applyFont="1" applyProtection="1">
      <protection locked="0"/>
    </xf>
    <xf numFmtId="0" fontId="19" fillId="0" borderId="1" xfId="4" applyFont="1" applyBorder="1" applyAlignment="1">
      <alignment horizontal="center" vertical="center" wrapText="1"/>
    </xf>
    <xf numFmtId="0" fontId="0" fillId="6" borderId="1" xfId="0" applyFill="1" applyBorder="1" applyAlignment="1">
      <alignment horizontal="center" vertical="center" wrapText="1"/>
    </xf>
    <xf numFmtId="0" fontId="19" fillId="6" borderId="1" xfId="4" applyFont="1" applyFill="1" applyBorder="1" applyAlignment="1">
      <alignment horizontal="center" vertical="center" wrapText="1"/>
    </xf>
    <xf numFmtId="0" fontId="19" fillId="0" borderId="1" xfId="4" applyFont="1" applyBorder="1" applyAlignment="1">
      <alignment vertical="center" wrapText="1"/>
    </xf>
    <xf numFmtId="0" fontId="0" fillId="3" borderId="1" xfId="0" applyFill="1" applyBorder="1" applyAlignment="1">
      <alignment horizontal="center" vertical="center" wrapText="1"/>
    </xf>
    <xf numFmtId="0" fontId="19" fillId="3" borderId="1" xfId="2" applyFont="1" applyFill="1" applyBorder="1" applyAlignment="1">
      <alignment horizontal="justify" vertical="center" wrapText="1"/>
    </xf>
    <xf numFmtId="0" fontId="0" fillId="0" borderId="1" xfId="0" applyBorder="1" applyAlignment="1">
      <alignment horizontal="justify" vertical="center" wrapText="1"/>
    </xf>
    <xf numFmtId="0" fontId="9" fillId="0" borderId="1" xfId="2" applyBorder="1" applyAlignment="1">
      <alignment horizontal="left" vertical="center" wrapText="1"/>
    </xf>
    <xf numFmtId="0" fontId="10" fillId="0" borderId="1" xfId="0" applyFont="1" applyBorder="1" applyAlignment="1">
      <alignment horizontal="center" vertical="center" wrapText="1"/>
    </xf>
    <xf numFmtId="0" fontId="15" fillId="0" borderId="1" xfId="0" applyFont="1" applyBorder="1" applyAlignment="1">
      <alignment vertical="center" wrapText="1"/>
    </xf>
    <xf numFmtId="0" fontId="13" fillId="7" borderId="1" xfId="0" applyFont="1" applyFill="1" applyBorder="1" applyAlignment="1">
      <alignment horizontal="left" vertical="center" wrapText="1"/>
    </xf>
    <xf numFmtId="0" fontId="10" fillId="7" borderId="1" xfId="0" applyFont="1" applyFill="1" applyBorder="1" applyAlignment="1">
      <alignment horizontal="left" vertical="center" wrapText="1"/>
    </xf>
    <xf numFmtId="0" fontId="10" fillId="3" borderId="1" xfId="0" applyFont="1" applyFill="1" applyBorder="1" applyAlignment="1">
      <alignment vertical="center" wrapText="1"/>
    </xf>
    <xf numFmtId="0" fontId="7" fillId="4" borderId="1" xfId="3" applyFont="1" applyFill="1" applyBorder="1" applyAlignment="1" applyProtection="1">
      <alignment vertical="top" wrapText="1"/>
      <protection locked="0"/>
    </xf>
    <xf numFmtId="0" fontId="9" fillId="0" borderId="1" xfId="2" applyFill="1" applyBorder="1" applyAlignment="1">
      <alignment vertical="center" wrapText="1"/>
    </xf>
    <xf numFmtId="0" fontId="1" fillId="4" borderId="1" xfId="3" applyFont="1" applyFill="1" applyBorder="1" applyAlignment="1" applyProtection="1">
      <alignment horizontal="left" vertical="center" wrapText="1"/>
      <protection locked="0"/>
    </xf>
    <xf numFmtId="0" fontId="21" fillId="4" borderId="1" xfId="3" applyFont="1" applyFill="1" applyBorder="1" applyAlignment="1" applyProtection="1">
      <alignment horizontal="left" vertical="center" wrapText="1"/>
      <protection locked="0"/>
    </xf>
    <xf numFmtId="0" fontId="19" fillId="6" borderId="1" xfId="4" applyFont="1" applyFill="1" applyBorder="1" applyAlignment="1">
      <alignment vertical="center" wrapText="1"/>
    </xf>
    <xf numFmtId="0" fontId="0" fillId="0" borderId="1" xfId="0" applyBorder="1" applyAlignment="1">
      <alignment horizontal="left" vertical="center" wrapText="1"/>
    </xf>
    <xf numFmtId="0" fontId="13" fillId="0" borderId="1" xfId="0" applyFont="1" applyBorder="1" applyAlignment="1">
      <alignment horizontal="center" vertical="center" wrapText="1"/>
    </xf>
    <xf numFmtId="0" fontId="12" fillId="0" borderId="1" xfId="0" applyFont="1" applyBorder="1" applyAlignment="1">
      <alignment horizontal="left" vertical="center" wrapText="1"/>
    </xf>
    <xf numFmtId="0" fontId="10" fillId="6" borderId="1" xfId="0" applyFont="1" applyFill="1" applyBorder="1" applyAlignment="1">
      <alignment horizontal="left" vertical="center" wrapText="1"/>
    </xf>
    <xf numFmtId="0" fontId="13" fillId="9" borderId="1" xfId="0" applyFont="1" applyFill="1" applyBorder="1" applyAlignment="1">
      <alignment horizontal="center" vertical="center" wrapText="1"/>
    </xf>
    <xf numFmtId="0" fontId="12" fillId="9" borderId="1" xfId="0" applyFont="1" applyFill="1" applyBorder="1" applyAlignment="1">
      <alignment horizontal="left" vertical="center" wrapText="1"/>
    </xf>
    <xf numFmtId="0" fontId="4" fillId="3" borderId="1" xfId="0" applyFont="1" applyFill="1" applyBorder="1" applyProtection="1">
      <protection locked="0"/>
    </xf>
    <xf numFmtId="0" fontId="14" fillId="5" borderId="1" xfId="0" applyFont="1" applyFill="1" applyBorder="1" applyAlignment="1" applyProtection="1">
      <alignment horizontal="center" vertical="center" wrapText="1"/>
      <protection locked="0"/>
    </xf>
    <xf numFmtId="0" fontId="5" fillId="0" borderId="1" xfId="3" applyFont="1" applyBorder="1" applyAlignment="1" applyProtection="1">
      <alignment wrapText="1"/>
      <protection locked="0"/>
    </xf>
    <xf numFmtId="0" fontId="14" fillId="9" borderId="1" xfId="0" applyFont="1" applyFill="1" applyBorder="1" applyAlignment="1">
      <alignment horizontal="center" vertical="center" wrapText="1"/>
    </xf>
    <xf numFmtId="0" fontId="10" fillId="9" borderId="1" xfId="0" applyFont="1" applyFill="1" applyBorder="1" applyAlignment="1">
      <alignment horizontal="left" vertical="center" wrapText="1"/>
    </xf>
    <xf numFmtId="0" fontId="10" fillId="3" borderId="1" xfId="0" applyFont="1" applyFill="1" applyBorder="1" applyAlignment="1">
      <alignment horizontal="center" vertical="center"/>
    </xf>
    <xf numFmtId="0" fontId="22" fillId="4" borderId="1" xfId="3" applyFont="1" applyFill="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23" fillId="5" borderId="1" xfId="0" applyFont="1" applyFill="1" applyBorder="1" applyAlignment="1" applyProtection="1">
      <alignment horizontal="left" vertical="center" wrapText="1"/>
      <protection locked="0"/>
    </xf>
    <xf numFmtId="0" fontId="0" fillId="3" borderId="1" xfId="0" applyFill="1" applyBorder="1" applyProtection="1">
      <protection locked="0"/>
    </xf>
    <xf numFmtId="0" fontId="0" fillId="0" borderId="0" xfId="0" applyAlignment="1">
      <alignment horizontal="right"/>
    </xf>
    <xf numFmtId="42" fontId="0" fillId="0" borderId="0" xfId="0" applyNumberFormat="1"/>
    <xf numFmtId="42" fontId="0" fillId="0" borderId="1" xfId="0" applyNumberFormat="1" applyBorder="1"/>
    <xf numFmtId="3" fontId="0" fillId="0" borderId="0" xfId="0" applyNumberFormat="1"/>
    <xf numFmtId="0" fontId="5" fillId="0" borderId="2" xfId="3" applyFont="1" applyBorder="1" applyAlignment="1" applyProtection="1">
      <alignment vertical="center" wrapText="1"/>
      <protection locked="0"/>
    </xf>
    <xf numFmtId="0" fontId="7" fillId="0" borderId="1" xfId="3" applyFont="1" applyBorder="1" applyAlignment="1" applyProtection="1">
      <alignment horizontal="center" vertical="center" wrapText="1"/>
      <protection locked="0"/>
    </xf>
    <xf numFmtId="0" fontId="12" fillId="0" borderId="1" xfId="3" applyFont="1" applyBorder="1" applyAlignment="1" applyProtection="1">
      <alignment horizontal="center" vertical="center"/>
      <protection locked="0"/>
    </xf>
    <xf numFmtId="42" fontId="7" fillId="0" borderId="1" xfId="1" applyFont="1" applyFill="1" applyBorder="1" applyAlignment="1" applyProtection="1">
      <alignment horizontal="center" vertical="center"/>
      <protection locked="0"/>
    </xf>
    <xf numFmtId="44" fontId="3" fillId="2" borderId="1" xfId="5" applyFont="1" applyFill="1" applyBorder="1" applyAlignment="1">
      <alignment horizontal="right" vertical="center" wrapText="1"/>
    </xf>
    <xf numFmtId="44" fontId="5" fillId="0" borderId="1" xfId="5" applyFont="1" applyFill="1" applyBorder="1" applyAlignment="1" applyProtection="1">
      <alignment horizontal="center" vertical="center"/>
      <protection locked="0"/>
    </xf>
    <xf numFmtId="44" fontId="7" fillId="0" borderId="1" xfId="5" applyFont="1" applyFill="1" applyBorder="1" applyAlignment="1" applyProtection="1">
      <alignment horizontal="center" vertical="center"/>
      <protection locked="0"/>
    </xf>
    <xf numFmtId="44" fontId="0" fillId="0" borderId="0" xfId="5" applyFont="1" applyAlignment="1">
      <alignment horizontal="right"/>
    </xf>
    <xf numFmtId="0" fontId="0" fillId="0" borderId="0" xfId="0" applyAlignment="1">
      <alignment wrapText="1"/>
    </xf>
    <xf numFmtId="0" fontId="0" fillId="0" borderId="1" xfId="0" applyBorder="1" applyAlignment="1">
      <alignment vertical="center"/>
    </xf>
    <xf numFmtId="6" fontId="0" fillId="0" borderId="1" xfId="0" applyNumberFormat="1" applyBorder="1" applyAlignment="1">
      <alignment horizontal="center" vertical="center"/>
    </xf>
    <xf numFmtId="8" fontId="0" fillId="0" borderId="1" xfId="0" applyNumberFormat="1" applyBorder="1" applyAlignment="1">
      <alignment horizontal="center" vertical="center"/>
    </xf>
    <xf numFmtId="6" fontId="5" fillId="0" borderId="1" xfId="1" applyNumberFormat="1" applyFont="1" applyFill="1" applyBorder="1" applyAlignment="1" applyProtection="1">
      <alignment horizontal="center" vertical="center"/>
      <protection locked="0"/>
    </xf>
    <xf numFmtId="0" fontId="3" fillId="10" borderId="1" xfId="3" applyFont="1" applyFill="1" applyBorder="1" applyAlignment="1">
      <alignment horizontal="center" vertical="center" wrapText="1"/>
    </xf>
    <xf numFmtId="42" fontId="5" fillId="10" borderId="1" xfId="1" applyFont="1" applyFill="1" applyBorder="1" applyAlignment="1">
      <alignment horizontal="left" vertical="center" indent="1"/>
    </xf>
    <xf numFmtId="42" fontId="0" fillId="10" borderId="0" xfId="0" applyNumberFormat="1" applyFill="1"/>
    <xf numFmtId="0" fontId="0" fillId="10" borderId="0" xfId="0" applyFill="1"/>
    <xf numFmtId="0" fontId="25" fillId="11" borderId="3" xfId="0" applyFont="1" applyFill="1" applyBorder="1" applyAlignment="1">
      <alignment horizontal="center" vertical="center" wrapText="1"/>
    </xf>
    <xf numFmtId="0" fontId="20" fillId="0" borderId="4" xfId="0" applyFont="1" applyBorder="1" applyAlignment="1">
      <alignment horizontal="center" vertical="center"/>
    </xf>
    <xf numFmtId="0" fontId="4" fillId="0" borderId="1" xfId="3" applyFont="1" applyBorder="1" applyAlignment="1" applyProtection="1">
      <alignment horizontal="center" vertical="center" wrapText="1"/>
      <protection locked="0"/>
    </xf>
    <xf numFmtId="0" fontId="5" fillId="3" borderId="5" xfId="3" applyFont="1" applyFill="1" applyBorder="1" applyAlignment="1" applyProtection="1">
      <alignment vertical="center" wrapText="1"/>
      <protection locked="0"/>
    </xf>
    <xf numFmtId="0" fontId="0" fillId="3" borderId="0" xfId="0" applyFill="1"/>
    <xf numFmtId="0" fontId="5" fillId="0" borderId="0" xfId="3" applyFont="1" applyAlignment="1" applyProtection="1">
      <alignment horizontal="center" vertical="center"/>
      <protection locked="0"/>
    </xf>
    <xf numFmtId="0" fontId="0" fillId="0" borderId="0" xfId="0" applyAlignment="1">
      <alignment horizontal="center"/>
    </xf>
    <xf numFmtId="0" fontId="0" fillId="0" borderId="0" xfId="0" applyAlignment="1">
      <alignment horizontal="center" vertical="center"/>
    </xf>
  </cellXfs>
  <cellStyles count="6">
    <cellStyle name="Hipervínculo" xfId="2" builtinId="8"/>
    <cellStyle name="Hyperlink 1" xfId="4" xr:uid="{3EE591DC-8465-7A45-A85C-C7880304FF7D}"/>
    <cellStyle name="Moneda" xfId="5" builtinId="4"/>
    <cellStyle name="Moneda [0]" xfId="1" builtinId="7"/>
    <cellStyle name="Normal" xfId="0" builtinId="0"/>
    <cellStyle name="Normal 2" xfId="3" xr:uid="{BB597E8B-5C2F-6A4A-8F25-B334F2D22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23</xdr:row>
      <xdr:rowOff>0</xdr:rowOff>
    </xdr:from>
    <xdr:to>
      <xdr:col>4</xdr:col>
      <xdr:colOff>304800</xdr:colOff>
      <xdr:row>309</xdr:row>
      <xdr:rowOff>97971</xdr:rowOff>
    </xdr:to>
    <xdr:sp macro="" textlink="">
      <xdr:nvSpPr>
        <xdr:cNvPr id="9" name="AutoShape 2" descr="Kit De Construcción, Lego Clásico, Construye Tus Propios Jug">
          <a:extLst>
            <a:ext uri="{FF2B5EF4-FFF2-40B4-BE49-F238E27FC236}">
              <a16:creationId xmlns:a16="http://schemas.microsoft.com/office/drawing/2014/main" id="{649D6131-7D3A-AB43-9D59-5A874A8AAE21}"/>
            </a:ext>
          </a:extLst>
        </xdr:cNvPr>
        <xdr:cNvSpPr>
          <a:spLocks noChangeAspect="1" noChangeArrowheads="1"/>
        </xdr:cNvSpPr>
      </xdr:nvSpPr>
      <xdr:spPr bwMode="auto">
        <a:xfrm>
          <a:off x="4114800" y="527469100"/>
          <a:ext cx="304800" cy="70231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2707821</xdr:colOff>
      <xdr:row>23</xdr:row>
      <xdr:rowOff>40822</xdr:rowOff>
    </xdr:from>
    <xdr:to>
      <xdr:col>4</xdr:col>
      <xdr:colOff>291193</xdr:colOff>
      <xdr:row>249</xdr:row>
      <xdr:rowOff>27668</xdr:rowOff>
    </xdr:to>
    <xdr:sp macro="" textlink="">
      <xdr:nvSpPr>
        <xdr:cNvPr id="10" name="AutoShape 6" descr="Vinilo Acrilico Payasito 1000 G 1 Kilos Pintura Tempera">
          <a:extLst>
            <a:ext uri="{FF2B5EF4-FFF2-40B4-BE49-F238E27FC236}">
              <a16:creationId xmlns:a16="http://schemas.microsoft.com/office/drawing/2014/main" id="{87ED2940-EC27-A242-B9EE-61E0C3912B19}"/>
            </a:ext>
          </a:extLst>
        </xdr:cNvPr>
        <xdr:cNvSpPr>
          <a:spLocks noChangeAspect="1" noChangeArrowheads="1"/>
        </xdr:cNvSpPr>
      </xdr:nvSpPr>
      <xdr:spPr bwMode="auto">
        <a:xfrm>
          <a:off x="6014357" y="43012179"/>
          <a:ext cx="304800" cy="59096275"/>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oneCellAnchor>
    <xdr:from>
      <xdr:col>4</xdr:col>
      <xdr:colOff>0</xdr:colOff>
      <xdr:row>5</xdr:row>
      <xdr:rowOff>0</xdr:rowOff>
    </xdr:from>
    <xdr:ext cx="304800" cy="304800"/>
    <xdr:sp macro="" textlink="">
      <xdr:nvSpPr>
        <xdr:cNvPr id="2" name="AutoShape 11" descr="Alcohol isoamílico, para análisis, ExpertQ®, ACS - Scharlab">
          <a:extLst>
            <a:ext uri="{FF2B5EF4-FFF2-40B4-BE49-F238E27FC236}">
              <a16:creationId xmlns:a16="http://schemas.microsoft.com/office/drawing/2014/main" id="{8A3188B7-0661-49FF-A255-7AC54FF05BB9}"/>
            </a:ext>
          </a:extLst>
        </xdr:cNvPr>
        <xdr:cNvSpPr>
          <a:spLocks noChangeAspect="1" noChangeArrowheads="1"/>
        </xdr:cNvSpPr>
      </xdr:nvSpPr>
      <xdr:spPr bwMode="auto">
        <a:xfrm>
          <a:off x="2286000" y="16487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xdr:from>
      <xdr:col>6</xdr:col>
      <xdr:colOff>326571</xdr:colOff>
      <xdr:row>142</xdr:row>
      <xdr:rowOff>5443</xdr:rowOff>
    </xdr:from>
    <xdr:to>
      <xdr:col>6</xdr:col>
      <xdr:colOff>825045</xdr:colOff>
      <xdr:row>142</xdr:row>
      <xdr:rowOff>5443</xdr:rowOff>
    </xdr:to>
    <xdr:grpSp>
      <xdr:nvGrpSpPr>
        <xdr:cNvPr id="2" name="Group 36">
          <a:extLst>
            <a:ext uri="{FF2B5EF4-FFF2-40B4-BE49-F238E27FC236}">
              <a16:creationId xmlns:a16="http://schemas.microsoft.com/office/drawing/2014/main" id="{89071B90-5B18-DA45-9C47-89CF1100C783}"/>
            </a:ext>
          </a:extLst>
        </xdr:cNvPr>
        <xdr:cNvGrpSpPr/>
      </xdr:nvGrpSpPr>
      <xdr:grpSpPr>
        <a:xfrm>
          <a:off x="7315200" y="1333500"/>
          <a:ext cx="0" cy="0"/>
          <a:chOff x="10844892" y="159734250"/>
          <a:chExt cx="2276474" cy="2876550"/>
        </a:xfrm>
      </xdr:grpSpPr>
      <xdr:pic>
        <xdr:nvPicPr>
          <xdr:cNvPr id="3" name="Imagen 99">
            <a:extLst>
              <a:ext uri="{FF2B5EF4-FFF2-40B4-BE49-F238E27FC236}">
                <a16:creationId xmlns:a16="http://schemas.microsoft.com/office/drawing/2014/main" id="{AFF651AC-5ECD-D49D-FA47-256B3EDCAB79}"/>
              </a:ext>
            </a:extLst>
          </xdr:cNvPr>
          <xdr:cNvPicPr>
            <a:picLocks noChangeAspect="1"/>
          </xdr:cNvPicPr>
        </xdr:nvPicPr>
        <xdr:blipFill>
          <a:blip xmlns:r="http://schemas.openxmlformats.org/officeDocument/2006/relationships" r:embed="rId1"/>
          <a:stretch>
            <a:fillRect/>
          </a:stretch>
        </xdr:blipFill>
        <xdr:spPr>
          <a:xfrm>
            <a:off x="10844892" y="159734250"/>
            <a:ext cx="1181100" cy="1782453"/>
          </a:xfrm>
          <a:prstGeom prst="rect">
            <a:avLst/>
          </a:prstGeom>
        </xdr:spPr>
      </xdr:pic>
      <xdr:pic>
        <xdr:nvPicPr>
          <xdr:cNvPr id="4" name="Imagen 101">
            <a:extLst>
              <a:ext uri="{FF2B5EF4-FFF2-40B4-BE49-F238E27FC236}">
                <a16:creationId xmlns:a16="http://schemas.microsoft.com/office/drawing/2014/main" id="{7C0E086D-08B7-5908-0A24-8B4891DA1328}"/>
              </a:ext>
            </a:extLst>
          </xdr:cNvPr>
          <xdr:cNvPicPr>
            <a:picLocks noChangeAspect="1"/>
          </xdr:cNvPicPr>
        </xdr:nvPicPr>
        <xdr:blipFill>
          <a:blip xmlns:r="http://schemas.openxmlformats.org/officeDocument/2006/relationships" r:embed="rId2"/>
          <a:stretch>
            <a:fillRect/>
          </a:stretch>
        </xdr:blipFill>
        <xdr:spPr>
          <a:xfrm>
            <a:off x="11444966" y="161620200"/>
            <a:ext cx="1281955" cy="990600"/>
          </a:xfrm>
          <a:prstGeom prst="rect">
            <a:avLst/>
          </a:prstGeom>
        </xdr:spPr>
      </xdr:pic>
      <xdr:pic>
        <xdr:nvPicPr>
          <xdr:cNvPr id="5" name="Imagen 102">
            <a:extLst>
              <a:ext uri="{FF2B5EF4-FFF2-40B4-BE49-F238E27FC236}">
                <a16:creationId xmlns:a16="http://schemas.microsoft.com/office/drawing/2014/main" id="{DA7587FD-69DC-CCF1-F503-72998B78ACCC}"/>
              </a:ext>
            </a:extLst>
          </xdr:cNvPr>
          <xdr:cNvPicPr>
            <a:picLocks noChangeAspect="1"/>
          </xdr:cNvPicPr>
        </xdr:nvPicPr>
        <xdr:blipFill>
          <a:blip xmlns:r="http://schemas.openxmlformats.org/officeDocument/2006/relationships" r:embed="rId3"/>
          <a:stretch>
            <a:fillRect/>
          </a:stretch>
        </xdr:blipFill>
        <xdr:spPr>
          <a:xfrm>
            <a:off x="12203645" y="159810450"/>
            <a:ext cx="917721" cy="1543050"/>
          </a:xfrm>
          <a:prstGeom prst="rect">
            <a:avLst/>
          </a:prstGeom>
        </xdr:spPr>
      </xdr:pic>
    </xdr:grpSp>
    <xdr:clientData/>
  </xdr:twoCellAnchor>
  <xdr:twoCellAnchor editAs="oneCell">
    <xdr:from>
      <xdr:col>7</xdr:col>
      <xdr:colOff>0</xdr:colOff>
      <xdr:row>170</xdr:row>
      <xdr:rowOff>0</xdr:rowOff>
    </xdr:from>
    <xdr:to>
      <xdr:col>7</xdr:col>
      <xdr:colOff>304800</xdr:colOff>
      <xdr:row>549</xdr:row>
      <xdr:rowOff>139700</xdr:rowOff>
    </xdr:to>
    <xdr:sp macro="" textlink="">
      <xdr:nvSpPr>
        <xdr:cNvPr id="6" name="AutoShape 2">
          <a:extLst>
            <a:ext uri="{FF2B5EF4-FFF2-40B4-BE49-F238E27FC236}">
              <a16:creationId xmlns:a16="http://schemas.microsoft.com/office/drawing/2014/main" id="{964B0B5C-0D07-C74C-947C-8954F8A4AFFF}"/>
            </a:ext>
          </a:extLst>
        </xdr:cNvPr>
        <xdr:cNvSpPr>
          <a:spLocks noChangeAspect="1" noChangeArrowheads="1"/>
        </xdr:cNvSpPr>
      </xdr:nvSpPr>
      <xdr:spPr bwMode="auto">
        <a:xfrm>
          <a:off x="13157200" y="506958600"/>
          <a:ext cx="304800" cy="70231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170</xdr:row>
      <xdr:rowOff>0</xdr:rowOff>
    </xdr:from>
    <xdr:to>
      <xdr:col>7</xdr:col>
      <xdr:colOff>304800</xdr:colOff>
      <xdr:row>549</xdr:row>
      <xdr:rowOff>139700</xdr:rowOff>
    </xdr:to>
    <xdr:sp macro="" textlink="">
      <xdr:nvSpPr>
        <xdr:cNvPr id="7" name="AutoShape 3">
          <a:extLst>
            <a:ext uri="{FF2B5EF4-FFF2-40B4-BE49-F238E27FC236}">
              <a16:creationId xmlns:a16="http://schemas.microsoft.com/office/drawing/2014/main" id="{E236D1C3-B970-4B40-ABD1-E96F1F1F6502}"/>
            </a:ext>
          </a:extLst>
        </xdr:cNvPr>
        <xdr:cNvSpPr>
          <a:spLocks noChangeAspect="1" noChangeArrowheads="1"/>
        </xdr:cNvSpPr>
      </xdr:nvSpPr>
      <xdr:spPr bwMode="auto">
        <a:xfrm>
          <a:off x="13157200" y="506958600"/>
          <a:ext cx="304800" cy="70231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171</xdr:row>
      <xdr:rowOff>0</xdr:rowOff>
    </xdr:from>
    <xdr:to>
      <xdr:col>7</xdr:col>
      <xdr:colOff>304800</xdr:colOff>
      <xdr:row>511</xdr:row>
      <xdr:rowOff>12700</xdr:rowOff>
    </xdr:to>
    <xdr:sp macro="" textlink="">
      <xdr:nvSpPr>
        <xdr:cNvPr id="8" name="AutoShape 4" descr="Rollo De Papel Kraft 100 Cm - 100 Mts - 90 Gr">
          <a:extLst>
            <a:ext uri="{FF2B5EF4-FFF2-40B4-BE49-F238E27FC236}">
              <a16:creationId xmlns:a16="http://schemas.microsoft.com/office/drawing/2014/main" id="{818250EF-5937-A344-8F2C-89680E064C68}"/>
            </a:ext>
          </a:extLst>
        </xdr:cNvPr>
        <xdr:cNvSpPr>
          <a:spLocks noChangeAspect="1" noChangeArrowheads="1"/>
        </xdr:cNvSpPr>
      </xdr:nvSpPr>
      <xdr:spPr bwMode="auto">
        <a:xfrm>
          <a:off x="13157200" y="511022600"/>
          <a:ext cx="304800" cy="62865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170</xdr:row>
      <xdr:rowOff>0</xdr:rowOff>
    </xdr:from>
    <xdr:to>
      <xdr:col>4</xdr:col>
      <xdr:colOff>304800</xdr:colOff>
      <xdr:row>549</xdr:row>
      <xdr:rowOff>139700</xdr:rowOff>
    </xdr:to>
    <xdr:sp macro="" textlink="">
      <xdr:nvSpPr>
        <xdr:cNvPr id="9" name="AutoShape 2" descr="Kit De Construcción, Lego Clásico, Construye Tus Propios Jug">
          <a:extLst>
            <a:ext uri="{FF2B5EF4-FFF2-40B4-BE49-F238E27FC236}">
              <a16:creationId xmlns:a16="http://schemas.microsoft.com/office/drawing/2014/main" id="{199A3B60-F8DA-8E4E-96E7-B64441BA2237}"/>
            </a:ext>
          </a:extLst>
        </xdr:cNvPr>
        <xdr:cNvSpPr>
          <a:spLocks noChangeAspect="1" noChangeArrowheads="1"/>
        </xdr:cNvSpPr>
      </xdr:nvSpPr>
      <xdr:spPr bwMode="auto">
        <a:xfrm>
          <a:off x="5448300" y="506958600"/>
          <a:ext cx="304800" cy="70231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173</xdr:row>
      <xdr:rowOff>0</xdr:rowOff>
    </xdr:from>
    <xdr:to>
      <xdr:col>4</xdr:col>
      <xdr:colOff>304800</xdr:colOff>
      <xdr:row>486</xdr:row>
      <xdr:rowOff>139700</xdr:rowOff>
    </xdr:to>
    <xdr:sp macro="" textlink="">
      <xdr:nvSpPr>
        <xdr:cNvPr id="10" name="AutoShape 6" descr="Vinilo Acrilico Payasito 1000 G 1 Kilos Pintura Tempera">
          <a:extLst>
            <a:ext uri="{FF2B5EF4-FFF2-40B4-BE49-F238E27FC236}">
              <a16:creationId xmlns:a16="http://schemas.microsoft.com/office/drawing/2014/main" id="{055FAFB0-76F3-E141-BB0D-EF642F891678}"/>
            </a:ext>
          </a:extLst>
        </xdr:cNvPr>
        <xdr:cNvSpPr>
          <a:spLocks noChangeAspect="1" noChangeArrowheads="1"/>
        </xdr:cNvSpPr>
      </xdr:nvSpPr>
      <xdr:spPr bwMode="auto">
        <a:xfrm>
          <a:off x="5448300" y="521055600"/>
          <a:ext cx="304800" cy="58229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persons/person.xml><?xml version="1.0" encoding="utf-8"?>
<personList xmlns="http://schemas.microsoft.com/office/spreadsheetml/2018/threadedcomments" xmlns:x="http://schemas.openxmlformats.org/spreadsheetml/2006/main"/>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3" Type="http://schemas.openxmlformats.org/officeDocument/2006/relationships/hyperlink" Target="https://www.didacticaselectronicas.com/shop/dev-esp32-c3-supermini-tarjeta-de-desarrollo-wifi-bluetooth-esp32-supermini-22572?search=Esp32+c3&amp;order=name+asc" TargetMode="External"/><Relationship Id="rId18" Type="http://schemas.openxmlformats.org/officeDocument/2006/relationships/hyperlink" Target="https://www.didacticaselectronicas.com/shop/kit-ard-021-kit-de-electronica-para-arduino-tm-ndeg21-9833" TargetMode="External"/><Relationship Id="rId26" Type="http://schemas.openxmlformats.org/officeDocument/2006/relationships/hyperlink" Target="https://interelectricas.com.co/rieles/681-riel-omega-ranurado-x-1-mts.html" TargetMode="External"/><Relationship Id="rId39" Type="http://schemas.openxmlformats.org/officeDocument/2006/relationships/hyperlink" Target="https://ja-bots.com/producto/arandela-plana-de-acero-inoxidable-x10/?attribute_referencia=M2&amp;srsltid=AfmBOoqc7pRfhcuWPk01ecB3AUnIqrN_EceJTFZkAIdR3OxtS7ROYDCEqnU" TargetMode="External"/><Relationship Id="rId21" Type="http://schemas.openxmlformats.org/officeDocument/2006/relationships/hyperlink" Target="https://hidroponiaindustrial.com/producto/sistema-hidroponico-inteligente-de-12-capsulas-en-de-acero-inoxidable-con-control-por-app-2/" TargetMode="External"/><Relationship Id="rId34" Type="http://schemas.openxmlformats.org/officeDocument/2006/relationships/hyperlink" Target="https://www.mercadolibre.com.co/tubo-de-riego-por-goteo-de-30m-14-pulgada/p/MCO2036765453?matt_tool=19390127&amp;utm_source=google_shopping&amp;utm_medium=organic&amp;pdp_filters=item_id%3AMCO1706074199&amp;from=gshop" TargetMode="External"/><Relationship Id="rId42" Type="http://schemas.openxmlformats.org/officeDocument/2006/relationships/hyperlink" Target="https://www.homecenter.com.co/homecenter-co/product/78931/perno-en-u-galvanizado-1-4x1-1-8x2-1-4-pulg-fixser/78931/" TargetMode="External"/><Relationship Id="rId47" Type="http://schemas.openxmlformats.org/officeDocument/2006/relationships/hyperlink" Target="https://www.homecenter.com.co/homecenter-co/product/633352/abrazadera-en-t-ps-rp-de-349-cm-x-349-cm/633352/" TargetMode="External"/><Relationship Id="rId50" Type="http://schemas.openxmlformats.org/officeDocument/2006/relationships/hyperlink" Target="https://www.homecenter.com.co/homecenter-co/product/335159/angulo-de-refuerzo-38x35-mm-galvanizado/335159/" TargetMode="External"/><Relationship Id="rId55" Type="http://schemas.openxmlformats.org/officeDocument/2006/relationships/hyperlink" Target="https://www.ferretronica.com/products/transformador-24v-1a-con-tap-central-24-0-24?srsltid=AfmBOorN3k2oojcdEJEZxF4V253jtzbotNKL3PxAfQudF35cBUqCuRw1" TargetMode="External"/><Relationship Id="rId7" Type="http://schemas.openxmlformats.org/officeDocument/2006/relationships/hyperlink" Target="https://heltec.org/project/wifi-lora-32-v3/" TargetMode="External"/><Relationship Id="rId2" Type="http://schemas.openxmlformats.org/officeDocument/2006/relationships/hyperlink" Target="https://shop.elecfreaks.com/products/elecfreaks-micro-bit-nezha-pro-ai-mechanical-power-kit?pr_prod_strat=e5_desc&amp;pr_rec_id=94427174a&amp;pr_rec_pid=7850116579407&amp;pr_ref_pid=6846710808655&amp;pr_seq=uniform" TargetMode="External"/><Relationship Id="rId16" Type="http://schemas.openxmlformats.org/officeDocument/2006/relationships/hyperlink" Target="https://www.didacticaselectronicas.com/shop/wemosd1r3-esp-12-wemos-d1-r3-wifi-uno-esp-12f-40990?search=Wemos+&amp;order=name+asc" TargetMode="External"/><Relationship Id="rId29" Type="http://schemas.openxmlformats.org/officeDocument/2006/relationships/hyperlink" Target="https://www.mercadolibre.com.co/conector-de-cable-push-in-50-piezas-quick-2-3-circuitos-e/p/MCO2012523649?matt_tool=19390127&amp;pdp_filters=item_id%3AMCO3332185366&amp;from=gshop&amp;utm_source=chatgpt.com" TargetMode="External"/><Relationship Id="rId11" Type="http://schemas.openxmlformats.org/officeDocument/2006/relationships/hyperlink" Target="https://bigtronica.com/robotica-kit-s/kit-educativo-para-microbit-45-sensores-5053212037918.html?srsltid=AfmBOorFYv92h9IN0dzDOUsrsjRi_7qRVcXa2752NZucStvP4RXMz2YU" TargetMode="External"/><Relationship Id="rId24" Type="http://schemas.openxmlformats.org/officeDocument/2006/relationships/hyperlink" Target="https://www.keyestudio.com/products/keyestudio-acrylic-smart-solar-tracker-system-tracking-starter-kit-for-arduino-stem-programming-toys-diy-mobile-phone-charging" TargetMode="External"/><Relationship Id="rId32" Type="http://schemas.openxmlformats.org/officeDocument/2006/relationships/hyperlink" Target="https://electrificadoracapital.com/producto/gabinete-tapa-trasparente---150x150x90-mm" TargetMode="External"/><Relationship Id="rId37" Type="http://schemas.openxmlformats.org/officeDocument/2006/relationships/hyperlink" Target="https://www.homecenter.com.co/homecenter-co/product/335161/angulo-de-refuerzo-4x4-galvanizado/335161" TargetMode="External"/><Relationship Id="rId40" Type="http://schemas.openxmlformats.org/officeDocument/2006/relationships/hyperlink" Target="https://ja-bots.com/producto/tornillo-hexagonal-m10-cabeza-falange/?attribute_pa_tamano-t=25mm&amp;srsltid=AfmBOop_2d6w6VXfjUNlDgtYybRGqTUqNRcQakJuLaTuZLMNqKwzBMvdxHQ" TargetMode="External"/><Relationship Id="rId45" Type="http://schemas.openxmlformats.org/officeDocument/2006/relationships/hyperlink" Target="https://www.homecenter.com.co/homecenter-co/product/24404/tubo-cerramiento-galvanizado-1-1-2-x-15mm-x-6m-z180/24404" TargetMode="External"/><Relationship Id="rId53" Type="http://schemas.openxmlformats.org/officeDocument/2006/relationships/hyperlink" Target="https://hidroponiaindustrial.com/producto/cama-nft-48-plantas/" TargetMode="External"/><Relationship Id="rId58" Type="http://schemas.openxmlformats.org/officeDocument/2006/relationships/hyperlink" Target="https://ingecomsas.com/producto/contactor-50a-ac3-110vac-ul/" TargetMode="External"/><Relationship Id="rId5" Type="http://schemas.openxmlformats.org/officeDocument/2006/relationships/hyperlink" Target="https://www.sunfounder.com/collections/robotics/products/sunfounder-pidog-robot-dog-kit-for-raspberry-pi" TargetMode="External"/><Relationship Id="rId61" Type="http://schemas.openxmlformats.org/officeDocument/2006/relationships/hyperlink" Target="https://www.lacalionline.com/marcador-borrable-426-x-8-unidades" TargetMode="External"/><Relationship Id="rId19" Type="http://schemas.openxmlformats.org/officeDocument/2006/relationships/hyperlink" Target="https://www.keyestudio.com/products/keyestudio-micro-bit-sensor-shield-v2-black-and-eco-friendly" TargetMode="External"/><Relationship Id="rId14" Type="http://schemas.openxmlformats.org/officeDocument/2006/relationships/hyperlink" Target="https://www.didacticaselectronicas.com/shop/nicemcu-c3f-tarjeta-de-desarrollo-wi-fi-bluetooth-nicemcu-c3f-22436?search=Esp32+&amp;order=list_price+asc" TargetMode="External"/><Relationship Id="rId22" Type="http://schemas.openxmlformats.org/officeDocument/2006/relationships/hyperlink" Target="https://www.ferragro.com/products/panel-solar-solartech-150w-12v?srsltid=AfmBOorSOck7I5CtpNrZjnA35yxf1qk_eV0J0EDxLPBnBcPDqJF7fiO6" TargetMode="External"/><Relationship Id="rId27" Type="http://schemas.openxmlformats.org/officeDocument/2006/relationships/hyperlink" Target="https://ingecomsas.com/producto/canaleta-ranurada-40x40mm-gris-2-mts/" TargetMode="External"/><Relationship Id="rId30" Type="http://schemas.openxmlformats.org/officeDocument/2006/relationships/hyperlink" Target="https://agrocolombiasas.com/producto/valvula-de-riego-solenoide-1-dvf-24-v-rosca-hembra-rain-bird/?utm_source=chatgpt.com" TargetMode="External"/><Relationship Id="rId35" Type="http://schemas.openxmlformats.org/officeDocument/2006/relationships/hyperlink" Target="https://www.homecenter.com.co/homecenter-co/product/624767/acople-roscado-de-laton-solido-de-3-4-macho-espiga-1-2/624767/" TargetMode="External"/><Relationship Id="rId43" Type="http://schemas.openxmlformats.org/officeDocument/2006/relationships/hyperlink" Target="https://www.homecenter.com.co/homecenter-co/product/335160/angulo-de-refuerzo-38x70-mm-galvanizado/335160/" TargetMode="External"/><Relationship Id="rId48" Type="http://schemas.openxmlformats.org/officeDocument/2006/relationships/hyperlink" Target="https://www.casaferretera.com/abrazadera_industrial_t-507_48-52mm_1_7-8-2_1-1610" TargetMode="External"/><Relationship Id="rId56" Type="http://schemas.openxmlformats.org/officeDocument/2006/relationships/hyperlink" Target="https://www.homecenter.com.co/homecenter-co/product/274242/cable-n14-100m-rojo-centelsa/274242/" TargetMode="External"/><Relationship Id="rId8" Type="http://schemas.openxmlformats.org/officeDocument/2006/relationships/hyperlink" Target="https://www.merkatronix.com/index.php?id_product=1041&amp;controller=product&amp;srsltid=AfmBOorBlpq--IXgj91gBwjyket5r_VYSHvjxp05elrt7PY1qVjto3Jr" TargetMode="External"/><Relationship Id="rId51" Type="http://schemas.openxmlformats.org/officeDocument/2006/relationships/hyperlink" Target="https://www.homecenter.com.co/homecenter-co/product/335157/pletina-en-l-6x6-galvanizada/335157/" TargetMode="External"/><Relationship Id="rId3" Type="http://schemas.openxmlformats.org/officeDocument/2006/relationships/hyperlink" Target="https://shop.elecfreaks.com/products/elecfreaks-micro-bit-nezha-48-in-1-inventors-kit-without-micro-bit-board?srsltid=AfmBOop9M506kKcBS7PWgvUpEmMAx5pCC08dcFdxjkQYUznifSm1qT1C" TargetMode="External"/><Relationship Id="rId12" Type="http://schemas.openxmlformats.org/officeDocument/2006/relationships/hyperlink" Target="https://shop.elecfreaks.com/products/elecfreaks-micro-usb-wire-white-100cm?srsltid=AfmBOooCmDgyek_n6ymuOlrKamtnNGWy2d6xyJl-0bo1BlScTWWnOgm3" TargetMode="External"/><Relationship Id="rId17" Type="http://schemas.openxmlformats.org/officeDocument/2006/relationships/hyperlink" Target="https://www.bioentrada.com/product-page/tarjeta-mifare-s50-1k-axcss-ax-s50-pack-25-imprimible" TargetMode="External"/><Relationship Id="rId25" Type="http://schemas.openxmlformats.org/officeDocument/2006/relationships/hyperlink" Target="https://www.mercadolibre.com.co/kit-de-6-recambios-de-tinta-epson-t544-l3110-l3150-b-y-c-m-color-kit/p/MCO36905702" TargetMode="External"/><Relationship Id="rId33" Type="http://schemas.openxmlformats.org/officeDocument/2006/relationships/hyperlink" Target="https://www.google.com/search?q=valvula+manual+general+para+tanque+de+agua&amp;oq=valvula+manual+general+para+&amp;gs_lcrp=EgZjaHJvbWUqBwgDECEYoAEyBggAEEUYOTIHCAEQIRigATIHCAIQIRigATIHCAMQIRigATIHCAQQIRifBTIHCAUQIRifBTIHCAYQIRifBTIHCAcQIRifBTIHCAgQIRifBTIHCAkQIRifBdIBCTE4MTM0ajBqN6gCALACAA&amp;sourceid=chrome&amp;ie=UTF-8" TargetMode="External"/><Relationship Id="rId38" Type="http://schemas.openxmlformats.org/officeDocument/2006/relationships/hyperlink" Target="https://www.homecenter.com.co/homecenter-co/product/335158/pletina-en-t-6x6-galvanizada/335158" TargetMode="External"/><Relationship Id="rId46" Type="http://schemas.openxmlformats.org/officeDocument/2006/relationships/hyperlink" Target="https://www.homecenter.com.co/homecenter-co/product/28854/tubo-cerramiento-galvanizado-3-4pg-x-15mm-x-6m/28854" TargetMode="External"/><Relationship Id="rId59" Type="http://schemas.openxmlformats.org/officeDocument/2006/relationships/hyperlink" Target="https://electrificadoracapital.com/producto/contactor-32a-ac3-24vac-ul-chint?tipo=search" TargetMode="External"/><Relationship Id="rId20" Type="http://schemas.openxmlformats.org/officeDocument/2006/relationships/hyperlink" Target="https://www.keyestudio.com/products/keyestudio-iot-smart-living-learning-kit-with-original-arduino-uno-r4-wifi-board-for-arduino-starter-kit-1" TargetMode="External"/><Relationship Id="rId41" Type="http://schemas.openxmlformats.org/officeDocument/2006/relationships/hyperlink" Target="https://ja-bots.com/producto/tuerca-m10-hexagonal/?srsltid=AfmBOorVlL2k7Nn5B-ZdzJm-PYXlwbdOLrhB8eWP2LjyLI3AjeXqeVKX" TargetMode="External"/><Relationship Id="rId54" Type="http://schemas.openxmlformats.org/officeDocument/2006/relationships/hyperlink" Target="https://avisospublicitarios.co/producto/fuente-de-poder-12v-metalica-10-amp/?srsltid=AfmBOorbtb99RIsSRf-_g4wFt4OrMPgwt8esdiLgD9AjAgI1-O2r2eUE" TargetMode="External"/><Relationship Id="rId62" Type="http://schemas.openxmlformats.org/officeDocument/2006/relationships/drawing" Target="../drawings/drawing2.xml"/><Relationship Id="rId1" Type="http://schemas.openxmlformats.org/officeDocument/2006/relationships/hyperlink" Target="https://www.sunfounder.com/collections/robot-kit-for-arduino-raspberry-pi/products/picrawler-robot-kit" TargetMode="External"/><Relationship Id="rId6" Type="http://schemas.openxmlformats.org/officeDocument/2006/relationships/hyperlink" Target="https://www.amazon.com/Raspberry-aleaci%C3%B3n-resistente-refrigerada-ventilador/dp/B089ZZ6DN5/ref=asc_df_B07XTRK8D4?language=es_US&amp;mcid=0e5d4d8806cb38638923b8048fd61784&amp;tag=cogoshpadde-20&amp;linkCode=df0&amp;hvadid=720407605614&amp;hvpos=&amp;hvnetw=g&amp;hvrand=7274450902097993350&amp;hvpone=&amp;hvptwo=&amp;hvqmt=&amp;hvdev=c&amp;hvdvcmdl=&amp;hvlocint=&amp;hvlocphy=1029430&amp;hvtargid=pla-833235112486&amp;th=1" TargetMode="External"/><Relationship Id="rId15" Type="http://schemas.openxmlformats.org/officeDocument/2006/relationships/hyperlink" Target="https://www.didacticaselectronicas.com/shop/am2315c-sensor-de-humedad-y-temperatura-am2315c-17551" TargetMode="External"/><Relationship Id="rId23" Type="http://schemas.openxmlformats.org/officeDocument/2006/relationships/hyperlink" Target="https://articulo.mercadolibre.com.co/MCO-1202924744-bateria-solar-80ah-12v-80-ah-75ah-gel-ciclo-profundo-_JM?searchVariation=176410652183" TargetMode="External"/><Relationship Id="rId28" Type="http://schemas.openxmlformats.org/officeDocument/2006/relationships/hyperlink" Target="https://www.mercadolibre.com.co/j-capuchones-para-cable-rosca-interna-calibre-p1-p6-7-24-awg/p/MCO2029953658?utm_source=chatgpt.com" TargetMode="External"/><Relationship Id="rId36" Type="http://schemas.openxmlformats.org/officeDocument/2006/relationships/hyperlink" Target="https://interelectricas.com.co/abrazadera-ajustable/875-abrazadera-ajustable-1-pulg-.html" TargetMode="External"/><Relationship Id="rId49" Type="http://schemas.openxmlformats.org/officeDocument/2006/relationships/hyperlink" Target="https://www.homecenter.com.co/homecenter-co/product/78948/perno-en-u-galvanizada-5-16-x-2-1-2-x-5-pulg-fixser/78948/" TargetMode="External"/><Relationship Id="rId57" Type="http://schemas.openxmlformats.org/officeDocument/2006/relationships/hyperlink" Target="https://www.mercadolibre.com.co/kit-de-terminales-de-cable-conector-crimpado-de-cableado-ai/p/MCO2034225372?matt_tool=19390127&amp;utm_source=google_shopping&amp;utm_medium=organic&amp;pdp_filters=item_id%3AMCO3405435246&amp;from=gshop" TargetMode="External"/><Relationship Id="rId10" Type="http://schemas.openxmlformats.org/officeDocument/2006/relationships/hyperlink" Target="https://shop.elecfreaks.com/products/elecfreaks-micro-bit-club-pack" TargetMode="External"/><Relationship Id="rId31" Type="http://schemas.openxmlformats.org/officeDocument/2006/relationships/hyperlink" Target="https://www.didacticaselectronicas.com/shop/k4030-148-caja-plastica-de-paso-ip65-polipropileno-400x300x148mm-kowet-21122" TargetMode="External"/><Relationship Id="rId44" Type="http://schemas.openxmlformats.org/officeDocument/2006/relationships/hyperlink" Target="https://www.homecenter.com.co/homecenter-co/product/416363/10-abrazaderas-de-acero-inoxidable-3-4-a-11-2/416363/?utm_source=chatgpt.com" TargetMode="External"/><Relationship Id="rId52" Type="http://schemas.openxmlformats.org/officeDocument/2006/relationships/hyperlink" Target="https://www.amazon.com/-/es/PirateAnt-Abrazaderas-invernadero-pulgadas-plantas/dp/B0CPSSWD88/" TargetMode="External"/><Relationship Id="rId60" Type="http://schemas.openxmlformats.org/officeDocument/2006/relationships/hyperlink" Target="https://creativeboxcolombia.com/producto/marcadores-graficos/?srsltid=AfmBOoqhkn7uH6pOsoPEjXUELRyODAC_2BjHpKUmLF-JGVhvROaEF99I" TargetMode="External"/><Relationship Id="rId4" Type="http://schemas.openxmlformats.org/officeDocument/2006/relationships/hyperlink" Target="https://www.sunfounder.com/products/picar-x?srsltid=AfmBOoqIib5V56noDy1nDk39P75vJFDZDfqhB7pgUGByrIY1D_oT-xG-" TargetMode="External"/><Relationship Id="rId9" Type="http://schemas.openxmlformats.org/officeDocument/2006/relationships/hyperlink" Target="https://www.amazon.com/Weller-educaci%C3%B3n-soldadura-piezas-WE1010EDU/dp/B07J49HJ4T/ref=asc_df_B07J49HJ4T?language=es_US&amp;mcid=64a08b965f453e88832dae0a98c5d9a6&amp;tag=cogoshpadde-20&amp;linkCode=df0&amp;hvadid=720495937871&amp;hvpos=&amp;hvnetw=g&amp;hvrand=6086895692698563103&amp;hvpone=&amp;hvptwo=&amp;hvqmt=&amp;hvdev=c&amp;hvdvcmdl=&amp;hvlocint=&amp;hvlocphy=1029430&amp;hvtargid=pla-593688922976&amp;th=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77EFB-E6F9-EC43-8860-7079DEF87BE5}">
  <dimension ref="A1:O37"/>
  <sheetViews>
    <sheetView tabSelected="1" topLeftCell="A31" zoomScale="70" zoomScaleNormal="70" workbookViewId="0">
      <selection activeCell="F41" sqref="F41"/>
    </sheetView>
  </sheetViews>
  <sheetFormatPr baseColWidth="10" defaultColWidth="11.42578125" defaultRowHeight="15" x14ac:dyDescent="0.25"/>
  <cols>
    <col min="1" max="1" width="15.7109375" customWidth="1"/>
    <col min="2" max="3" width="16.85546875" customWidth="1"/>
    <col min="4" max="4" width="40.85546875" customWidth="1"/>
    <col min="5" max="5" width="55.140625" customWidth="1"/>
    <col min="6" max="6" width="53.28515625" customWidth="1"/>
    <col min="9" max="9" width="11.42578125" customWidth="1"/>
    <col min="10" max="10" width="22.42578125" style="109" customWidth="1"/>
    <col min="11" max="11" width="15.7109375" customWidth="1"/>
    <col min="12" max="12" width="22.85546875" customWidth="1"/>
    <col min="13" max="13" width="26.28515625" style="118" customWidth="1"/>
    <col min="14" max="14" width="31" style="118" customWidth="1"/>
  </cols>
  <sheetData>
    <row r="1" spans="1:15" ht="75" x14ac:dyDescent="0.25">
      <c r="A1" s="1" t="s">
        <v>0</v>
      </c>
      <c r="B1" s="1" t="s">
        <v>1</v>
      </c>
      <c r="C1" s="1" t="s">
        <v>2</v>
      </c>
      <c r="D1" s="1" t="s">
        <v>3</v>
      </c>
      <c r="E1" s="1" t="s">
        <v>4</v>
      </c>
      <c r="F1" s="1" t="s">
        <v>5</v>
      </c>
      <c r="G1" s="1" t="s">
        <v>6</v>
      </c>
      <c r="H1" s="1" t="s">
        <v>7</v>
      </c>
      <c r="I1" s="1" t="s">
        <v>8</v>
      </c>
      <c r="J1" s="106" t="s">
        <v>9</v>
      </c>
      <c r="K1" s="1" t="s">
        <v>10</v>
      </c>
      <c r="L1" s="1" t="s">
        <v>11</v>
      </c>
      <c r="M1" s="115" t="s">
        <v>12</v>
      </c>
      <c r="N1" s="115" t="s">
        <v>13</v>
      </c>
    </row>
    <row r="2" spans="1:15" ht="158.25" customHeight="1" x14ac:dyDescent="0.25">
      <c r="A2" s="4">
        <v>1</v>
      </c>
      <c r="B2" s="4" t="s">
        <v>658</v>
      </c>
      <c r="C2" s="111"/>
      <c r="D2" s="7" t="s">
        <v>661</v>
      </c>
      <c r="E2" s="122" t="s">
        <v>661</v>
      </c>
      <c r="F2" s="110" t="s">
        <v>660</v>
      </c>
      <c r="G2" s="7"/>
      <c r="H2" s="54" t="s">
        <v>23</v>
      </c>
      <c r="I2" s="9">
        <v>3</v>
      </c>
      <c r="J2" s="107">
        <v>468860</v>
      </c>
      <c r="K2" s="11">
        <v>550000</v>
      </c>
      <c r="L2" s="112"/>
      <c r="M2" s="116">
        <f>AVERAGE(J2:K2)</f>
        <v>509430</v>
      </c>
      <c r="N2" s="116">
        <f>M2*I2</f>
        <v>1528290</v>
      </c>
      <c r="O2" s="123"/>
    </row>
    <row r="3" spans="1:15" ht="150" x14ac:dyDescent="0.25">
      <c r="A3" s="4">
        <v>2</v>
      </c>
      <c r="B3" s="4" t="s">
        <v>658</v>
      </c>
      <c r="C3" s="111"/>
      <c r="D3" s="6" t="s">
        <v>662</v>
      </c>
      <c r="E3" s="6" t="s">
        <v>669</v>
      </c>
      <c r="F3" s="59" t="s">
        <v>660</v>
      </c>
      <c r="G3" s="7"/>
      <c r="H3" s="103" t="s">
        <v>23</v>
      </c>
      <c r="I3" s="104">
        <v>2</v>
      </c>
      <c r="J3" s="108">
        <v>49980</v>
      </c>
      <c r="K3" s="105">
        <v>50000</v>
      </c>
      <c r="L3" s="113"/>
      <c r="M3" s="116">
        <f t="shared" ref="M3:M32" si="0">AVERAGE(J3:K3)</f>
        <v>49990</v>
      </c>
      <c r="N3" s="116">
        <f t="shared" ref="N3:N21" si="1">M3*I3</f>
        <v>99980</v>
      </c>
    </row>
    <row r="4" spans="1:15" ht="150" x14ac:dyDescent="0.25">
      <c r="A4" s="4">
        <v>3</v>
      </c>
      <c r="B4" s="4" t="s">
        <v>658</v>
      </c>
      <c r="C4" s="111"/>
      <c r="D4" s="102" t="s">
        <v>663</v>
      </c>
      <c r="E4" s="16" t="s">
        <v>670</v>
      </c>
      <c r="F4" s="59" t="s">
        <v>660</v>
      </c>
      <c r="G4" s="7"/>
      <c r="H4" s="54" t="s">
        <v>23</v>
      </c>
      <c r="I4" s="9">
        <v>1</v>
      </c>
      <c r="J4" s="107">
        <v>214200</v>
      </c>
      <c r="K4" s="11">
        <v>200000</v>
      </c>
      <c r="L4" s="107"/>
      <c r="M4" s="116">
        <f t="shared" si="0"/>
        <v>207100</v>
      </c>
      <c r="N4" s="116">
        <f t="shared" si="1"/>
        <v>207100</v>
      </c>
    </row>
    <row r="5" spans="1:15" ht="150" x14ac:dyDescent="0.25">
      <c r="A5" s="4">
        <v>4</v>
      </c>
      <c r="B5" s="4" t="s">
        <v>658</v>
      </c>
      <c r="C5" s="111"/>
      <c r="D5" s="102" t="s">
        <v>664</v>
      </c>
      <c r="E5" s="16" t="s">
        <v>671</v>
      </c>
      <c r="F5" s="59" t="s">
        <v>660</v>
      </c>
      <c r="G5" s="7"/>
      <c r="H5" s="121" t="s">
        <v>675</v>
      </c>
      <c r="I5" s="11">
        <v>2</v>
      </c>
      <c r="J5" s="107">
        <v>160000</v>
      </c>
      <c r="K5" s="11">
        <v>238000</v>
      </c>
      <c r="L5" s="114"/>
      <c r="M5" s="116">
        <f t="shared" si="0"/>
        <v>199000</v>
      </c>
      <c r="N5" s="116">
        <f t="shared" si="1"/>
        <v>398000</v>
      </c>
      <c r="O5" s="123"/>
    </row>
    <row r="6" spans="1:15" ht="150" x14ac:dyDescent="0.25">
      <c r="A6" s="4">
        <v>5</v>
      </c>
      <c r="B6" s="4" t="s">
        <v>658</v>
      </c>
      <c r="C6" s="111"/>
      <c r="D6" s="102" t="s">
        <v>665</v>
      </c>
      <c r="E6" s="16" t="s">
        <v>672</v>
      </c>
      <c r="F6" s="59" t="s">
        <v>660</v>
      </c>
      <c r="G6" s="7"/>
      <c r="H6" s="9"/>
      <c r="I6" s="11">
        <v>5</v>
      </c>
      <c r="J6" s="107">
        <v>10710</v>
      </c>
      <c r="K6" s="11">
        <v>35000</v>
      </c>
      <c r="L6" s="112"/>
      <c r="M6" s="116">
        <f t="shared" si="0"/>
        <v>22855</v>
      </c>
      <c r="N6" s="116">
        <f t="shared" si="1"/>
        <v>114275</v>
      </c>
    </row>
    <row r="7" spans="1:15" ht="150" x14ac:dyDescent="0.25">
      <c r="A7" s="4">
        <v>6</v>
      </c>
      <c r="B7" s="4" t="s">
        <v>658</v>
      </c>
      <c r="C7" s="111"/>
      <c r="D7" s="111" t="s">
        <v>657</v>
      </c>
      <c r="E7" s="111" t="s">
        <v>673</v>
      </c>
      <c r="F7" s="59" t="s">
        <v>660</v>
      </c>
      <c r="G7" s="16"/>
      <c r="H7" s="23" t="s">
        <v>676</v>
      </c>
      <c r="I7" s="111">
        <v>10</v>
      </c>
      <c r="J7" s="107">
        <v>13090</v>
      </c>
      <c r="K7" s="11">
        <v>15000</v>
      </c>
      <c r="L7" s="112"/>
      <c r="M7" s="116">
        <f t="shared" si="0"/>
        <v>14045</v>
      </c>
      <c r="N7" s="116">
        <f t="shared" si="1"/>
        <v>140450</v>
      </c>
    </row>
    <row r="8" spans="1:15" ht="150" x14ac:dyDescent="0.25">
      <c r="A8" s="4">
        <v>7</v>
      </c>
      <c r="B8" s="4" t="s">
        <v>658</v>
      </c>
      <c r="C8" s="111"/>
      <c r="D8" s="25" t="s">
        <v>666</v>
      </c>
      <c r="E8" s="111" t="s">
        <v>674</v>
      </c>
      <c r="F8" s="59" t="s">
        <v>660</v>
      </c>
      <c r="G8" s="16"/>
      <c r="H8" s="23" t="s">
        <v>677</v>
      </c>
      <c r="I8" s="111">
        <v>2</v>
      </c>
      <c r="J8" s="107">
        <v>1230460</v>
      </c>
      <c r="K8" s="11">
        <v>1428000</v>
      </c>
      <c r="L8" s="112"/>
      <c r="M8" s="116">
        <f t="shared" si="0"/>
        <v>1329230</v>
      </c>
      <c r="N8" s="116">
        <f t="shared" si="1"/>
        <v>2658460</v>
      </c>
      <c r="O8" s="123"/>
    </row>
    <row r="9" spans="1:15" ht="150" x14ac:dyDescent="0.25">
      <c r="A9" s="4">
        <v>8</v>
      </c>
      <c r="B9" s="4" t="s">
        <v>658</v>
      </c>
      <c r="C9" s="111"/>
      <c r="D9" s="25" t="s">
        <v>667</v>
      </c>
      <c r="E9" s="111" t="s">
        <v>667</v>
      </c>
      <c r="F9" s="59" t="s">
        <v>660</v>
      </c>
      <c r="G9" s="16"/>
      <c r="H9" s="23" t="s">
        <v>678</v>
      </c>
      <c r="I9" s="111">
        <v>1</v>
      </c>
      <c r="J9" s="107">
        <v>467670</v>
      </c>
      <c r="K9" s="11">
        <v>633500</v>
      </c>
      <c r="L9" s="112"/>
      <c r="M9" s="116">
        <f t="shared" si="0"/>
        <v>550585</v>
      </c>
      <c r="N9" s="116">
        <f t="shared" si="1"/>
        <v>550585</v>
      </c>
      <c r="O9" s="123"/>
    </row>
    <row r="10" spans="1:15" ht="150" x14ac:dyDescent="0.25">
      <c r="A10" s="4">
        <v>9</v>
      </c>
      <c r="B10" s="4" t="s">
        <v>658</v>
      </c>
      <c r="C10" s="111"/>
      <c r="D10" s="25" t="s">
        <v>668</v>
      </c>
      <c r="E10" s="111" t="s">
        <v>668</v>
      </c>
      <c r="F10" s="59" t="s">
        <v>660</v>
      </c>
      <c r="G10" s="16"/>
      <c r="H10" s="23" t="s">
        <v>678</v>
      </c>
      <c r="I10" s="111">
        <v>1</v>
      </c>
      <c r="J10" s="107">
        <v>267750</v>
      </c>
      <c r="K10" s="11">
        <v>456700</v>
      </c>
      <c r="L10" s="112"/>
      <c r="M10" s="116">
        <f t="shared" si="0"/>
        <v>362225</v>
      </c>
      <c r="N10" s="116">
        <f t="shared" si="1"/>
        <v>362225</v>
      </c>
      <c r="O10" s="123"/>
    </row>
    <row r="11" spans="1:15" ht="150" x14ac:dyDescent="0.25">
      <c r="A11" s="4">
        <v>10</v>
      </c>
      <c r="B11" s="4" t="s">
        <v>659</v>
      </c>
      <c r="C11" s="111"/>
      <c r="D11" s="102" t="s">
        <v>679</v>
      </c>
      <c r="E11" s="102" t="s">
        <v>691</v>
      </c>
      <c r="F11" s="59" t="s">
        <v>660</v>
      </c>
      <c r="G11" s="16"/>
      <c r="H11" s="54" t="s">
        <v>704</v>
      </c>
      <c r="I11" s="9">
        <v>1</v>
      </c>
      <c r="J11" s="11">
        <v>179690</v>
      </c>
      <c r="K11" s="11">
        <v>199920</v>
      </c>
      <c r="L11" s="112"/>
      <c r="M11" s="116">
        <f t="shared" si="0"/>
        <v>189805</v>
      </c>
      <c r="N11" s="116">
        <f t="shared" si="1"/>
        <v>189805</v>
      </c>
    </row>
    <row r="12" spans="1:15" ht="150" x14ac:dyDescent="0.25">
      <c r="A12" s="4">
        <v>11</v>
      </c>
      <c r="B12" s="4" t="s">
        <v>659</v>
      </c>
      <c r="C12" s="111"/>
      <c r="D12" s="102" t="s">
        <v>680</v>
      </c>
      <c r="E12" s="102" t="s">
        <v>692</v>
      </c>
      <c r="F12" s="59" t="s">
        <v>660</v>
      </c>
      <c r="G12" s="16"/>
      <c r="H12" s="54" t="s">
        <v>705</v>
      </c>
      <c r="I12" s="9">
        <v>1</v>
      </c>
      <c r="J12" s="11">
        <v>593000</v>
      </c>
      <c r="K12" s="11">
        <v>415310</v>
      </c>
      <c r="L12" s="112"/>
      <c r="M12" s="116">
        <f t="shared" si="0"/>
        <v>504155</v>
      </c>
      <c r="N12" s="116">
        <f t="shared" si="1"/>
        <v>504155</v>
      </c>
      <c r="O12" s="123"/>
    </row>
    <row r="13" spans="1:15" ht="150" x14ac:dyDescent="0.25">
      <c r="A13" s="4">
        <v>12</v>
      </c>
      <c r="B13" s="4" t="s">
        <v>659</v>
      </c>
      <c r="C13" s="111"/>
      <c r="D13" s="102" t="s">
        <v>681</v>
      </c>
      <c r="E13" s="102" t="s">
        <v>693</v>
      </c>
      <c r="F13" s="59" t="s">
        <v>660</v>
      </c>
      <c r="G13" s="16"/>
      <c r="H13" s="54" t="s">
        <v>706</v>
      </c>
      <c r="I13" s="9">
        <v>1</v>
      </c>
      <c r="J13" s="11">
        <v>294272</v>
      </c>
      <c r="K13" s="11">
        <v>71400</v>
      </c>
      <c r="L13" s="112"/>
      <c r="M13" s="116">
        <f t="shared" si="0"/>
        <v>182836</v>
      </c>
      <c r="N13" s="116">
        <f t="shared" si="1"/>
        <v>182836</v>
      </c>
    </row>
    <row r="14" spans="1:15" ht="150" x14ac:dyDescent="0.25">
      <c r="A14" s="4">
        <v>13</v>
      </c>
      <c r="B14" s="4" t="s">
        <v>659</v>
      </c>
      <c r="C14" s="111"/>
      <c r="D14" s="102" t="s">
        <v>682</v>
      </c>
      <c r="E14" s="102" t="s">
        <v>694</v>
      </c>
      <c r="F14" s="59" t="s">
        <v>660</v>
      </c>
      <c r="G14" s="16"/>
      <c r="H14" s="54" t="s">
        <v>707</v>
      </c>
      <c r="I14" s="9">
        <v>1</v>
      </c>
      <c r="J14" s="11">
        <v>1060010</v>
      </c>
      <c r="K14" s="11">
        <v>916300</v>
      </c>
      <c r="L14" s="112"/>
      <c r="M14" s="116">
        <f t="shared" si="0"/>
        <v>988155</v>
      </c>
      <c r="N14" s="116">
        <f t="shared" si="1"/>
        <v>988155</v>
      </c>
      <c r="O14" s="123"/>
    </row>
    <row r="15" spans="1:15" ht="150" x14ac:dyDescent="0.25">
      <c r="A15" s="4">
        <v>14</v>
      </c>
      <c r="B15" s="4" t="s">
        <v>659</v>
      </c>
      <c r="C15" s="111"/>
      <c r="D15" s="102" t="s">
        <v>713</v>
      </c>
      <c r="E15" s="102" t="s">
        <v>695</v>
      </c>
      <c r="F15" s="59" t="s">
        <v>660</v>
      </c>
      <c r="G15" s="16"/>
      <c r="H15" s="54" t="s">
        <v>708</v>
      </c>
      <c r="I15" s="9">
        <v>1</v>
      </c>
      <c r="J15" s="11">
        <v>334463</v>
      </c>
      <c r="K15" s="11">
        <v>334463</v>
      </c>
      <c r="L15" s="112"/>
      <c r="M15" s="116">
        <f t="shared" si="0"/>
        <v>334463</v>
      </c>
      <c r="N15" s="116">
        <f t="shared" si="1"/>
        <v>334463</v>
      </c>
    </row>
    <row r="16" spans="1:15" ht="150" x14ac:dyDescent="0.25">
      <c r="A16" s="4">
        <v>15</v>
      </c>
      <c r="B16" s="4" t="s">
        <v>659</v>
      </c>
      <c r="C16" s="111"/>
      <c r="D16" s="102" t="s">
        <v>683</v>
      </c>
      <c r="E16" s="102" t="s">
        <v>696</v>
      </c>
      <c r="F16" s="59" t="s">
        <v>660</v>
      </c>
      <c r="G16" s="16"/>
      <c r="H16" s="54" t="s">
        <v>709</v>
      </c>
      <c r="I16" s="9">
        <v>1</v>
      </c>
      <c r="J16" s="11">
        <v>198146</v>
      </c>
      <c r="K16" s="11">
        <v>103530</v>
      </c>
      <c r="L16" s="112"/>
      <c r="M16" s="116">
        <f t="shared" si="0"/>
        <v>150838</v>
      </c>
      <c r="N16" s="116">
        <f t="shared" si="1"/>
        <v>150838</v>
      </c>
    </row>
    <row r="17" spans="1:15" ht="150" x14ac:dyDescent="0.25">
      <c r="A17" s="4">
        <v>16</v>
      </c>
      <c r="B17" s="4" t="s">
        <v>659</v>
      </c>
      <c r="C17" s="111"/>
      <c r="D17" s="102" t="s">
        <v>684</v>
      </c>
      <c r="E17" s="102" t="s">
        <v>697</v>
      </c>
      <c r="F17" s="59" t="s">
        <v>660</v>
      </c>
      <c r="G17" s="16"/>
      <c r="H17" s="54" t="s">
        <v>706</v>
      </c>
      <c r="I17" s="9">
        <v>1</v>
      </c>
      <c r="J17" s="11">
        <v>774800</v>
      </c>
      <c r="K17" s="11">
        <v>664020</v>
      </c>
      <c r="L17" s="112"/>
      <c r="M17" s="116">
        <f t="shared" si="0"/>
        <v>719410</v>
      </c>
      <c r="N17" s="116">
        <f t="shared" si="1"/>
        <v>719410</v>
      </c>
      <c r="O17" s="123"/>
    </row>
    <row r="18" spans="1:15" ht="150" x14ac:dyDescent="0.25">
      <c r="A18" s="4">
        <v>17</v>
      </c>
      <c r="B18" s="4" t="s">
        <v>659</v>
      </c>
      <c r="C18" s="111"/>
      <c r="D18" s="102" t="s">
        <v>685</v>
      </c>
      <c r="E18" s="102" t="s">
        <v>698</v>
      </c>
      <c r="F18" s="59" t="s">
        <v>660</v>
      </c>
      <c r="G18" s="16"/>
      <c r="H18" s="54" t="s">
        <v>710</v>
      </c>
      <c r="I18" s="9">
        <v>1</v>
      </c>
      <c r="J18" s="11">
        <v>241645</v>
      </c>
      <c r="K18" s="11">
        <v>238119</v>
      </c>
      <c r="L18" s="112"/>
      <c r="M18" s="116">
        <f t="shared" si="0"/>
        <v>239882</v>
      </c>
      <c r="N18" s="116">
        <f t="shared" si="1"/>
        <v>239882</v>
      </c>
    </row>
    <row r="19" spans="1:15" ht="150" x14ac:dyDescent="0.25">
      <c r="A19" s="4">
        <v>18</v>
      </c>
      <c r="B19" s="4" t="s">
        <v>659</v>
      </c>
      <c r="C19" s="111"/>
      <c r="D19" s="102" t="s">
        <v>686</v>
      </c>
      <c r="E19" s="102" t="s">
        <v>699</v>
      </c>
      <c r="F19" s="59" t="s">
        <v>660</v>
      </c>
      <c r="G19" s="16"/>
      <c r="H19" s="54" t="s">
        <v>709</v>
      </c>
      <c r="I19" s="9">
        <v>1</v>
      </c>
      <c r="J19" s="11">
        <v>198146</v>
      </c>
      <c r="K19" s="11">
        <v>182000</v>
      </c>
      <c r="L19" s="112"/>
      <c r="M19" s="116">
        <f t="shared" si="0"/>
        <v>190073</v>
      </c>
      <c r="N19" s="116">
        <f t="shared" si="1"/>
        <v>190073</v>
      </c>
    </row>
    <row r="20" spans="1:15" ht="150" x14ac:dyDescent="0.25">
      <c r="A20" s="4">
        <v>19</v>
      </c>
      <c r="B20" s="4" t="s">
        <v>659</v>
      </c>
      <c r="C20" s="111"/>
      <c r="D20" s="102" t="s">
        <v>687</v>
      </c>
      <c r="E20" s="102" t="s">
        <v>700</v>
      </c>
      <c r="F20" s="59" t="s">
        <v>660</v>
      </c>
      <c r="G20" s="16"/>
      <c r="H20" s="54" t="s">
        <v>709</v>
      </c>
      <c r="I20" s="9">
        <v>2</v>
      </c>
      <c r="J20" s="11">
        <v>122662</v>
      </c>
      <c r="K20" s="11">
        <v>175500</v>
      </c>
      <c r="L20" s="112"/>
      <c r="M20" s="116">
        <f t="shared" si="0"/>
        <v>149081</v>
      </c>
      <c r="N20" s="116">
        <f t="shared" si="1"/>
        <v>298162</v>
      </c>
      <c r="O20" s="123"/>
    </row>
    <row r="21" spans="1:15" ht="150" x14ac:dyDescent="0.25">
      <c r="A21" s="4">
        <v>20</v>
      </c>
      <c r="B21" s="4" t="s">
        <v>659</v>
      </c>
      <c r="C21" s="111"/>
      <c r="D21" s="102" t="s">
        <v>688</v>
      </c>
      <c r="E21" s="102" t="s">
        <v>701</v>
      </c>
      <c r="F21" s="59" t="s">
        <v>660</v>
      </c>
      <c r="G21" s="16"/>
      <c r="H21" s="54" t="s">
        <v>711</v>
      </c>
      <c r="I21" s="9">
        <v>1</v>
      </c>
      <c r="J21" s="11">
        <v>530923</v>
      </c>
      <c r="K21" s="11">
        <v>613600</v>
      </c>
      <c r="L21" s="112"/>
      <c r="M21" s="116">
        <f t="shared" si="0"/>
        <v>572261.5</v>
      </c>
      <c r="N21" s="116">
        <f t="shared" si="1"/>
        <v>572261.5</v>
      </c>
    </row>
    <row r="22" spans="1:15" ht="150" x14ac:dyDescent="0.25">
      <c r="A22" s="4">
        <v>21</v>
      </c>
      <c r="B22" s="4" t="s">
        <v>659</v>
      </c>
      <c r="C22" s="111"/>
      <c r="D22" s="102" t="s">
        <v>689</v>
      </c>
      <c r="E22" s="102" t="s">
        <v>702</v>
      </c>
      <c r="F22" s="59" t="s">
        <v>660</v>
      </c>
      <c r="G22" s="16"/>
      <c r="H22" s="54" t="s">
        <v>712</v>
      </c>
      <c r="I22" s="9">
        <v>1</v>
      </c>
      <c r="J22" s="11">
        <v>568200</v>
      </c>
      <c r="K22" s="11">
        <v>458150</v>
      </c>
      <c r="L22" s="12"/>
      <c r="M22" s="116">
        <f t="shared" si="0"/>
        <v>513175</v>
      </c>
      <c r="N22" s="116">
        <f t="shared" ref="N22:N32" si="2">I22*M22</f>
        <v>513175</v>
      </c>
      <c r="O22" s="123"/>
    </row>
    <row r="23" spans="1:15" ht="150" x14ac:dyDescent="0.25">
      <c r="A23" s="4">
        <v>22</v>
      </c>
      <c r="B23" s="4" t="s">
        <v>659</v>
      </c>
      <c r="C23" s="111"/>
      <c r="D23" s="102" t="s">
        <v>690</v>
      </c>
      <c r="E23" s="102" t="s">
        <v>703</v>
      </c>
      <c r="F23" s="59" t="s">
        <v>660</v>
      </c>
      <c r="G23" s="32"/>
      <c r="H23" s="54" t="s">
        <v>706</v>
      </c>
      <c r="I23" s="9">
        <v>1</v>
      </c>
      <c r="J23" s="11">
        <v>589050</v>
      </c>
      <c r="K23" s="11">
        <v>339150</v>
      </c>
      <c r="L23" s="12"/>
      <c r="M23" s="116">
        <f t="shared" si="0"/>
        <v>464100</v>
      </c>
      <c r="N23" s="116">
        <f t="shared" si="2"/>
        <v>464100</v>
      </c>
    </row>
    <row r="24" spans="1:15" ht="150" x14ac:dyDescent="0.25">
      <c r="A24" s="4">
        <v>23</v>
      </c>
      <c r="B24" s="4" t="s">
        <v>659</v>
      </c>
      <c r="C24" s="111"/>
      <c r="D24" s="16" t="s">
        <v>714</v>
      </c>
      <c r="E24" s="16" t="s">
        <v>715</v>
      </c>
      <c r="F24" s="59" t="s">
        <v>660</v>
      </c>
      <c r="G24" s="60"/>
      <c r="H24" s="54" t="s">
        <v>732</v>
      </c>
      <c r="I24" s="9">
        <v>6</v>
      </c>
      <c r="J24" s="11">
        <v>10837</v>
      </c>
      <c r="K24" s="11">
        <v>11305</v>
      </c>
      <c r="L24" s="60"/>
      <c r="M24" s="116">
        <f t="shared" si="0"/>
        <v>11071</v>
      </c>
      <c r="N24" s="116">
        <f t="shared" si="2"/>
        <v>66426</v>
      </c>
      <c r="O24" s="99"/>
    </row>
    <row r="25" spans="1:15" ht="150" x14ac:dyDescent="0.25">
      <c r="A25" s="4">
        <v>24</v>
      </c>
      <c r="B25" s="4" t="s">
        <v>659</v>
      </c>
      <c r="C25" s="111"/>
      <c r="D25" s="16" t="s">
        <v>716</v>
      </c>
      <c r="E25" s="16" t="s">
        <v>717</v>
      </c>
      <c r="F25" s="59" t="s">
        <v>660</v>
      </c>
      <c r="G25" s="60"/>
      <c r="H25" s="54" t="s">
        <v>733</v>
      </c>
      <c r="I25" s="9">
        <v>2</v>
      </c>
      <c r="J25" s="11">
        <v>79930</v>
      </c>
      <c r="K25" s="11">
        <v>114666</v>
      </c>
      <c r="L25" s="60"/>
      <c r="M25" s="116">
        <f t="shared" si="0"/>
        <v>97298</v>
      </c>
      <c r="N25" s="116">
        <f t="shared" si="2"/>
        <v>194596</v>
      </c>
    </row>
    <row r="26" spans="1:15" ht="150" x14ac:dyDescent="0.25">
      <c r="A26" s="4">
        <v>25</v>
      </c>
      <c r="B26" s="4" t="s">
        <v>659</v>
      </c>
      <c r="C26" s="111"/>
      <c r="D26" s="16" t="s">
        <v>718</v>
      </c>
      <c r="E26" s="16" t="s">
        <v>719</v>
      </c>
      <c r="F26" s="59" t="s">
        <v>660</v>
      </c>
      <c r="G26" s="60"/>
      <c r="H26" s="54" t="s">
        <v>734</v>
      </c>
      <c r="I26" s="9">
        <v>2</v>
      </c>
      <c r="J26" s="11">
        <v>95859</v>
      </c>
      <c r="K26" s="11">
        <v>149466</v>
      </c>
      <c r="L26" s="60"/>
      <c r="M26" s="116">
        <f t="shared" si="0"/>
        <v>122662.5</v>
      </c>
      <c r="N26" s="116">
        <f t="shared" si="2"/>
        <v>245325</v>
      </c>
    </row>
    <row r="27" spans="1:15" ht="150" x14ac:dyDescent="0.25">
      <c r="A27" s="4">
        <v>26</v>
      </c>
      <c r="B27" s="4" t="s">
        <v>659</v>
      </c>
      <c r="C27" s="111"/>
      <c r="D27" s="16" t="s">
        <v>720</v>
      </c>
      <c r="E27" s="16" t="s">
        <v>721</v>
      </c>
      <c r="F27" s="59" t="s">
        <v>660</v>
      </c>
      <c r="G27" s="60"/>
      <c r="H27" s="54" t="s">
        <v>23</v>
      </c>
      <c r="I27" s="9">
        <v>2</v>
      </c>
      <c r="J27" s="11">
        <v>380800</v>
      </c>
      <c r="K27" s="11">
        <f>547400/2</f>
        <v>273700</v>
      </c>
      <c r="L27" s="60"/>
      <c r="M27" s="116">
        <f t="shared" si="0"/>
        <v>327250</v>
      </c>
      <c r="N27" s="116">
        <f t="shared" si="2"/>
        <v>654500</v>
      </c>
    </row>
    <row r="28" spans="1:15" ht="150" x14ac:dyDescent="0.25">
      <c r="A28" s="4">
        <v>27</v>
      </c>
      <c r="B28" s="4" t="s">
        <v>659</v>
      </c>
      <c r="C28" s="111"/>
      <c r="D28" s="16" t="s">
        <v>722</v>
      </c>
      <c r="E28" s="16" t="s">
        <v>723</v>
      </c>
      <c r="F28" s="59" t="s">
        <v>660</v>
      </c>
      <c r="G28" s="60"/>
      <c r="H28" s="54" t="s">
        <v>735</v>
      </c>
      <c r="I28" s="9">
        <v>2</v>
      </c>
      <c r="J28" s="11">
        <v>45500</v>
      </c>
      <c r="K28" s="11">
        <f>140420/4</f>
        <v>35105</v>
      </c>
      <c r="L28" s="60"/>
      <c r="M28" s="116">
        <f t="shared" si="0"/>
        <v>40302.5</v>
      </c>
      <c r="N28" s="116">
        <f t="shared" si="2"/>
        <v>80605</v>
      </c>
    </row>
    <row r="29" spans="1:15" ht="150" x14ac:dyDescent="0.25">
      <c r="A29" s="4">
        <v>28</v>
      </c>
      <c r="B29" s="4" t="s">
        <v>659</v>
      </c>
      <c r="C29" s="111"/>
      <c r="D29" s="16" t="s">
        <v>724</v>
      </c>
      <c r="E29" s="16" t="s">
        <v>725</v>
      </c>
      <c r="F29" s="59" t="s">
        <v>660</v>
      </c>
      <c r="G29" s="60"/>
      <c r="H29" s="54" t="s">
        <v>736</v>
      </c>
      <c r="I29" s="9">
        <v>2</v>
      </c>
      <c r="J29" s="11">
        <v>55600</v>
      </c>
      <c r="K29" s="11">
        <v>41531</v>
      </c>
      <c r="L29" s="60"/>
      <c r="M29" s="116">
        <f t="shared" si="0"/>
        <v>48565.5</v>
      </c>
      <c r="N29" s="116">
        <f t="shared" si="2"/>
        <v>97131</v>
      </c>
    </row>
    <row r="30" spans="1:15" ht="150" x14ac:dyDescent="0.25">
      <c r="A30" s="4">
        <v>29</v>
      </c>
      <c r="B30" s="4" t="s">
        <v>659</v>
      </c>
      <c r="C30" s="111"/>
      <c r="D30" s="16" t="s">
        <v>726</v>
      </c>
      <c r="E30" s="16" t="s">
        <v>727</v>
      </c>
      <c r="F30" s="59" t="s">
        <v>660</v>
      </c>
      <c r="G30" s="60"/>
      <c r="H30" s="54" t="s">
        <v>737</v>
      </c>
      <c r="I30" s="9">
        <v>3</v>
      </c>
      <c r="J30" s="11">
        <v>96664</v>
      </c>
      <c r="K30" s="11">
        <f>361760/4</f>
        <v>90440</v>
      </c>
      <c r="L30" s="60"/>
      <c r="M30" s="116">
        <f t="shared" si="0"/>
        <v>93552</v>
      </c>
      <c r="N30" s="116">
        <f t="shared" si="2"/>
        <v>280656</v>
      </c>
    </row>
    <row r="31" spans="1:15" ht="150" x14ac:dyDescent="0.25">
      <c r="A31" s="4">
        <v>30</v>
      </c>
      <c r="B31" s="4" t="s">
        <v>659</v>
      </c>
      <c r="C31" s="111"/>
      <c r="D31" s="16" t="s">
        <v>728</v>
      </c>
      <c r="E31" s="16" t="s">
        <v>729</v>
      </c>
      <c r="F31" s="59" t="s">
        <v>660</v>
      </c>
      <c r="G31" s="60"/>
      <c r="H31" s="54" t="s">
        <v>738</v>
      </c>
      <c r="I31" s="9">
        <v>3</v>
      </c>
      <c r="J31" s="11">
        <v>146370</v>
      </c>
      <c r="K31" s="11">
        <f>523600/4</f>
        <v>130900</v>
      </c>
      <c r="L31" s="60"/>
      <c r="M31" s="116">
        <f t="shared" si="0"/>
        <v>138635</v>
      </c>
      <c r="N31" s="116">
        <f t="shared" si="2"/>
        <v>415905</v>
      </c>
    </row>
    <row r="32" spans="1:15" ht="150" x14ac:dyDescent="0.25">
      <c r="A32" s="4">
        <v>31</v>
      </c>
      <c r="B32" s="4" t="s">
        <v>659</v>
      </c>
      <c r="C32" s="111"/>
      <c r="D32" s="16" t="s">
        <v>730</v>
      </c>
      <c r="E32" s="16" t="s">
        <v>731</v>
      </c>
      <c r="F32" s="59" t="s">
        <v>660</v>
      </c>
      <c r="G32" s="60"/>
      <c r="H32" s="54" t="s">
        <v>23</v>
      </c>
      <c r="I32" s="9">
        <v>1</v>
      </c>
      <c r="J32" s="11">
        <v>2737000</v>
      </c>
      <c r="K32" s="11">
        <v>2737000</v>
      </c>
      <c r="L32" s="60"/>
      <c r="M32" s="116">
        <f t="shared" si="0"/>
        <v>2737000</v>
      </c>
      <c r="N32" s="116">
        <f t="shared" si="2"/>
        <v>2737000</v>
      </c>
    </row>
    <row r="33" spans="1:14" x14ac:dyDescent="0.25">
      <c r="N33" s="117">
        <f>SUM(N2:N32)</f>
        <v>16178824.5</v>
      </c>
    </row>
    <row r="35" spans="1:14" ht="45.75" customHeight="1" x14ac:dyDescent="0.25">
      <c r="B35" s="125" t="e" vm="1">
        <v>#VALUE!</v>
      </c>
      <c r="C35" s="125"/>
      <c r="D35" s="125"/>
    </row>
    <row r="36" spans="1:14" ht="33" customHeight="1" x14ac:dyDescent="0.25">
      <c r="A36" s="126" t="s">
        <v>739</v>
      </c>
      <c r="B36" s="124" t="s">
        <v>740</v>
      </c>
      <c r="C36" s="124"/>
      <c r="D36" s="124"/>
    </row>
    <row r="37" spans="1:14" x14ac:dyDescent="0.25">
      <c r="A37" s="126"/>
      <c r="B37" t="s">
        <v>741</v>
      </c>
    </row>
  </sheetData>
  <autoFilter ref="A1:N24" xr:uid="{DB477EFB-E6F9-EC43-8860-7079DEF87BE5}"/>
  <mergeCells count="3">
    <mergeCell ref="B36:D36"/>
    <mergeCell ref="B35:D35"/>
    <mergeCell ref="A36:A37"/>
  </mergeCells>
  <dataValidations count="1">
    <dataValidation type="whole" operator="greaterThan" allowBlank="1" showInputMessage="1" showErrorMessage="1" sqref="H5:H6 L4:L5 I2:I6 I11:K32 J2:K10" xr:uid="{1A89C9CD-E3B4-3D42-9DF7-FB05B983F56F}">
      <formula1>0</formula1>
    </dataValidation>
  </dataValidation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3BE929-75EC-4183-B47A-A4A23AAD047E}">
  <dimension ref="A1:A21"/>
  <sheetViews>
    <sheetView workbookViewId="0">
      <selection activeCell="A2" sqref="A2:A21"/>
    </sheetView>
  </sheetViews>
  <sheetFormatPr baseColWidth="10" defaultRowHeight="15" x14ac:dyDescent="0.25"/>
  <cols>
    <col min="1" max="1" width="34.7109375" customWidth="1"/>
  </cols>
  <sheetData>
    <row r="1" spans="1:1" ht="15.75" thickBot="1" x14ac:dyDescent="0.3">
      <c r="A1" s="119" t="s">
        <v>8</v>
      </c>
    </row>
    <row r="2" spans="1:1" ht="15.75" thickBot="1" x14ac:dyDescent="0.3">
      <c r="A2" s="120">
        <v>1</v>
      </c>
    </row>
    <row r="3" spans="1:1" ht="15.75" thickBot="1" x14ac:dyDescent="0.3">
      <c r="A3" s="120">
        <v>1</v>
      </c>
    </row>
    <row r="4" spans="1:1" ht="15.75" thickBot="1" x14ac:dyDescent="0.3">
      <c r="A4" s="120">
        <v>2</v>
      </c>
    </row>
    <row r="5" spans="1:1" ht="15.75" thickBot="1" x14ac:dyDescent="0.3">
      <c r="A5" s="120">
        <v>1</v>
      </c>
    </row>
    <row r="6" spans="1:1" ht="15.75" thickBot="1" x14ac:dyDescent="0.3">
      <c r="A6" s="120">
        <v>10</v>
      </c>
    </row>
    <row r="7" spans="1:1" ht="15.75" thickBot="1" x14ac:dyDescent="0.3">
      <c r="A7" s="120">
        <v>1</v>
      </c>
    </row>
    <row r="8" spans="1:1" ht="15.75" thickBot="1" x14ac:dyDescent="0.3">
      <c r="A8" s="120">
        <v>1</v>
      </c>
    </row>
    <row r="9" spans="1:1" ht="15.75" thickBot="1" x14ac:dyDescent="0.3">
      <c r="A9" s="120">
        <v>1</v>
      </c>
    </row>
    <row r="10" spans="1:1" ht="15.75" thickBot="1" x14ac:dyDescent="0.3">
      <c r="A10" s="120">
        <v>6</v>
      </c>
    </row>
    <row r="11" spans="1:1" ht="15.75" thickBot="1" x14ac:dyDescent="0.3">
      <c r="A11" s="120">
        <v>2</v>
      </c>
    </row>
    <row r="12" spans="1:1" ht="15.75" thickBot="1" x14ac:dyDescent="0.3">
      <c r="A12" s="120">
        <v>2</v>
      </c>
    </row>
    <row r="13" spans="1:1" ht="15.75" thickBot="1" x14ac:dyDescent="0.3">
      <c r="A13" s="120">
        <v>15</v>
      </c>
    </row>
    <row r="14" spans="1:1" ht="15.75" thickBot="1" x14ac:dyDescent="0.3">
      <c r="A14" s="120">
        <v>2</v>
      </c>
    </row>
    <row r="15" spans="1:1" ht="15.75" thickBot="1" x14ac:dyDescent="0.3">
      <c r="A15" s="120">
        <v>1</v>
      </c>
    </row>
    <row r="16" spans="1:1" ht="15.75" thickBot="1" x14ac:dyDescent="0.3">
      <c r="A16" s="120">
        <v>5</v>
      </c>
    </row>
    <row r="17" spans="1:1" ht="15.75" thickBot="1" x14ac:dyDescent="0.3">
      <c r="A17" s="120">
        <v>1</v>
      </c>
    </row>
    <row r="18" spans="1:1" ht="15.75" thickBot="1" x14ac:dyDescent="0.3">
      <c r="A18" s="120">
        <v>2</v>
      </c>
    </row>
    <row r="19" spans="1:1" ht="15.75" thickBot="1" x14ac:dyDescent="0.3">
      <c r="A19" s="120">
        <v>1</v>
      </c>
    </row>
    <row r="20" spans="1:1" ht="15.75" thickBot="1" x14ac:dyDescent="0.3">
      <c r="A20" s="120">
        <v>8</v>
      </c>
    </row>
    <row r="21" spans="1:1" ht="15.75" thickBot="1" x14ac:dyDescent="0.3">
      <c r="A21" s="120">
        <v>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D85CF-05B5-1A4F-97B6-8E8F30A333AE}">
  <sheetPr filterMode="1"/>
  <dimension ref="A1:P212"/>
  <sheetViews>
    <sheetView workbookViewId="0">
      <selection activeCell="E210" sqref="E210"/>
    </sheetView>
  </sheetViews>
  <sheetFormatPr baseColWidth="10" defaultColWidth="11.42578125" defaultRowHeight="15" x14ac:dyDescent="0.25"/>
  <cols>
    <col min="2" max="2" width="16.85546875" hidden="1" customWidth="1"/>
    <col min="3" max="3" width="16.85546875" customWidth="1"/>
    <col min="4" max="4" width="26.28515625" customWidth="1"/>
    <col min="5" max="5" width="55.140625" customWidth="1"/>
    <col min="6" max="6" width="34.42578125" hidden="1" customWidth="1"/>
    <col min="7" max="7" width="0" hidden="1" customWidth="1"/>
    <col min="10" max="10" width="22.42578125" style="98" customWidth="1"/>
    <col min="11" max="11" width="11.42578125" bestFit="1" customWidth="1"/>
    <col min="12" max="12" width="22.85546875" customWidth="1"/>
    <col min="13" max="13" width="23.28515625" customWidth="1"/>
    <col min="14" max="14" width="26.28515625" customWidth="1"/>
    <col min="15" max="15" width="47.7109375" customWidth="1"/>
  </cols>
  <sheetData>
    <row r="1" spans="1:16" ht="105" x14ac:dyDescent="0.25">
      <c r="A1" s="1" t="s">
        <v>0</v>
      </c>
      <c r="B1" s="1" t="s">
        <v>1</v>
      </c>
      <c r="C1" s="1" t="s">
        <v>2</v>
      </c>
      <c r="D1" s="1" t="s">
        <v>655</v>
      </c>
      <c r="E1" s="1" t="s">
        <v>656</v>
      </c>
      <c r="F1" s="1" t="s">
        <v>5</v>
      </c>
      <c r="G1" s="1" t="s">
        <v>6</v>
      </c>
      <c r="H1" s="1" t="s">
        <v>356</v>
      </c>
      <c r="I1" s="1" t="s">
        <v>8</v>
      </c>
      <c r="J1" s="2" t="s">
        <v>9</v>
      </c>
      <c r="K1" s="1" t="s">
        <v>10</v>
      </c>
      <c r="L1" s="1" t="s">
        <v>11</v>
      </c>
      <c r="M1" s="1" t="s">
        <v>12</v>
      </c>
      <c r="N1" s="1" t="s">
        <v>13</v>
      </c>
      <c r="O1" s="1" t="s">
        <v>14</v>
      </c>
      <c r="P1" s="3"/>
    </row>
    <row r="2" spans="1:16" ht="260.10000000000002" hidden="1" customHeight="1" x14ac:dyDescent="0.25">
      <c r="A2" s="4">
        <v>1</v>
      </c>
      <c r="B2" s="4" t="s">
        <v>15</v>
      </c>
      <c r="C2" s="4" t="s">
        <v>36</v>
      </c>
      <c r="D2" s="5" t="s">
        <v>16</v>
      </c>
      <c r="E2" s="6" t="s">
        <v>17</v>
      </c>
      <c r="F2" s="7" t="s">
        <v>18</v>
      </c>
      <c r="G2" s="7"/>
      <c r="H2" s="8" t="s">
        <v>19</v>
      </c>
      <c r="I2" s="9">
        <v>2</v>
      </c>
      <c r="J2" s="10">
        <v>1444207</v>
      </c>
      <c r="K2" s="11">
        <v>1478000</v>
      </c>
      <c r="L2" s="11"/>
      <c r="M2" s="12">
        <f>INT(IFERROR(AVERAGE(J2:L2),0))</f>
        <v>1461103</v>
      </c>
      <c r="N2" s="12">
        <f>INT(M2*I2)</f>
        <v>2922206</v>
      </c>
      <c r="O2" s="13" t="s">
        <v>20</v>
      </c>
      <c r="P2" s="14"/>
    </row>
    <row r="3" spans="1:16" ht="261" hidden="1" customHeight="1" x14ac:dyDescent="0.25">
      <c r="A3" s="4">
        <v>2</v>
      </c>
      <c r="B3" s="4" t="s">
        <v>15</v>
      </c>
      <c r="C3" s="4" t="s">
        <v>609</v>
      </c>
      <c r="D3" s="5" t="s">
        <v>21</v>
      </c>
      <c r="E3" s="6" t="s">
        <v>22</v>
      </c>
      <c r="F3" s="7" t="s">
        <v>18</v>
      </c>
      <c r="G3" s="7"/>
      <c r="H3" s="4" t="s">
        <v>23</v>
      </c>
      <c r="I3" s="9">
        <v>1</v>
      </c>
      <c r="J3" s="10">
        <v>481596</v>
      </c>
      <c r="K3" s="11">
        <v>493000</v>
      </c>
      <c r="L3" s="11"/>
      <c r="M3" s="12">
        <f t="shared" ref="M3:M66" si="0">INT(IFERROR(AVERAGE(J3:L3),0))</f>
        <v>487298</v>
      </c>
      <c r="N3" s="12">
        <f t="shared" ref="N3:N66" si="1">INT(M3*I3)</f>
        <v>487298</v>
      </c>
      <c r="O3" s="13" t="s">
        <v>24</v>
      </c>
      <c r="P3" s="14"/>
    </row>
    <row r="4" spans="1:16" ht="300" hidden="1" x14ac:dyDescent="0.25">
      <c r="A4" s="4">
        <v>3</v>
      </c>
      <c r="B4" s="4" t="s">
        <v>15</v>
      </c>
      <c r="C4" s="4" t="s">
        <v>25</v>
      </c>
      <c r="D4" s="5" t="s">
        <v>26</v>
      </c>
      <c r="E4" s="15" t="s">
        <v>27</v>
      </c>
      <c r="F4" s="7" t="s">
        <v>18</v>
      </c>
      <c r="G4" s="7"/>
      <c r="H4" s="4"/>
      <c r="I4" s="9">
        <v>1</v>
      </c>
      <c r="J4" s="10">
        <v>1280000</v>
      </c>
      <c r="K4" s="11">
        <v>1299000</v>
      </c>
      <c r="L4" s="11"/>
      <c r="M4" s="12">
        <f t="shared" si="0"/>
        <v>1289500</v>
      </c>
      <c r="N4" s="12">
        <f t="shared" si="1"/>
        <v>1289500</v>
      </c>
      <c r="O4" s="13" t="s">
        <v>28</v>
      </c>
      <c r="P4" s="14"/>
    </row>
    <row r="5" spans="1:16" ht="409.5" hidden="1" x14ac:dyDescent="0.25">
      <c r="A5" s="4">
        <v>4</v>
      </c>
      <c r="B5" s="4" t="s">
        <v>15</v>
      </c>
      <c r="C5" s="4" t="s">
        <v>29</v>
      </c>
      <c r="D5" s="5" t="s">
        <v>30</v>
      </c>
      <c r="E5" s="15" t="s">
        <v>31</v>
      </c>
      <c r="F5" s="7" t="s">
        <v>18</v>
      </c>
      <c r="G5" s="7"/>
      <c r="H5" s="4" t="s">
        <v>23</v>
      </c>
      <c r="I5" s="9">
        <v>10</v>
      </c>
      <c r="J5" s="10">
        <v>80266</v>
      </c>
      <c r="K5" s="11">
        <v>84300</v>
      </c>
      <c r="L5" s="11"/>
      <c r="M5" s="12">
        <f t="shared" si="0"/>
        <v>82283</v>
      </c>
      <c r="N5" s="12">
        <f t="shared" si="1"/>
        <v>822830</v>
      </c>
      <c r="O5" s="13" t="s">
        <v>32</v>
      </c>
      <c r="P5" s="14"/>
    </row>
    <row r="6" spans="1:16" ht="300" hidden="1" x14ac:dyDescent="0.25">
      <c r="A6" s="4">
        <v>5</v>
      </c>
      <c r="B6" s="4" t="s">
        <v>15</v>
      </c>
      <c r="C6" s="4" t="s">
        <v>29</v>
      </c>
      <c r="D6" s="5" t="s">
        <v>33</v>
      </c>
      <c r="E6" s="15" t="s">
        <v>34</v>
      </c>
      <c r="F6" s="7" t="s">
        <v>18</v>
      </c>
      <c r="G6" s="7"/>
      <c r="H6" s="4" t="s">
        <v>23</v>
      </c>
      <c r="I6" s="9">
        <v>1</v>
      </c>
      <c r="J6" s="10">
        <v>517833</v>
      </c>
      <c r="K6" s="11">
        <v>520000</v>
      </c>
      <c r="L6" s="11"/>
      <c r="M6" s="12">
        <f t="shared" si="0"/>
        <v>518916</v>
      </c>
      <c r="N6" s="12">
        <f t="shared" si="1"/>
        <v>518916</v>
      </c>
      <c r="O6" s="13" t="s">
        <v>35</v>
      </c>
      <c r="P6" s="14"/>
    </row>
    <row r="7" spans="1:16" ht="300" hidden="1" x14ac:dyDescent="0.25">
      <c r="A7" s="4">
        <v>6</v>
      </c>
      <c r="B7" s="4" t="s">
        <v>15</v>
      </c>
      <c r="C7" s="4" t="s">
        <v>36</v>
      </c>
      <c r="D7" s="5" t="s">
        <v>37</v>
      </c>
      <c r="E7" s="15" t="s">
        <v>38</v>
      </c>
      <c r="F7" s="7" t="s">
        <v>18</v>
      </c>
      <c r="G7" s="16"/>
      <c r="H7" s="17" t="s">
        <v>23</v>
      </c>
      <c r="I7" s="17">
        <v>2</v>
      </c>
      <c r="J7" s="18">
        <v>1098357</v>
      </c>
      <c r="K7" s="19">
        <v>1040000</v>
      </c>
      <c r="L7" s="19">
        <v>1082556</v>
      </c>
      <c r="M7" s="12">
        <f t="shared" si="0"/>
        <v>1073637</v>
      </c>
      <c r="N7" s="12">
        <f t="shared" si="1"/>
        <v>2147274</v>
      </c>
      <c r="O7" s="13" t="s">
        <v>39</v>
      </c>
      <c r="P7" s="14"/>
    </row>
    <row r="8" spans="1:16" ht="300" hidden="1" x14ac:dyDescent="0.25">
      <c r="A8" s="4">
        <v>7</v>
      </c>
      <c r="B8" s="4" t="s">
        <v>15</v>
      </c>
      <c r="C8" s="4" t="s">
        <v>36</v>
      </c>
      <c r="D8" s="5" t="s">
        <v>40</v>
      </c>
      <c r="E8" s="15" t="s">
        <v>41</v>
      </c>
      <c r="F8" s="7" t="s">
        <v>18</v>
      </c>
      <c r="G8" s="16"/>
      <c r="H8" s="4" t="s">
        <v>23</v>
      </c>
      <c r="I8" s="9">
        <v>2</v>
      </c>
      <c r="J8" s="10">
        <v>1284584</v>
      </c>
      <c r="K8" s="11">
        <v>1297000</v>
      </c>
      <c r="L8" s="19">
        <v>1082556</v>
      </c>
      <c r="M8" s="12">
        <f t="shared" si="0"/>
        <v>1221380</v>
      </c>
      <c r="N8" s="12">
        <f t="shared" si="1"/>
        <v>2442760</v>
      </c>
      <c r="O8" s="13" t="s">
        <v>42</v>
      </c>
      <c r="P8" s="14"/>
    </row>
    <row r="9" spans="1:16" ht="300" hidden="1" x14ac:dyDescent="0.25">
      <c r="A9" s="4">
        <v>8</v>
      </c>
      <c r="B9" s="4" t="s">
        <v>15</v>
      </c>
      <c r="C9" s="4" t="s">
        <v>43</v>
      </c>
      <c r="D9" s="20" t="s">
        <v>44</v>
      </c>
      <c r="E9" s="21" t="s">
        <v>45</v>
      </c>
      <c r="F9" s="7" t="s">
        <v>18</v>
      </c>
      <c r="G9" s="16"/>
      <c r="H9" s="4" t="s">
        <v>46</v>
      </c>
      <c r="I9" s="9">
        <v>6</v>
      </c>
      <c r="J9" s="10">
        <v>410000</v>
      </c>
      <c r="K9" s="11">
        <v>398000</v>
      </c>
      <c r="L9" s="11">
        <v>404000</v>
      </c>
      <c r="M9" s="12">
        <f t="shared" si="0"/>
        <v>404000</v>
      </c>
      <c r="N9" s="12">
        <f t="shared" si="1"/>
        <v>2424000</v>
      </c>
      <c r="O9" s="22" t="s">
        <v>47</v>
      </c>
      <c r="P9" s="14"/>
    </row>
    <row r="10" spans="1:16" ht="300" hidden="1" x14ac:dyDescent="0.25">
      <c r="A10" s="4">
        <v>9</v>
      </c>
      <c r="B10" s="4" t="s">
        <v>15</v>
      </c>
      <c r="C10" s="4" t="s">
        <v>36</v>
      </c>
      <c r="D10" s="5" t="s">
        <v>48</v>
      </c>
      <c r="E10" s="15" t="s">
        <v>49</v>
      </c>
      <c r="F10" s="7" t="s">
        <v>18</v>
      </c>
      <c r="G10" s="16"/>
      <c r="H10" s="4" t="s">
        <v>23</v>
      </c>
      <c r="I10" s="9">
        <v>5</v>
      </c>
      <c r="J10" s="10">
        <v>805715</v>
      </c>
      <c r="K10" s="11">
        <v>800000</v>
      </c>
      <c r="L10" s="11"/>
      <c r="M10" s="12">
        <f t="shared" si="0"/>
        <v>802857</v>
      </c>
      <c r="N10" s="12">
        <f t="shared" si="1"/>
        <v>4014285</v>
      </c>
      <c r="O10" s="13" t="s">
        <v>50</v>
      </c>
      <c r="P10" s="14"/>
    </row>
    <row r="11" spans="1:16" ht="300" hidden="1" x14ac:dyDescent="0.25">
      <c r="A11" s="4">
        <v>10</v>
      </c>
      <c r="B11" s="4" t="s">
        <v>15</v>
      </c>
      <c r="C11" s="4" t="s">
        <v>36</v>
      </c>
      <c r="D11" s="5" t="s">
        <v>51</v>
      </c>
      <c r="E11" s="15" t="s">
        <v>52</v>
      </c>
      <c r="F11" s="7" t="s">
        <v>18</v>
      </c>
      <c r="G11" s="16"/>
      <c r="H11" s="4" t="s">
        <v>23</v>
      </c>
      <c r="I11" s="9">
        <v>4</v>
      </c>
      <c r="J11" s="10">
        <v>1242874</v>
      </c>
      <c r="K11" s="11">
        <v>1200000</v>
      </c>
      <c r="L11" s="11"/>
      <c r="M11" s="12">
        <f t="shared" si="0"/>
        <v>1221437</v>
      </c>
      <c r="N11" s="12">
        <f t="shared" si="1"/>
        <v>4885748</v>
      </c>
      <c r="O11" s="13" t="s">
        <v>53</v>
      </c>
      <c r="P11" s="14"/>
    </row>
    <row r="12" spans="1:16" ht="300" hidden="1" x14ac:dyDescent="0.25">
      <c r="A12" s="4">
        <v>11</v>
      </c>
      <c r="B12" s="4" t="s">
        <v>15</v>
      </c>
      <c r="C12" s="4" t="s">
        <v>36</v>
      </c>
      <c r="D12" s="5" t="s">
        <v>54</v>
      </c>
      <c r="E12" s="15" t="s">
        <v>55</v>
      </c>
      <c r="F12" s="7" t="s">
        <v>18</v>
      </c>
      <c r="G12" s="16"/>
      <c r="H12" s="4" t="s">
        <v>23</v>
      </c>
      <c r="I12" s="9">
        <v>4</v>
      </c>
      <c r="J12" s="10">
        <v>1241884</v>
      </c>
      <c r="K12" s="11">
        <v>1200000</v>
      </c>
      <c r="L12" s="11"/>
      <c r="M12" s="12">
        <f t="shared" si="0"/>
        <v>1220942</v>
      </c>
      <c r="N12" s="12">
        <f t="shared" si="1"/>
        <v>4883768</v>
      </c>
      <c r="O12" s="13" t="s">
        <v>56</v>
      </c>
      <c r="P12" s="14"/>
    </row>
    <row r="13" spans="1:16" ht="300" hidden="1" x14ac:dyDescent="0.25">
      <c r="A13" s="4">
        <v>12</v>
      </c>
      <c r="B13" s="4" t="s">
        <v>15</v>
      </c>
      <c r="C13" s="4" t="s">
        <v>610</v>
      </c>
      <c r="D13" s="5" t="s">
        <v>57</v>
      </c>
      <c r="E13" s="15" t="s">
        <v>58</v>
      </c>
      <c r="F13" s="7" t="s">
        <v>18</v>
      </c>
      <c r="G13" s="16"/>
      <c r="H13" s="4" t="s">
        <v>23</v>
      </c>
      <c r="I13" s="9">
        <v>100</v>
      </c>
      <c r="J13" s="10">
        <v>7407</v>
      </c>
      <c r="K13" s="11">
        <v>7500</v>
      </c>
      <c r="L13" s="11"/>
      <c r="M13" s="12">
        <f t="shared" si="0"/>
        <v>7453</v>
      </c>
      <c r="N13" s="12">
        <f t="shared" si="1"/>
        <v>745300</v>
      </c>
      <c r="O13" s="13" t="s">
        <v>59</v>
      </c>
      <c r="P13" s="14"/>
    </row>
    <row r="14" spans="1:16" ht="300" hidden="1" x14ac:dyDescent="0.25">
      <c r="A14" s="4">
        <v>13</v>
      </c>
      <c r="B14" s="4" t="s">
        <v>15</v>
      </c>
      <c r="C14" s="4" t="s">
        <v>36</v>
      </c>
      <c r="D14" s="5" t="s">
        <v>60</v>
      </c>
      <c r="E14" s="15" t="s">
        <v>61</v>
      </c>
      <c r="F14" s="7" t="s">
        <v>18</v>
      </c>
      <c r="G14" s="16"/>
      <c r="H14" s="4" t="s">
        <v>23</v>
      </c>
      <c r="I14" s="9">
        <v>5</v>
      </c>
      <c r="J14" s="10">
        <v>486000</v>
      </c>
      <c r="K14" s="11">
        <v>491000</v>
      </c>
      <c r="L14" s="11"/>
      <c r="M14" s="12">
        <f t="shared" si="0"/>
        <v>488500</v>
      </c>
      <c r="N14" s="12">
        <f t="shared" si="1"/>
        <v>2442500</v>
      </c>
      <c r="O14" s="13" t="s">
        <v>62</v>
      </c>
      <c r="P14" s="14"/>
    </row>
    <row r="15" spans="1:16" ht="409.5" hidden="1" x14ac:dyDescent="0.25">
      <c r="A15" s="4">
        <v>14</v>
      </c>
      <c r="B15" s="4" t="s">
        <v>15</v>
      </c>
      <c r="C15" s="4" t="s">
        <v>43</v>
      </c>
      <c r="D15" s="5" t="s">
        <v>63</v>
      </c>
      <c r="E15" s="15" t="s">
        <v>64</v>
      </c>
      <c r="F15" s="7" t="s">
        <v>18</v>
      </c>
      <c r="G15" s="16"/>
      <c r="H15" s="23" t="s">
        <v>23</v>
      </c>
      <c r="I15" s="23">
        <v>10</v>
      </c>
      <c r="J15" s="24">
        <v>44990</v>
      </c>
      <c r="K15" s="11">
        <v>47000</v>
      </c>
      <c r="L15" s="11"/>
      <c r="M15" s="12">
        <f t="shared" si="0"/>
        <v>45995</v>
      </c>
      <c r="N15" s="12">
        <f t="shared" si="1"/>
        <v>459950</v>
      </c>
      <c r="O15" s="23" t="s">
        <v>65</v>
      </c>
      <c r="P15" s="14"/>
    </row>
    <row r="16" spans="1:16" ht="360" hidden="1" x14ac:dyDescent="0.25">
      <c r="A16" s="4">
        <v>15</v>
      </c>
      <c r="B16" s="4" t="s">
        <v>15</v>
      </c>
      <c r="C16" s="4" t="s">
        <v>29</v>
      </c>
      <c r="D16" s="5" t="s">
        <v>66</v>
      </c>
      <c r="E16" s="15" t="s">
        <v>67</v>
      </c>
      <c r="F16" s="7" t="s">
        <v>18</v>
      </c>
      <c r="G16" s="16"/>
      <c r="H16" s="25" t="s">
        <v>23</v>
      </c>
      <c r="I16" s="25">
        <v>20</v>
      </c>
      <c r="J16" s="24">
        <v>15000</v>
      </c>
      <c r="K16" s="11">
        <v>17000</v>
      </c>
      <c r="L16" s="11"/>
      <c r="M16" s="12">
        <f t="shared" si="0"/>
        <v>16000</v>
      </c>
      <c r="N16" s="12">
        <f t="shared" si="1"/>
        <v>320000</v>
      </c>
      <c r="O16" s="26" t="s">
        <v>68</v>
      </c>
      <c r="P16" s="14"/>
    </row>
    <row r="17" spans="1:16" ht="409.5" hidden="1" x14ac:dyDescent="0.25">
      <c r="A17" s="4">
        <v>16</v>
      </c>
      <c r="B17" s="4" t="s">
        <v>15</v>
      </c>
      <c r="C17" s="4" t="s">
        <v>29</v>
      </c>
      <c r="D17" s="5" t="s">
        <v>69</v>
      </c>
      <c r="E17" s="15" t="s">
        <v>70</v>
      </c>
      <c r="F17" s="7" t="s">
        <v>18</v>
      </c>
      <c r="G17" s="16"/>
      <c r="H17" s="25" t="s">
        <v>23</v>
      </c>
      <c r="I17" s="25">
        <v>40</v>
      </c>
      <c r="J17" s="24">
        <v>15000</v>
      </c>
      <c r="K17" s="11">
        <v>17000</v>
      </c>
      <c r="L17" s="11"/>
      <c r="M17" s="12">
        <f t="shared" si="0"/>
        <v>16000</v>
      </c>
      <c r="N17" s="12">
        <f t="shared" si="1"/>
        <v>640000</v>
      </c>
      <c r="O17" s="26" t="s">
        <v>71</v>
      </c>
      <c r="P17" s="14"/>
    </row>
    <row r="18" spans="1:16" ht="300" hidden="1" x14ac:dyDescent="0.25">
      <c r="A18" s="4">
        <v>17</v>
      </c>
      <c r="B18" s="4" t="s">
        <v>15</v>
      </c>
      <c r="C18" s="4" t="s">
        <v>43</v>
      </c>
      <c r="D18" s="5" t="s">
        <v>72</v>
      </c>
      <c r="E18" s="15" t="s">
        <v>73</v>
      </c>
      <c r="F18" s="7" t="s">
        <v>18</v>
      </c>
      <c r="G18" s="16"/>
      <c r="H18" s="25" t="s">
        <v>23</v>
      </c>
      <c r="I18" s="25">
        <v>10</v>
      </c>
      <c r="J18" s="24">
        <v>97000</v>
      </c>
      <c r="K18" s="11">
        <v>103000</v>
      </c>
      <c r="L18" s="11"/>
      <c r="M18" s="12">
        <f t="shared" si="0"/>
        <v>100000</v>
      </c>
      <c r="N18" s="12">
        <f t="shared" si="1"/>
        <v>1000000</v>
      </c>
      <c r="O18" s="26" t="s">
        <v>74</v>
      </c>
      <c r="P18" s="14"/>
    </row>
    <row r="19" spans="1:16" ht="315" hidden="1" x14ac:dyDescent="0.25">
      <c r="A19" s="4">
        <v>18</v>
      </c>
      <c r="B19" s="4" t="s">
        <v>15</v>
      </c>
      <c r="C19" s="4" t="s">
        <v>29</v>
      </c>
      <c r="D19" s="5" t="s">
        <v>75</v>
      </c>
      <c r="E19" s="15" t="s">
        <v>76</v>
      </c>
      <c r="F19" s="7" t="s">
        <v>18</v>
      </c>
      <c r="G19" s="16"/>
      <c r="H19" s="25" t="s">
        <v>23</v>
      </c>
      <c r="I19" s="25">
        <v>20</v>
      </c>
      <c r="J19" s="24">
        <v>14000</v>
      </c>
      <c r="K19" s="11">
        <v>16000</v>
      </c>
      <c r="L19" s="11"/>
      <c r="M19" s="12">
        <f t="shared" si="0"/>
        <v>15000</v>
      </c>
      <c r="N19" s="12">
        <f t="shared" si="1"/>
        <v>300000</v>
      </c>
      <c r="O19" s="26" t="s">
        <v>77</v>
      </c>
      <c r="P19" s="14"/>
    </row>
    <row r="20" spans="1:16" ht="315" hidden="1" x14ac:dyDescent="0.25">
      <c r="A20" s="4">
        <v>19</v>
      </c>
      <c r="B20" s="4" t="s">
        <v>15</v>
      </c>
      <c r="C20" s="4" t="s">
        <v>29</v>
      </c>
      <c r="D20" s="27" t="s">
        <v>78</v>
      </c>
      <c r="E20" s="28" t="s">
        <v>79</v>
      </c>
      <c r="F20" s="16" t="s">
        <v>18</v>
      </c>
      <c r="G20" s="16"/>
      <c r="H20" s="25" t="s">
        <v>23</v>
      </c>
      <c r="I20" s="25">
        <v>1</v>
      </c>
      <c r="J20" s="24">
        <v>95000</v>
      </c>
      <c r="K20" s="11">
        <v>97000</v>
      </c>
      <c r="L20" s="11"/>
      <c r="M20" s="12">
        <f t="shared" si="0"/>
        <v>96000</v>
      </c>
      <c r="N20" s="12">
        <f t="shared" si="1"/>
        <v>96000</v>
      </c>
      <c r="O20" s="29" t="s">
        <v>80</v>
      </c>
      <c r="P20" s="14"/>
    </row>
    <row r="21" spans="1:16" ht="300" hidden="1" x14ac:dyDescent="0.25">
      <c r="A21" s="4">
        <v>20</v>
      </c>
      <c r="B21" s="4" t="s">
        <v>15</v>
      </c>
      <c r="C21" s="4" t="s">
        <v>611</v>
      </c>
      <c r="D21" s="5" t="s">
        <v>81</v>
      </c>
      <c r="E21" s="15" t="s">
        <v>82</v>
      </c>
      <c r="F21" s="7" t="s">
        <v>18</v>
      </c>
      <c r="G21" s="16"/>
      <c r="H21" s="25" t="s">
        <v>23</v>
      </c>
      <c r="I21" s="25">
        <v>1</v>
      </c>
      <c r="J21" s="24">
        <v>170000</v>
      </c>
      <c r="K21" s="11">
        <v>176000</v>
      </c>
      <c r="L21" s="11"/>
      <c r="M21" s="12">
        <f t="shared" si="0"/>
        <v>173000</v>
      </c>
      <c r="N21" s="12">
        <f t="shared" si="1"/>
        <v>173000</v>
      </c>
      <c r="O21" s="26" t="s">
        <v>83</v>
      </c>
      <c r="P21" s="14"/>
    </row>
    <row r="22" spans="1:16" ht="75" hidden="1" x14ac:dyDescent="0.25">
      <c r="A22" s="4">
        <v>21</v>
      </c>
      <c r="B22" s="4" t="s">
        <v>15</v>
      </c>
      <c r="C22" s="4" t="s">
        <v>84</v>
      </c>
      <c r="D22" s="30" t="s">
        <v>85</v>
      </c>
      <c r="E22" s="31" t="s">
        <v>86</v>
      </c>
      <c r="F22" s="32" t="s">
        <v>87</v>
      </c>
      <c r="G22" s="32"/>
      <c r="H22" s="17" t="s">
        <v>23</v>
      </c>
      <c r="I22" s="17">
        <v>8</v>
      </c>
      <c r="J22" s="18">
        <v>19000</v>
      </c>
      <c r="K22" s="19">
        <v>21000</v>
      </c>
      <c r="L22" s="19"/>
      <c r="M22" s="12">
        <f t="shared" si="0"/>
        <v>20000</v>
      </c>
      <c r="N22" s="12">
        <f t="shared" si="1"/>
        <v>160000</v>
      </c>
      <c r="O22" s="33" t="s">
        <v>88</v>
      </c>
      <c r="P22" s="14"/>
    </row>
    <row r="23" spans="1:16" ht="75" hidden="1" x14ac:dyDescent="0.25">
      <c r="A23" s="4">
        <v>22</v>
      </c>
      <c r="B23" s="4" t="s">
        <v>15</v>
      </c>
      <c r="C23" s="4" t="s">
        <v>36</v>
      </c>
      <c r="D23" s="30" t="s">
        <v>89</v>
      </c>
      <c r="E23" s="31" t="s">
        <v>90</v>
      </c>
      <c r="F23" s="32" t="s">
        <v>87</v>
      </c>
      <c r="G23" s="32"/>
      <c r="H23" s="17" t="s">
        <v>23</v>
      </c>
      <c r="I23" s="17">
        <v>10</v>
      </c>
      <c r="J23" s="18">
        <v>50000</v>
      </c>
      <c r="K23" s="19">
        <v>52000</v>
      </c>
      <c r="L23" s="19"/>
      <c r="M23" s="12">
        <f t="shared" si="0"/>
        <v>51000</v>
      </c>
      <c r="N23" s="12">
        <f t="shared" si="1"/>
        <v>510000</v>
      </c>
      <c r="O23" s="34" t="s">
        <v>91</v>
      </c>
      <c r="P23" s="14"/>
    </row>
    <row r="24" spans="1:16" ht="240" hidden="1" x14ac:dyDescent="0.25">
      <c r="A24" s="4">
        <v>23</v>
      </c>
      <c r="B24" s="4" t="s">
        <v>15</v>
      </c>
      <c r="C24" s="4" t="s">
        <v>36</v>
      </c>
      <c r="D24" s="30" t="s">
        <v>92</v>
      </c>
      <c r="E24" s="31" t="s">
        <v>93</v>
      </c>
      <c r="F24" s="32" t="s">
        <v>87</v>
      </c>
      <c r="G24" s="35"/>
      <c r="H24" s="17" t="s">
        <v>94</v>
      </c>
      <c r="I24" s="17">
        <v>2</v>
      </c>
      <c r="J24" s="18">
        <v>800000</v>
      </c>
      <c r="K24" s="19">
        <v>810000</v>
      </c>
      <c r="L24" s="19"/>
      <c r="M24" s="12">
        <f t="shared" si="0"/>
        <v>805000</v>
      </c>
      <c r="N24" s="12">
        <f t="shared" si="1"/>
        <v>1610000</v>
      </c>
      <c r="O24" s="33" t="s">
        <v>95</v>
      </c>
      <c r="P24" s="14"/>
    </row>
    <row r="25" spans="1:16" ht="409.5" hidden="1" x14ac:dyDescent="0.25">
      <c r="A25" s="4">
        <v>24</v>
      </c>
      <c r="B25" s="4" t="s">
        <v>15</v>
      </c>
      <c r="C25" s="4" t="s">
        <v>43</v>
      </c>
      <c r="D25" s="30" t="s">
        <v>96</v>
      </c>
      <c r="E25" s="31" t="s">
        <v>97</v>
      </c>
      <c r="F25" s="32" t="s">
        <v>87</v>
      </c>
      <c r="G25" s="35"/>
      <c r="H25" s="17" t="s">
        <v>23</v>
      </c>
      <c r="I25" s="17">
        <v>10</v>
      </c>
      <c r="J25" s="18">
        <v>125000</v>
      </c>
      <c r="K25" s="19">
        <v>136000</v>
      </c>
      <c r="L25" s="19"/>
      <c r="M25" s="12">
        <f t="shared" si="0"/>
        <v>130500</v>
      </c>
      <c r="N25" s="12">
        <f t="shared" si="1"/>
        <v>1305000</v>
      </c>
      <c r="O25" s="33" t="s">
        <v>98</v>
      </c>
      <c r="P25" s="14"/>
    </row>
    <row r="26" spans="1:16" ht="345" hidden="1" x14ac:dyDescent="0.25">
      <c r="A26" s="4">
        <v>25</v>
      </c>
      <c r="B26" s="4" t="s">
        <v>15</v>
      </c>
      <c r="C26" s="4" t="s">
        <v>29</v>
      </c>
      <c r="D26" s="36" t="s">
        <v>99</v>
      </c>
      <c r="E26" s="37" t="s">
        <v>100</v>
      </c>
      <c r="F26" s="32" t="s">
        <v>87</v>
      </c>
      <c r="G26" s="35"/>
      <c r="H26" s="17" t="s">
        <v>23</v>
      </c>
      <c r="I26" s="17">
        <v>3</v>
      </c>
      <c r="J26" s="18">
        <v>350000</v>
      </c>
      <c r="K26" s="19">
        <v>365000</v>
      </c>
      <c r="L26" s="19"/>
      <c r="M26" s="12">
        <f t="shared" si="0"/>
        <v>357500</v>
      </c>
      <c r="N26" s="12">
        <f t="shared" si="1"/>
        <v>1072500</v>
      </c>
      <c r="O26" s="33" t="s">
        <v>101</v>
      </c>
      <c r="P26" s="14"/>
    </row>
    <row r="27" spans="1:16" ht="255" hidden="1" x14ac:dyDescent="0.25">
      <c r="A27" s="4">
        <v>26</v>
      </c>
      <c r="B27" s="4" t="s">
        <v>15</v>
      </c>
      <c r="C27" s="4" t="s">
        <v>25</v>
      </c>
      <c r="D27" s="30" t="s">
        <v>102</v>
      </c>
      <c r="E27" s="37" t="s">
        <v>103</v>
      </c>
      <c r="F27" s="32" t="s">
        <v>87</v>
      </c>
      <c r="G27" s="38"/>
      <c r="H27" s="17" t="s">
        <v>23</v>
      </c>
      <c r="I27" s="17">
        <v>8</v>
      </c>
      <c r="J27" s="18">
        <v>120000</v>
      </c>
      <c r="K27" s="19">
        <v>130000</v>
      </c>
      <c r="L27" s="19"/>
      <c r="M27" s="12">
        <f t="shared" si="0"/>
        <v>125000</v>
      </c>
      <c r="N27" s="12">
        <f t="shared" si="1"/>
        <v>1000000</v>
      </c>
      <c r="O27" s="33" t="s">
        <v>104</v>
      </c>
      <c r="P27" s="14"/>
    </row>
    <row r="28" spans="1:16" ht="409.5" hidden="1" x14ac:dyDescent="0.25">
      <c r="A28" s="4">
        <v>27</v>
      </c>
      <c r="B28" s="4" t="s">
        <v>15</v>
      </c>
      <c r="C28" s="4" t="s">
        <v>43</v>
      </c>
      <c r="D28" s="30" t="s">
        <v>105</v>
      </c>
      <c r="E28" s="37" t="s">
        <v>106</v>
      </c>
      <c r="F28" s="32" t="s">
        <v>87</v>
      </c>
      <c r="G28" s="32"/>
      <c r="H28" s="17" t="s">
        <v>23</v>
      </c>
      <c r="I28" s="17">
        <v>8</v>
      </c>
      <c r="J28" s="18">
        <v>200000</v>
      </c>
      <c r="K28" s="19">
        <v>210000</v>
      </c>
      <c r="L28" s="19"/>
      <c r="M28" s="12">
        <f t="shared" si="0"/>
        <v>205000</v>
      </c>
      <c r="N28" s="12">
        <f t="shared" si="1"/>
        <v>1640000</v>
      </c>
      <c r="O28" s="33" t="s">
        <v>107</v>
      </c>
      <c r="P28" s="14"/>
    </row>
    <row r="29" spans="1:16" ht="90" hidden="1" x14ac:dyDescent="0.25">
      <c r="A29" s="4">
        <v>28</v>
      </c>
      <c r="B29" s="4" t="s">
        <v>15</v>
      </c>
      <c r="C29" s="4" t="s">
        <v>84</v>
      </c>
      <c r="D29" s="39" t="s">
        <v>108</v>
      </c>
      <c r="E29" s="40" t="s">
        <v>109</v>
      </c>
      <c r="F29" s="32" t="s">
        <v>87</v>
      </c>
      <c r="G29" s="35"/>
      <c r="H29" s="17" t="s">
        <v>110</v>
      </c>
      <c r="I29" s="17">
        <v>5</v>
      </c>
      <c r="J29" s="18">
        <v>39900</v>
      </c>
      <c r="K29" s="19">
        <v>35000</v>
      </c>
      <c r="L29" s="19"/>
      <c r="M29" s="12">
        <f t="shared" si="0"/>
        <v>37450</v>
      </c>
      <c r="N29" s="12">
        <f t="shared" si="1"/>
        <v>187250</v>
      </c>
      <c r="O29" s="33" t="s">
        <v>111</v>
      </c>
      <c r="P29" s="14"/>
    </row>
    <row r="30" spans="1:16" ht="105" hidden="1" x14ac:dyDescent="0.25">
      <c r="A30" s="4">
        <v>29</v>
      </c>
      <c r="B30" s="4" t="s">
        <v>15</v>
      </c>
      <c r="C30" s="4" t="s">
        <v>84</v>
      </c>
      <c r="D30" s="39" t="s">
        <v>112</v>
      </c>
      <c r="E30" s="40" t="s">
        <v>113</v>
      </c>
      <c r="F30" s="32" t="s">
        <v>87</v>
      </c>
      <c r="G30" s="35"/>
      <c r="H30" s="17" t="s">
        <v>114</v>
      </c>
      <c r="I30" s="17">
        <v>1</v>
      </c>
      <c r="J30" s="18">
        <v>110000</v>
      </c>
      <c r="K30" s="19">
        <v>125000</v>
      </c>
      <c r="L30" s="19"/>
      <c r="M30" s="12">
        <f t="shared" si="0"/>
        <v>117500</v>
      </c>
      <c r="N30" s="12">
        <f t="shared" si="1"/>
        <v>117500</v>
      </c>
      <c r="O30" s="33" t="s">
        <v>115</v>
      </c>
      <c r="P30" s="14"/>
    </row>
    <row r="31" spans="1:16" ht="409.5" hidden="1" x14ac:dyDescent="0.25">
      <c r="A31" s="4">
        <v>30</v>
      </c>
      <c r="B31" s="4" t="s">
        <v>15</v>
      </c>
      <c r="C31" s="4" t="s">
        <v>29</v>
      </c>
      <c r="D31" s="41" t="s">
        <v>116</v>
      </c>
      <c r="E31" s="40" t="s">
        <v>117</v>
      </c>
      <c r="F31" s="32" t="s">
        <v>87</v>
      </c>
      <c r="G31" s="35"/>
      <c r="H31" s="17" t="s">
        <v>46</v>
      </c>
      <c r="I31" s="17">
        <v>9</v>
      </c>
      <c r="J31" s="18">
        <v>390000</v>
      </c>
      <c r="K31" s="19">
        <v>398000</v>
      </c>
      <c r="L31" s="19">
        <v>410000</v>
      </c>
      <c r="M31" s="12">
        <f t="shared" si="0"/>
        <v>399333</v>
      </c>
      <c r="N31" s="12">
        <f t="shared" si="1"/>
        <v>3593997</v>
      </c>
      <c r="O31" s="34" t="s">
        <v>118</v>
      </c>
      <c r="P31" s="14"/>
    </row>
    <row r="32" spans="1:16" ht="270" hidden="1" x14ac:dyDescent="0.25">
      <c r="A32" s="4">
        <v>31</v>
      </c>
      <c r="B32" s="4" t="s">
        <v>15</v>
      </c>
      <c r="C32" s="4" t="s">
        <v>612</v>
      </c>
      <c r="D32" s="39" t="s">
        <v>119</v>
      </c>
      <c r="E32" s="40" t="s">
        <v>120</v>
      </c>
      <c r="F32" s="32" t="s">
        <v>87</v>
      </c>
      <c r="G32" s="32"/>
      <c r="H32" s="17" t="s">
        <v>46</v>
      </c>
      <c r="I32" s="17">
        <v>3</v>
      </c>
      <c r="J32" s="18">
        <v>50000</v>
      </c>
      <c r="K32" s="19">
        <v>43000</v>
      </c>
      <c r="L32" s="19"/>
      <c r="M32" s="12">
        <f t="shared" si="0"/>
        <v>46500</v>
      </c>
      <c r="N32" s="12">
        <f t="shared" si="1"/>
        <v>139500</v>
      </c>
      <c r="O32" s="33" t="s">
        <v>121</v>
      </c>
      <c r="P32" s="14"/>
    </row>
    <row r="33" spans="1:16" ht="409.5" hidden="1" x14ac:dyDescent="0.25">
      <c r="A33" s="4">
        <v>32</v>
      </c>
      <c r="B33" s="4" t="s">
        <v>15</v>
      </c>
      <c r="C33" s="4" t="s">
        <v>36</v>
      </c>
      <c r="D33" s="39" t="s">
        <v>122</v>
      </c>
      <c r="E33" s="40" t="s">
        <v>123</v>
      </c>
      <c r="F33" s="32" t="s">
        <v>87</v>
      </c>
      <c r="G33" s="35"/>
      <c r="H33" s="17" t="s">
        <v>124</v>
      </c>
      <c r="I33" s="17">
        <v>2</v>
      </c>
      <c r="J33" s="18">
        <v>300000</v>
      </c>
      <c r="K33" s="19">
        <v>300000</v>
      </c>
      <c r="L33" s="19"/>
      <c r="M33" s="12">
        <f t="shared" si="0"/>
        <v>300000</v>
      </c>
      <c r="N33" s="12">
        <f t="shared" si="1"/>
        <v>600000</v>
      </c>
      <c r="O33" s="33" t="s">
        <v>125</v>
      </c>
      <c r="P33" s="14"/>
    </row>
    <row r="34" spans="1:16" ht="345" hidden="1" x14ac:dyDescent="0.25">
      <c r="A34" s="4">
        <v>33</v>
      </c>
      <c r="B34" s="4" t="s">
        <v>15</v>
      </c>
      <c r="C34" s="4" t="s">
        <v>36</v>
      </c>
      <c r="D34" s="39" t="s">
        <v>126</v>
      </c>
      <c r="E34" s="40" t="s">
        <v>127</v>
      </c>
      <c r="F34" s="32" t="s">
        <v>87</v>
      </c>
      <c r="G34" s="35"/>
      <c r="H34" s="17" t="s">
        <v>23</v>
      </c>
      <c r="I34" s="17">
        <v>5</v>
      </c>
      <c r="J34" s="18">
        <v>410000</v>
      </c>
      <c r="K34" s="19">
        <v>421000</v>
      </c>
      <c r="L34" s="19"/>
      <c r="M34" s="12">
        <f t="shared" si="0"/>
        <v>415500</v>
      </c>
      <c r="N34" s="12">
        <f t="shared" si="1"/>
        <v>2077500</v>
      </c>
      <c r="O34" s="33" t="s">
        <v>128</v>
      </c>
      <c r="P34" s="14"/>
    </row>
    <row r="35" spans="1:16" ht="75" hidden="1" x14ac:dyDescent="0.25">
      <c r="A35" s="4">
        <v>34</v>
      </c>
      <c r="B35" s="4" t="s">
        <v>15</v>
      </c>
      <c r="C35" s="4" t="s">
        <v>36</v>
      </c>
      <c r="D35" s="39" t="s">
        <v>129</v>
      </c>
      <c r="E35" s="40" t="s">
        <v>130</v>
      </c>
      <c r="F35" s="32" t="s">
        <v>87</v>
      </c>
      <c r="G35" s="35"/>
      <c r="H35" s="17" t="s">
        <v>23</v>
      </c>
      <c r="I35" s="17">
        <v>2</v>
      </c>
      <c r="J35" s="18">
        <v>900000</v>
      </c>
      <c r="K35" s="19">
        <v>920000</v>
      </c>
      <c r="L35" s="19"/>
      <c r="M35" s="12">
        <f t="shared" si="0"/>
        <v>910000</v>
      </c>
      <c r="N35" s="12">
        <f t="shared" si="1"/>
        <v>1820000</v>
      </c>
      <c r="O35" s="34" t="s">
        <v>131</v>
      </c>
      <c r="P35" s="14"/>
    </row>
    <row r="36" spans="1:16" ht="195" hidden="1" x14ac:dyDescent="0.25">
      <c r="A36" s="4">
        <v>35</v>
      </c>
      <c r="B36" s="4" t="s">
        <v>15</v>
      </c>
      <c r="C36" s="4" t="s">
        <v>36</v>
      </c>
      <c r="D36" s="30" t="s">
        <v>132</v>
      </c>
      <c r="E36" s="31" t="s">
        <v>133</v>
      </c>
      <c r="F36" s="32" t="s">
        <v>87</v>
      </c>
      <c r="G36" s="35"/>
      <c r="H36" s="17" t="s">
        <v>134</v>
      </c>
      <c r="I36" s="17">
        <v>6</v>
      </c>
      <c r="J36" s="18">
        <v>150000</v>
      </c>
      <c r="K36" s="19">
        <v>173000</v>
      </c>
      <c r="L36" s="19"/>
      <c r="M36" s="12">
        <f t="shared" si="0"/>
        <v>161500</v>
      </c>
      <c r="N36" s="12">
        <f t="shared" si="1"/>
        <v>969000</v>
      </c>
      <c r="O36" s="33" t="s">
        <v>135</v>
      </c>
      <c r="P36" s="14"/>
    </row>
    <row r="37" spans="1:16" ht="300" hidden="1" x14ac:dyDescent="0.25">
      <c r="A37" s="4">
        <v>36</v>
      </c>
      <c r="B37" s="4" t="s">
        <v>15</v>
      </c>
      <c r="C37" s="4" t="s">
        <v>43</v>
      </c>
      <c r="D37" s="20" t="s">
        <v>44</v>
      </c>
      <c r="E37" s="42" t="s">
        <v>45</v>
      </c>
      <c r="F37" s="7" t="s">
        <v>136</v>
      </c>
      <c r="G37" s="7"/>
      <c r="H37" s="4" t="s">
        <v>46</v>
      </c>
      <c r="I37" s="9">
        <v>1</v>
      </c>
      <c r="J37" s="10">
        <v>410000</v>
      </c>
      <c r="K37" s="11">
        <v>398000</v>
      </c>
      <c r="L37" s="43"/>
      <c r="M37" s="12">
        <f t="shared" si="0"/>
        <v>404000</v>
      </c>
      <c r="N37" s="12">
        <f t="shared" si="1"/>
        <v>404000</v>
      </c>
      <c r="O37" s="44" t="s">
        <v>47</v>
      </c>
      <c r="P37" s="14"/>
    </row>
    <row r="38" spans="1:16" ht="270" hidden="1" x14ac:dyDescent="0.25">
      <c r="A38" s="4">
        <v>37</v>
      </c>
      <c r="B38" s="4" t="s">
        <v>15</v>
      </c>
      <c r="C38" s="4" t="s">
        <v>137</v>
      </c>
      <c r="D38" s="39" t="s">
        <v>138</v>
      </c>
      <c r="E38" s="40" t="s">
        <v>139</v>
      </c>
      <c r="F38" s="32" t="s">
        <v>87</v>
      </c>
      <c r="G38" s="35"/>
      <c r="H38" s="17" t="s">
        <v>140</v>
      </c>
      <c r="I38" s="17">
        <v>1</v>
      </c>
      <c r="J38" s="18">
        <v>290000</v>
      </c>
      <c r="K38" s="19">
        <v>300000</v>
      </c>
      <c r="L38" s="19"/>
      <c r="M38" s="12">
        <f t="shared" si="0"/>
        <v>295000</v>
      </c>
      <c r="N38" s="12">
        <f t="shared" si="1"/>
        <v>295000</v>
      </c>
      <c r="O38" s="34" t="s">
        <v>141</v>
      </c>
      <c r="P38" s="14"/>
    </row>
    <row r="39" spans="1:16" ht="255" hidden="1" x14ac:dyDescent="0.25">
      <c r="A39" s="4">
        <v>38</v>
      </c>
      <c r="B39" s="4" t="s">
        <v>15</v>
      </c>
      <c r="C39" s="4" t="s">
        <v>142</v>
      </c>
      <c r="D39" s="39" t="s">
        <v>143</v>
      </c>
      <c r="E39" s="40" t="s">
        <v>144</v>
      </c>
      <c r="F39" s="32" t="s">
        <v>87</v>
      </c>
      <c r="G39" s="35"/>
      <c r="H39" s="17" t="s">
        <v>140</v>
      </c>
      <c r="I39" s="17">
        <v>1</v>
      </c>
      <c r="J39" s="18">
        <v>250000</v>
      </c>
      <c r="K39" s="19">
        <v>170000</v>
      </c>
      <c r="L39" s="19"/>
      <c r="M39" s="12">
        <f t="shared" si="0"/>
        <v>210000</v>
      </c>
      <c r="N39" s="12">
        <f t="shared" si="1"/>
        <v>210000</v>
      </c>
      <c r="O39" s="33" t="s">
        <v>145</v>
      </c>
      <c r="P39" s="14"/>
    </row>
    <row r="40" spans="1:16" ht="255" hidden="1" x14ac:dyDescent="0.25">
      <c r="A40" s="4">
        <v>39</v>
      </c>
      <c r="B40" s="4" t="s">
        <v>15</v>
      </c>
      <c r="C40" s="4" t="s">
        <v>36</v>
      </c>
      <c r="D40" s="45" t="s">
        <v>146</v>
      </c>
      <c r="E40" s="46" t="s">
        <v>147</v>
      </c>
      <c r="F40" s="7" t="s">
        <v>87</v>
      </c>
      <c r="G40" s="7"/>
      <c r="H40" s="4" t="s">
        <v>134</v>
      </c>
      <c r="I40" s="9">
        <v>1</v>
      </c>
      <c r="J40" s="10">
        <v>450000</v>
      </c>
      <c r="K40" s="11">
        <v>465000</v>
      </c>
      <c r="L40" s="19"/>
      <c r="M40" s="12">
        <f t="shared" si="0"/>
        <v>457500</v>
      </c>
      <c r="N40" s="12">
        <f t="shared" si="1"/>
        <v>457500</v>
      </c>
      <c r="O40" s="47" t="s">
        <v>148</v>
      </c>
      <c r="P40" s="14"/>
    </row>
    <row r="41" spans="1:16" ht="409.5" hidden="1" x14ac:dyDescent="0.25">
      <c r="A41" s="4">
        <v>40</v>
      </c>
      <c r="B41" s="4" t="s">
        <v>15</v>
      </c>
      <c r="C41" s="4" t="s">
        <v>36</v>
      </c>
      <c r="D41" s="45" t="s">
        <v>149</v>
      </c>
      <c r="E41" s="46" t="s">
        <v>150</v>
      </c>
      <c r="F41" s="7" t="s">
        <v>87</v>
      </c>
      <c r="G41" s="16"/>
      <c r="H41" s="4" t="s">
        <v>140</v>
      </c>
      <c r="I41" s="9">
        <v>1</v>
      </c>
      <c r="J41" s="10">
        <v>300000</v>
      </c>
      <c r="K41" s="11">
        <v>310000</v>
      </c>
      <c r="L41" s="19"/>
      <c r="M41" s="12">
        <f t="shared" si="0"/>
        <v>305000</v>
      </c>
      <c r="N41" s="12">
        <f t="shared" si="1"/>
        <v>305000</v>
      </c>
      <c r="O41" s="13" t="s">
        <v>151</v>
      </c>
      <c r="P41" s="14"/>
    </row>
    <row r="42" spans="1:16" ht="120" hidden="1" x14ac:dyDescent="0.25">
      <c r="A42" s="4">
        <v>41</v>
      </c>
      <c r="B42" s="4" t="s">
        <v>15</v>
      </c>
      <c r="C42" s="4" t="s">
        <v>84</v>
      </c>
      <c r="D42" s="41" t="s">
        <v>152</v>
      </c>
      <c r="E42" s="40" t="s">
        <v>153</v>
      </c>
      <c r="F42" s="32" t="s">
        <v>87</v>
      </c>
      <c r="G42" s="35"/>
      <c r="H42" s="17" t="s">
        <v>46</v>
      </c>
      <c r="I42" s="17">
        <v>1</v>
      </c>
      <c r="J42" s="18">
        <v>790000</v>
      </c>
      <c r="K42" s="19">
        <v>750000</v>
      </c>
      <c r="L42" s="19"/>
      <c r="M42" s="12">
        <f t="shared" si="0"/>
        <v>770000</v>
      </c>
      <c r="N42" s="12">
        <f t="shared" si="1"/>
        <v>770000</v>
      </c>
      <c r="O42" s="34" t="s">
        <v>154</v>
      </c>
      <c r="P42" s="14"/>
    </row>
    <row r="43" spans="1:16" ht="390" hidden="1" x14ac:dyDescent="0.25">
      <c r="A43" s="4">
        <v>42</v>
      </c>
      <c r="B43" s="4" t="s">
        <v>15</v>
      </c>
      <c r="C43" s="4" t="s">
        <v>36</v>
      </c>
      <c r="D43" s="5" t="s">
        <v>155</v>
      </c>
      <c r="E43" s="48" t="s">
        <v>156</v>
      </c>
      <c r="F43" s="7" t="s">
        <v>157</v>
      </c>
      <c r="G43" s="7"/>
      <c r="H43" s="4" t="s">
        <v>158</v>
      </c>
      <c r="I43" s="9">
        <v>6</v>
      </c>
      <c r="J43" s="10">
        <v>138000</v>
      </c>
      <c r="K43" s="11">
        <v>139900</v>
      </c>
      <c r="L43" s="11">
        <v>142000</v>
      </c>
      <c r="M43" s="12">
        <f t="shared" si="0"/>
        <v>139966</v>
      </c>
      <c r="N43" s="12">
        <f t="shared" si="1"/>
        <v>839796</v>
      </c>
      <c r="O43" s="49"/>
      <c r="P43" s="14"/>
    </row>
    <row r="44" spans="1:16" ht="390" hidden="1" x14ac:dyDescent="0.25">
      <c r="A44" s="4">
        <v>43</v>
      </c>
      <c r="B44" s="4" t="s">
        <v>15</v>
      </c>
      <c r="C44" s="4" t="s">
        <v>36</v>
      </c>
      <c r="D44" s="5" t="s">
        <v>159</v>
      </c>
      <c r="E44" s="15" t="s">
        <v>160</v>
      </c>
      <c r="F44" s="7" t="s">
        <v>161</v>
      </c>
      <c r="G44" s="7"/>
      <c r="H44" s="4" t="s">
        <v>158</v>
      </c>
      <c r="I44" s="9">
        <v>6</v>
      </c>
      <c r="J44" s="10">
        <v>255900</v>
      </c>
      <c r="K44" s="11">
        <v>258000</v>
      </c>
      <c r="L44" s="11">
        <v>260000</v>
      </c>
      <c r="M44" s="12">
        <f t="shared" si="0"/>
        <v>257966</v>
      </c>
      <c r="N44" s="12">
        <f t="shared" si="1"/>
        <v>1547796</v>
      </c>
      <c r="O44" s="49"/>
      <c r="P44" s="14"/>
    </row>
    <row r="45" spans="1:16" ht="390" hidden="1" x14ac:dyDescent="0.25">
      <c r="A45" s="4">
        <v>44</v>
      </c>
      <c r="B45" s="4" t="s">
        <v>15</v>
      </c>
      <c r="C45" s="4" t="s">
        <v>162</v>
      </c>
      <c r="D45" s="5" t="s">
        <v>163</v>
      </c>
      <c r="E45" s="15" t="s">
        <v>164</v>
      </c>
      <c r="F45" s="7" t="s">
        <v>165</v>
      </c>
      <c r="G45" s="16"/>
      <c r="H45" s="4" t="s">
        <v>166</v>
      </c>
      <c r="I45" s="9">
        <v>33</v>
      </c>
      <c r="J45" s="10">
        <v>105000</v>
      </c>
      <c r="K45" s="11">
        <v>106000</v>
      </c>
      <c r="L45" s="11">
        <v>110000</v>
      </c>
      <c r="M45" s="12">
        <f t="shared" si="0"/>
        <v>107000</v>
      </c>
      <c r="N45" s="12">
        <f t="shared" si="1"/>
        <v>3531000</v>
      </c>
      <c r="O45" s="49"/>
      <c r="P45" s="14"/>
    </row>
    <row r="46" spans="1:16" ht="360" hidden="1" x14ac:dyDescent="0.25">
      <c r="A46" s="4">
        <v>45</v>
      </c>
      <c r="B46" s="4" t="s">
        <v>15</v>
      </c>
      <c r="C46" s="4" t="s">
        <v>36</v>
      </c>
      <c r="D46" s="50" t="s">
        <v>167</v>
      </c>
      <c r="E46" s="51" t="s">
        <v>168</v>
      </c>
      <c r="F46" s="7"/>
      <c r="G46" s="16"/>
      <c r="H46" s="52" t="s">
        <v>169</v>
      </c>
      <c r="I46" s="52">
        <v>1</v>
      </c>
      <c r="J46" s="53">
        <v>450000</v>
      </c>
      <c r="K46" s="11">
        <v>465000</v>
      </c>
      <c r="L46" s="11"/>
      <c r="M46" s="12">
        <f t="shared" si="0"/>
        <v>457500</v>
      </c>
      <c r="N46" s="12">
        <f t="shared" si="1"/>
        <v>457500</v>
      </c>
      <c r="O46" s="49"/>
      <c r="P46" s="14"/>
    </row>
    <row r="47" spans="1:16" ht="45" hidden="1" x14ac:dyDescent="0.25">
      <c r="A47" s="4">
        <v>46</v>
      </c>
      <c r="B47" s="4" t="s">
        <v>15</v>
      </c>
      <c r="C47" s="4" t="s">
        <v>29</v>
      </c>
      <c r="D47" s="5" t="s">
        <v>170</v>
      </c>
      <c r="E47" s="42" t="s">
        <v>171</v>
      </c>
      <c r="F47" s="7"/>
      <c r="G47" s="16"/>
      <c r="H47" s="54" t="s">
        <v>169</v>
      </c>
      <c r="I47" s="9">
        <v>5</v>
      </c>
      <c r="J47" s="10">
        <v>120000</v>
      </c>
      <c r="K47" s="11">
        <v>127000</v>
      </c>
      <c r="L47" s="11"/>
      <c r="M47" s="12">
        <f t="shared" si="0"/>
        <v>123500</v>
      </c>
      <c r="N47" s="12">
        <f t="shared" si="1"/>
        <v>617500</v>
      </c>
      <c r="O47" s="49"/>
      <c r="P47" s="14"/>
    </row>
    <row r="48" spans="1:16" ht="30" hidden="1" x14ac:dyDescent="0.25">
      <c r="A48" s="4">
        <v>47</v>
      </c>
      <c r="B48" s="4" t="s">
        <v>15</v>
      </c>
      <c r="C48" s="4" t="s">
        <v>29</v>
      </c>
      <c r="D48" s="5" t="s">
        <v>172</v>
      </c>
      <c r="E48" s="42" t="s">
        <v>173</v>
      </c>
      <c r="F48" s="7"/>
      <c r="G48" s="16"/>
      <c r="H48" s="54" t="s">
        <v>169</v>
      </c>
      <c r="I48" s="9">
        <v>6</v>
      </c>
      <c r="J48" s="10">
        <v>45000</v>
      </c>
      <c r="K48" s="11">
        <v>48000</v>
      </c>
      <c r="L48" s="11"/>
      <c r="M48" s="12">
        <f t="shared" si="0"/>
        <v>46500</v>
      </c>
      <c r="N48" s="12">
        <f t="shared" si="1"/>
        <v>279000</v>
      </c>
      <c r="O48" s="49"/>
      <c r="P48" s="14"/>
    </row>
    <row r="49" spans="1:16" hidden="1" x14ac:dyDescent="0.25">
      <c r="A49" s="4">
        <v>48</v>
      </c>
      <c r="B49" s="4" t="s">
        <v>15</v>
      </c>
      <c r="C49" s="4" t="s">
        <v>43</v>
      </c>
      <c r="D49" s="5" t="s">
        <v>174</v>
      </c>
      <c r="E49" s="42" t="s">
        <v>175</v>
      </c>
      <c r="F49" s="7"/>
      <c r="G49" s="16"/>
      <c r="H49" s="54" t="s">
        <v>169</v>
      </c>
      <c r="I49" s="9">
        <v>6</v>
      </c>
      <c r="J49" s="10">
        <v>20000</v>
      </c>
      <c r="K49" s="11">
        <v>23000</v>
      </c>
      <c r="L49" s="11"/>
      <c r="M49" s="12">
        <f t="shared" si="0"/>
        <v>21500</v>
      </c>
      <c r="N49" s="12">
        <f t="shared" si="1"/>
        <v>129000</v>
      </c>
      <c r="O49" s="49"/>
      <c r="P49" s="14"/>
    </row>
    <row r="50" spans="1:16" ht="30" hidden="1" x14ac:dyDescent="0.25">
      <c r="A50" s="4">
        <v>49</v>
      </c>
      <c r="B50" s="4" t="s">
        <v>15</v>
      </c>
      <c r="C50" s="4" t="s">
        <v>43</v>
      </c>
      <c r="D50" s="55" t="s">
        <v>176</v>
      </c>
      <c r="E50" s="42" t="s">
        <v>177</v>
      </c>
      <c r="F50" s="7"/>
      <c r="G50" s="16"/>
      <c r="H50" s="54" t="s">
        <v>169</v>
      </c>
      <c r="I50" s="9">
        <v>4</v>
      </c>
      <c r="J50" s="10">
        <v>50000</v>
      </c>
      <c r="K50" s="11">
        <v>52300</v>
      </c>
      <c r="L50" s="11"/>
      <c r="M50" s="12">
        <f t="shared" si="0"/>
        <v>51150</v>
      </c>
      <c r="N50" s="12">
        <f t="shared" si="1"/>
        <v>204600</v>
      </c>
      <c r="O50" s="49"/>
      <c r="P50" s="14"/>
    </row>
    <row r="51" spans="1:16" hidden="1" x14ac:dyDescent="0.25">
      <c r="A51" s="4">
        <v>50</v>
      </c>
      <c r="B51" s="4" t="s">
        <v>15</v>
      </c>
      <c r="C51" s="4" t="s">
        <v>43</v>
      </c>
      <c r="D51" s="55" t="s">
        <v>178</v>
      </c>
      <c r="E51" s="56" t="s">
        <v>179</v>
      </c>
      <c r="F51" s="7"/>
      <c r="G51" s="16"/>
      <c r="H51" s="54" t="s">
        <v>169</v>
      </c>
      <c r="I51" s="9">
        <v>4</v>
      </c>
      <c r="J51" s="10">
        <v>20000</v>
      </c>
      <c r="K51" s="11">
        <v>23100</v>
      </c>
      <c r="L51" s="11"/>
      <c r="M51" s="12">
        <f t="shared" si="0"/>
        <v>21550</v>
      </c>
      <c r="N51" s="12">
        <f t="shared" si="1"/>
        <v>86200</v>
      </c>
      <c r="O51" s="49"/>
      <c r="P51" s="14"/>
    </row>
    <row r="52" spans="1:16" hidden="1" x14ac:dyDescent="0.25">
      <c r="A52" s="4">
        <v>51</v>
      </c>
      <c r="B52" s="4" t="s">
        <v>15</v>
      </c>
      <c r="C52" s="4" t="s">
        <v>43</v>
      </c>
      <c r="D52" s="57" t="s">
        <v>180</v>
      </c>
      <c r="E52" s="58" t="s">
        <v>181</v>
      </c>
      <c r="F52" s="7"/>
      <c r="G52" s="16"/>
      <c r="H52" s="4" t="s">
        <v>169</v>
      </c>
      <c r="I52" s="9">
        <v>4</v>
      </c>
      <c r="J52" s="10">
        <v>15000</v>
      </c>
      <c r="K52" s="11">
        <v>19000</v>
      </c>
      <c r="L52" s="11"/>
      <c r="M52" s="12">
        <f t="shared" si="0"/>
        <v>17000</v>
      </c>
      <c r="N52" s="12">
        <f t="shared" si="1"/>
        <v>68000</v>
      </c>
      <c r="O52" s="49"/>
      <c r="P52" s="14"/>
    </row>
    <row r="53" spans="1:16" hidden="1" x14ac:dyDescent="0.25">
      <c r="A53" s="4">
        <v>52</v>
      </c>
      <c r="B53" s="4" t="s">
        <v>15</v>
      </c>
      <c r="C53" s="4" t="s">
        <v>43</v>
      </c>
      <c r="D53" s="5" t="s">
        <v>182</v>
      </c>
      <c r="E53" s="42" t="s">
        <v>183</v>
      </c>
      <c r="F53" s="7"/>
      <c r="G53" s="16"/>
      <c r="H53" s="4" t="s">
        <v>169</v>
      </c>
      <c r="I53" s="9">
        <v>2</v>
      </c>
      <c r="J53" s="10">
        <v>90000</v>
      </c>
      <c r="K53" s="11">
        <v>93200</v>
      </c>
      <c r="L53" s="11"/>
      <c r="M53" s="12">
        <f t="shared" si="0"/>
        <v>91600</v>
      </c>
      <c r="N53" s="12">
        <f t="shared" si="1"/>
        <v>183200</v>
      </c>
      <c r="O53" s="49"/>
      <c r="P53" s="14"/>
    </row>
    <row r="54" spans="1:16" ht="30" hidden="1" x14ac:dyDescent="0.25">
      <c r="A54" s="4">
        <v>53</v>
      </c>
      <c r="B54" s="4" t="s">
        <v>15</v>
      </c>
      <c r="C54" s="4" t="s">
        <v>84</v>
      </c>
      <c r="D54" s="5" t="s">
        <v>184</v>
      </c>
      <c r="E54" s="56" t="s">
        <v>185</v>
      </c>
      <c r="F54" s="7"/>
      <c r="G54" s="16"/>
      <c r="H54" s="4" t="s">
        <v>169</v>
      </c>
      <c r="I54" s="9">
        <v>1</v>
      </c>
      <c r="J54" s="10">
        <v>900000</v>
      </c>
      <c r="K54" s="11">
        <v>932000</v>
      </c>
      <c r="L54" s="11"/>
      <c r="M54" s="12">
        <f t="shared" si="0"/>
        <v>916000</v>
      </c>
      <c r="N54" s="12">
        <f t="shared" si="1"/>
        <v>916000</v>
      </c>
      <c r="O54" s="49"/>
      <c r="P54" s="14"/>
    </row>
    <row r="55" spans="1:16" ht="30" hidden="1" x14ac:dyDescent="0.25">
      <c r="A55" s="4">
        <v>54</v>
      </c>
      <c r="B55" s="4" t="s">
        <v>15</v>
      </c>
      <c r="C55" s="4" t="s">
        <v>609</v>
      </c>
      <c r="D55" s="5" t="s">
        <v>186</v>
      </c>
      <c r="E55" s="6" t="s">
        <v>187</v>
      </c>
      <c r="F55" s="7"/>
      <c r="G55" s="16"/>
      <c r="H55" s="4" t="s">
        <v>169</v>
      </c>
      <c r="I55" s="9">
        <v>1</v>
      </c>
      <c r="J55" s="10">
        <v>300000</v>
      </c>
      <c r="K55" s="11">
        <v>309000</v>
      </c>
      <c r="L55" s="11"/>
      <c r="M55" s="12">
        <f t="shared" si="0"/>
        <v>304500</v>
      </c>
      <c r="N55" s="12">
        <f t="shared" si="1"/>
        <v>304500</v>
      </c>
      <c r="O55" s="49"/>
      <c r="P55" s="14"/>
    </row>
    <row r="56" spans="1:16" ht="60" hidden="1" x14ac:dyDescent="0.25">
      <c r="A56" s="4">
        <v>55</v>
      </c>
      <c r="B56" s="4" t="s">
        <v>15</v>
      </c>
      <c r="C56" s="4" t="s">
        <v>613</v>
      </c>
      <c r="D56" s="5" t="s">
        <v>188</v>
      </c>
      <c r="E56" s="59" t="s">
        <v>189</v>
      </c>
      <c r="F56" s="60"/>
      <c r="G56" s="60"/>
      <c r="H56" s="4" t="s">
        <v>169</v>
      </c>
      <c r="I56" s="9">
        <v>2</v>
      </c>
      <c r="J56" s="10">
        <v>380000</v>
      </c>
      <c r="K56" s="61">
        <v>410000</v>
      </c>
      <c r="L56" s="60"/>
      <c r="M56" s="12">
        <f t="shared" si="0"/>
        <v>395000</v>
      </c>
      <c r="N56" s="12">
        <f t="shared" si="1"/>
        <v>790000</v>
      </c>
      <c r="O56" s="60"/>
      <c r="P56" s="14"/>
    </row>
    <row r="57" spans="1:16" ht="60" hidden="1" x14ac:dyDescent="0.25">
      <c r="A57" s="4">
        <v>56</v>
      </c>
      <c r="B57" s="4" t="s">
        <v>15</v>
      </c>
      <c r="C57" s="4" t="s">
        <v>614</v>
      </c>
      <c r="D57" s="5" t="s">
        <v>190</v>
      </c>
      <c r="E57" s="59" t="s">
        <v>191</v>
      </c>
      <c r="F57" s="60"/>
      <c r="G57" s="60"/>
      <c r="H57" s="4" t="s">
        <v>192</v>
      </c>
      <c r="I57" s="9">
        <v>5</v>
      </c>
      <c r="J57" s="10">
        <v>170000</v>
      </c>
      <c r="K57" s="11">
        <v>185000</v>
      </c>
      <c r="L57" s="60"/>
      <c r="M57" s="12">
        <f t="shared" si="0"/>
        <v>177500</v>
      </c>
      <c r="N57" s="12">
        <f t="shared" si="1"/>
        <v>887500</v>
      </c>
      <c r="O57" s="60"/>
      <c r="P57" s="14"/>
    </row>
    <row r="58" spans="1:16" ht="120" hidden="1" x14ac:dyDescent="0.25">
      <c r="A58" s="4">
        <v>57</v>
      </c>
      <c r="B58" s="4" t="s">
        <v>15</v>
      </c>
      <c r="C58" s="4" t="s">
        <v>615</v>
      </c>
      <c r="D58" s="39" t="s">
        <v>193</v>
      </c>
      <c r="E58" s="40" t="s">
        <v>194</v>
      </c>
      <c r="F58" s="32" t="s">
        <v>87</v>
      </c>
      <c r="G58" s="35"/>
      <c r="H58" s="17" t="s">
        <v>140</v>
      </c>
      <c r="I58" s="17">
        <v>1</v>
      </c>
      <c r="J58" s="18">
        <v>100000</v>
      </c>
      <c r="K58" s="19">
        <v>110000</v>
      </c>
      <c r="L58" s="19"/>
      <c r="M58" s="12">
        <f t="shared" si="0"/>
        <v>105000</v>
      </c>
      <c r="N58" s="12">
        <f t="shared" si="1"/>
        <v>105000</v>
      </c>
      <c r="O58" s="34" t="s">
        <v>195</v>
      </c>
      <c r="P58" s="14"/>
    </row>
    <row r="59" spans="1:16" ht="225" hidden="1" x14ac:dyDescent="0.25">
      <c r="A59" s="4">
        <v>58</v>
      </c>
      <c r="B59" s="4" t="s">
        <v>15</v>
      </c>
      <c r="C59" s="4" t="s">
        <v>616</v>
      </c>
      <c r="D59" s="30" t="s">
        <v>196</v>
      </c>
      <c r="E59" s="31" t="s">
        <v>197</v>
      </c>
      <c r="F59" s="32" t="s">
        <v>87</v>
      </c>
      <c r="G59" s="35"/>
      <c r="H59" s="17" t="s">
        <v>23</v>
      </c>
      <c r="I59" s="17">
        <v>2</v>
      </c>
      <c r="J59" s="18">
        <v>850000</v>
      </c>
      <c r="K59" s="19">
        <v>860000</v>
      </c>
      <c r="L59" s="19"/>
      <c r="M59" s="12">
        <f t="shared" si="0"/>
        <v>855000</v>
      </c>
      <c r="N59" s="12">
        <f t="shared" si="1"/>
        <v>1710000</v>
      </c>
      <c r="O59" s="33" t="s">
        <v>198</v>
      </c>
      <c r="P59" s="14"/>
    </row>
    <row r="60" spans="1:16" ht="180" hidden="1" x14ac:dyDescent="0.25">
      <c r="A60" s="4">
        <v>59</v>
      </c>
      <c r="B60" s="4" t="s">
        <v>15</v>
      </c>
      <c r="C60" s="4" t="s">
        <v>616</v>
      </c>
      <c r="D60" s="30" t="s">
        <v>199</v>
      </c>
      <c r="E60" s="31" t="s">
        <v>200</v>
      </c>
      <c r="F60" s="32" t="s">
        <v>87</v>
      </c>
      <c r="G60" s="35"/>
      <c r="H60" s="17" t="s">
        <v>23</v>
      </c>
      <c r="I60" s="17">
        <v>1</v>
      </c>
      <c r="J60" s="18">
        <v>690000</v>
      </c>
      <c r="K60" s="19">
        <v>710000</v>
      </c>
      <c r="L60" s="19"/>
      <c r="M60" s="12">
        <f t="shared" si="0"/>
        <v>700000</v>
      </c>
      <c r="N60" s="12">
        <f t="shared" si="1"/>
        <v>700000</v>
      </c>
      <c r="O60" s="33" t="s">
        <v>201</v>
      </c>
      <c r="P60" s="14"/>
    </row>
    <row r="61" spans="1:16" ht="390" hidden="1" x14ac:dyDescent="0.25">
      <c r="A61" s="4">
        <v>60</v>
      </c>
      <c r="B61" s="4" t="s">
        <v>15</v>
      </c>
      <c r="C61" s="4" t="s">
        <v>25</v>
      </c>
      <c r="D61" s="5" t="s">
        <v>202</v>
      </c>
      <c r="E61" s="15" t="s">
        <v>203</v>
      </c>
      <c r="F61" s="7" t="s">
        <v>204</v>
      </c>
      <c r="G61" s="16"/>
      <c r="H61" s="4" t="s">
        <v>140</v>
      </c>
      <c r="I61" s="9">
        <v>1</v>
      </c>
      <c r="J61" s="11">
        <v>434000</v>
      </c>
      <c r="K61" s="11">
        <v>455000</v>
      </c>
      <c r="L61" s="11">
        <v>525000</v>
      </c>
      <c r="M61" s="12">
        <f t="shared" si="0"/>
        <v>471333</v>
      </c>
      <c r="N61" s="12">
        <f t="shared" si="1"/>
        <v>471333</v>
      </c>
      <c r="O61" s="49"/>
      <c r="P61" s="14"/>
    </row>
    <row r="62" spans="1:16" ht="180" hidden="1" x14ac:dyDescent="0.25">
      <c r="A62" s="4">
        <v>61</v>
      </c>
      <c r="B62" s="4" t="s">
        <v>15</v>
      </c>
      <c r="C62" s="4" t="s">
        <v>616</v>
      </c>
      <c r="D62" s="30" t="s">
        <v>205</v>
      </c>
      <c r="E62" s="31" t="s">
        <v>206</v>
      </c>
      <c r="F62" s="32" t="s">
        <v>87</v>
      </c>
      <c r="G62" s="32"/>
      <c r="H62" s="17" t="s">
        <v>23</v>
      </c>
      <c r="I62" s="17">
        <v>2</v>
      </c>
      <c r="J62" s="18">
        <v>350000</v>
      </c>
      <c r="K62" s="19">
        <v>365000</v>
      </c>
      <c r="L62" s="19"/>
      <c r="M62" s="12">
        <f t="shared" si="0"/>
        <v>357500</v>
      </c>
      <c r="N62" s="12">
        <f t="shared" si="1"/>
        <v>715000</v>
      </c>
      <c r="O62" s="33" t="s">
        <v>207</v>
      </c>
      <c r="P62" s="14"/>
    </row>
    <row r="63" spans="1:16" ht="300" hidden="1" x14ac:dyDescent="0.25">
      <c r="A63" s="4">
        <v>62</v>
      </c>
      <c r="B63" s="4" t="s">
        <v>208</v>
      </c>
      <c r="C63" s="4" t="s">
        <v>617</v>
      </c>
      <c r="D63" s="27" t="s">
        <v>209</v>
      </c>
      <c r="E63" s="28" t="s">
        <v>210</v>
      </c>
      <c r="F63" s="16" t="s">
        <v>18</v>
      </c>
      <c r="G63" s="16"/>
      <c r="H63" s="23" t="s">
        <v>23</v>
      </c>
      <c r="I63" s="23">
        <v>3</v>
      </c>
      <c r="J63" s="24">
        <v>197897</v>
      </c>
      <c r="K63" s="11">
        <v>206000</v>
      </c>
      <c r="L63" s="11"/>
      <c r="M63" s="12">
        <f t="shared" si="0"/>
        <v>201948</v>
      </c>
      <c r="N63" s="12">
        <f t="shared" si="1"/>
        <v>605844</v>
      </c>
      <c r="O63" s="29" t="s">
        <v>211</v>
      </c>
      <c r="P63" s="62"/>
    </row>
    <row r="64" spans="1:16" ht="264.95" hidden="1" customHeight="1" x14ac:dyDescent="0.25">
      <c r="A64" s="4">
        <v>63</v>
      </c>
      <c r="B64" s="4" t="s">
        <v>208</v>
      </c>
      <c r="C64" s="4" t="s">
        <v>618</v>
      </c>
      <c r="D64" s="5" t="s">
        <v>212</v>
      </c>
      <c r="E64" s="15" t="s">
        <v>213</v>
      </c>
      <c r="F64" s="7" t="s">
        <v>18</v>
      </c>
      <c r="G64" s="16"/>
      <c r="H64" s="23" t="s">
        <v>214</v>
      </c>
      <c r="I64" s="23">
        <v>7</v>
      </c>
      <c r="J64" s="24">
        <v>7200</v>
      </c>
      <c r="K64" s="11">
        <v>8500</v>
      </c>
      <c r="L64" s="11"/>
      <c r="M64" s="12">
        <f t="shared" si="0"/>
        <v>7850</v>
      </c>
      <c r="N64" s="12">
        <f t="shared" si="1"/>
        <v>54950</v>
      </c>
      <c r="O64" s="63" t="s">
        <v>215</v>
      </c>
      <c r="P64" s="14"/>
    </row>
    <row r="65" spans="1:16" ht="300" hidden="1" x14ac:dyDescent="0.25">
      <c r="A65" s="4">
        <v>64</v>
      </c>
      <c r="B65" s="4" t="s">
        <v>208</v>
      </c>
      <c r="C65" s="4" t="s">
        <v>617</v>
      </c>
      <c r="D65" s="5" t="s">
        <v>216</v>
      </c>
      <c r="E65" s="15" t="s">
        <v>217</v>
      </c>
      <c r="F65" s="7" t="s">
        <v>18</v>
      </c>
      <c r="G65" s="16"/>
      <c r="H65" s="64" t="s">
        <v>214</v>
      </c>
      <c r="I65" s="64">
        <v>15</v>
      </c>
      <c r="J65" s="24">
        <v>17500</v>
      </c>
      <c r="K65" s="11">
        <v>23000</v>
      </c>
      <c r="L65" s="11"/>
      <c r="M65" s="12">
        <f t="shared" si="0"/>
        <v>20250</v>
      </c>
      <c r="N65" s="12">
        <f t="shared" si="1"/>
        <v>303750</v>
      </c>
      <c r="O65" s="65" t="s">
        <v>218</v>
      </c>
      <c r="P65" s="14"/>
    </row>
    <row r="66" spans="1:16" ht="300" hidden="1" x14ac:dyDescent="0.25">
      <c r="A66" s="4">
        <v>65</v>
      </c>
      <c r="B66" s="4" t="s">
        <v>208</v>
      </c>
      <c r="C66" s="4" t="s">
        <v>617</v>
      </c>
      <c r="D66" s="5" t="s">
        <v>216</v>
      </c>
      <c r="E66" s="15" t="s">
        <v>219</v>
      </c>
      <c r="F66" s="7" t="s">
        <v>18</v>
      </c>
      <c r="G66" s="16"/>
      <c r="H66" s="64" t="s">
        <v>214</v>
      </c>
      <c r="I66" s="64">
        <v>15</v>
      </c>
      <c r="J66" s="24">
        <v>16000</v>
      </c>
      <c r="K66" s="11">
        <v>24000</v>
      </c>
      <c r="L66" s="11"/>
      <c r="M66" s="12">
        <f t="shared" si="0"/>
        <v>20000</v>
      </c>
      <c r="N66" s="12">
        <f t="shared" si="1"/>
        <v>300000</v>
      </c>
      <c r="O66" s="65" t="s">
        <v>220</v>
      </c>
      <c r="P66" s="14"/>
    </row>
    <row r="67" spans="1:16" ht="330" hidden="1" x14ac:dyDescent="0.25">
      <c r="A67" s="4">
        <v>66</v>
      </c>
      <c r="B67" s="4" t="s">
        <v>208</v>
      </c>
      <c r="C67" s="4" t="s">
        <v>221</v>
      </c>
      <c r="D67" s="5" t="s">
        <v>222</v>
      </c>
      <c r="E67" s="15" t="s">
        <v>223</v>
      </c>
      <c r="F67" s="7" t="s">
        <v>18</v>
      </c>
      <c r="G67" s="16"/>
      <c r="H67" s="23" t="s">
        <v>23</v>
      </c>
      <c r="I67" s="23">
        <v>10</v>
      </c>
      <c r="J67" s="24">
        <v>26600</v>
      </c>
      <c r="K67" s="11">
        <v>31000</v>
      </c>
      <c r="L67" s="11"/>
      <c r="M67" s="12">
        <f t="shared" ref="M67:M130" si="2">INT(IFERROR(AVERAGE(J67:L67),0))</f>
        <v>28800</v>
      </c>
      <c r="N67" s="12">
        <f t="shared" ref="N67:N130" si="3">INT(M67*I67)</f>
        <v>288000</v>
      </c>
      <c r="O67" s="63" t="s">
        <v>224</v>
      </c>
      <c r="P67" s="14"/>
    </row>
    <row r="68" spans="1:16" ht="405" hidden="1" x14ac:dyDescent="0.25">
      <c r="A68" s="4">
        <v>67</v>
      </c>
      <c r="B68" s="4" t="s">
        <v>208</v>
      </c>
      <c r="C68" s="4" t="s">
        <v>221</v>
      </c>
      <c r="D68" s="5" t="s">
        <v>225</v>
      </c>
      <c r="E68" s="15" t="s">
        <v>226</v>
      </c>
      <c r="F68" s="7" t="s">
        <v>18</v>
      </c>
      <c r="G68" s="16"/>
      <c r="H68" s="23" t="s">
        <v>23</v>
      </c>
      <c r="I68" s="23">
        <v>5</v>
      </c>
      <c r="J68" s="24">
        <v>35000</v>
      </c>
      <c r="K68" s="11">
        <v>42000</v>
      </c>
      <c r="L68" s="11"/>
      <c r="M68" s="12">
        <f t="shared" si="2"/>
        <v>38500</v>
      </c>
      <c r="N68" s="12">
        <f t="shared" si="3"/>
        <v>192500</v>
      </c>
      <c r="O68" s="66" t="s">
        <v>227</v>
      </c>
      <c r="P68" s="14"/>
    </row>
    <row r="69" spans="1:16" ht="300" hidden="1" x14ac:dyDescent="0.25">
      <c r="A69" s="4">
        <v>68</v>
      </c>
      <c r="B69" s="4" t="s">
        <v>208</v>
      </c>
      <c r="C69" s="4" t="s">
        <v>228</v>
      </c>
      <c r="D69" s="5" t="s">
        <v>229</v>
      </c>
      <c r="E69" s="15" t="s">
        <v>230</v>
      </c>
      <c r="F69" s="7" t="s">
        <v>18</v>
      </c>
      <c r="G69" s="16"/>
      <c r="H69" s="23" t="s">
        <v>23</v>
      </c>
      <c r="I69" s="23">
        <v>10</v>
      </c>
      <c r="J69" s="24">
        <v>134000</v>
      </c>
      <c r="K69" s="11">
        <v>148000</v>
      </c>
      <c r="L69" s="11"/>
      <c r="M69" s="12">
        <f t="shared" si="2"/>
        <v>141000</v>
      </c>
      <c r="N69" s="12">
        <f t="shared" si="3"/>
        <v>1410000</v>
      </c>
      <c r="O69" s="66" t="s">
        <v>231</v>
      </c>
      <c r="P69" s="14"/>
    </row>
    <row r="70" spans="1:16" ht="300" hidden="1" x14ac:dyDescent="0.25">
      <c r="A70" s="4">
        <v>69</v>
      </c>
      <c r="B70" s="4" t="s">
        <v>208</v>
      </c>
      <c r="C70" s="4" t="s">
        <v>617</v>
      </c>
      <c r="D70" s="5" t="s">
        <v>232</v>
      </c>
      <c r="E70" s="15" t="s">
        <v>233</v>
      </c>
      <c r="F70" s="7" t="s">
        <v>18</v>
      </c>
      <c r="G70" s="16"/>
      <c r="H70" s="23" t="s">
        <v>23</v>
      </c>
      <c r="I70" s="23">
        <v>8</v>
      </c>
      <c r="J70" s="24">
        <v>50000</v>
      </c>
      <c r="K70" s="11">
        <v>61000</v>
      </c>
      <c r="L70" s="11"/>
      <c r="M70" s="12">
        <f t="shared" si="2"/>
        <v>55500</v>
      </c>
      <c r="N70" s="12">
        <f t="shared" si="3"/>
        <v>444000</v>
      </c>
      <c r="O70" s="26" t="s">
        <v>234</v>
      </c>
      <c r="P70" s="14"/>
    </row>
    <row r="71" spans="1:16" ht="300" hidden="1" x14ac:dyDescent="0.25">
      <c r="A71" s="4">
        <v>70</v>
      </c>
      <c r="B71" s="4" t="s">
        <v>208</v>
      </c>
      <c r="C71" s="4" t="s">
        <v>617</v>
      </c>
      <c r="D71" s="5" t="s">
        <v>235</v>
      </c>
      <c r="E71" s="15" t="s">
        <v>236</v>
      </c>
      <c r="F71" s="7" t="s">
        <v>18</v>
      </c>
      <c r="G71" s="16"/>
      <c r="H71" s="23" t="s">
        <v>23</v>
      </c>
      <c r="I71" s="23">
        <v>10</v>
      </c>
      <c r="J71" s="24">
        <v>5000</v>
      </c>
      <c r="K71" s="11">
        <v>6800</v>
      </c>
      <c r="L71" s="11"/>
      <c r="M71" s="12">
        <f t="shared" si="2"/>
        <v>5900</v>
      </c>
      <c r="N71" s="12">
        <f t="shared" si="3"/>
        <v>59000</v>
      </c>
      <c r="O71" s="26" t="s">
        <v>237</v>
      </c>
      <c r="P71" s="14"/>
    </row>
    <row r="72" spans="1:16" ht="300" hidden="1" x14ac:dyDescent="0.25">
      <c r="A72" s="4">
        <v>71</v>
      </c>
      <c r="B72" s="4" t="s">
        <v>208</v>
      </c>
      <c r="C72" s="4" t="s">
        <v>619</v>
      </c>
      <c r="D72" s="5" t="s">
        <v>238</v>
      </c>
      <c r="E72" s="15" t="s">
        <v>238</v>
      </c>
      <c r="F72" s="7" t="s">
        <v>18</v>
      </c>
      <c r="G72" s="16"/>
      <c r="H72" s="23" t="s">
        <v>23</v>
      </c>
      <c r="I72" s="23">
        <v>100</v>
      </c>
      <c r="J72" s="24">
        <v>150</v>
      </c>
      <c r="K72" s="11">
        <v>250</v>
      </c>
      <c r="L72" s="11"/>
      <c r="M72" s="12">
        <f t="shared" si="2"/>
        <v>200</v>
      </c>
      <c r="N72" s="12">
        <f t="shared" si="3"/>
        <v>20000</v>
      </c>
      <c r="O72" s="26" t="s">
        <v>239</v>
      </c>
      <c r="P72" s="14"/>
    </row>
    <row r="73" spans="1:16" ht="300" hidden="1" x14ac:dyDescent="0.25">
      <c r="A73" s="4">
        <v>72</v>
      </c>
      <c r="B73" s="4" t="s">
        <v>208</v>
      </c>
      <c r="C73" s="4" t="s">
        <v>228</v>
      </c>
      <c r="D73" s="5" t="s">
        <v>240</v>
      </c>
      <c r="E73" s="15" t="s">
        <v>241</v>
      </c>
      <c r="F73" s="7" t="s">
        <v>18</v>
      </c>
      <c r="G73" s="16"/>
      <c r="H73" s="67" t="s">
        <v>23</v>
      </c>
      <c r="I73" s="67">
        <v>4</v>
      </c>
      <c r="J73" s="24">
        <v>12900</v>
      </c>
      <c r="K73" s="11">
        <v>16000</v>
      </c>
      <c r="L73" s="11"/>
      <c r="M73" s="12">
        <f t="shared" si="2"/>
        <v>14450</v>
      </c>
      <c r="N73" s="12">
        <f t="shared" si="3"/>
        <v>57800</v>
      </c>
      <c r="O73" s="68" t="s">
        <v>242</v>
      </c>
      <c r="P73" s="14"/>
    </row>
    <row r="74" spans="1:16" ht="300" hidden="1" x14ac:dyDescent="0.25">
      <c r="A74" s="4">
        <v>73</v>
      </c>
      <c r="B74" s="4" t="s">
        <v>208</v>
      </c>
      <c r="C74" s="4" t="s">
        <v>228</v>
      </c>
      <c r="D74" s="5" t="s">
        <v>243</v>
      </c>
      <c r="E74" s="15" t="s">
        <v>244</v>
      </c>
      <c r="F74" s="7" t="s">
        <v>18</v>
      </c>
      <c r="G74" s="16"/>
      <c r="H74" s="23" t="s">
        <v>23</v>
      </c>
      <c r="I74" s="23">
        <v>4</v>
      </c>
      <c r="J74" s="24">
        <v>94900</v>
      </c>
      <c r="K74" s="11">
        <v>98000</v>
      </c>
      <c r="L74" s="11"/>
      <c r="M74" s="12">
        <f t="shared" si="2"/>
        <v>96450</v>
      </c>
      <c r="N74" s="12">
        <f t="shared" si="3"/>
        <v>385800</v>
      </c>
      <c r="O74" s="69" t="s">
        <v>245</v>
      </c>
      <c r="P74" s="14"/>
    </row>
    <row r="75" spans="1:16" ht="300" hidden="1" x14ac:dyDescent="0.25">
      <c r="A75" s="4">
        <v>74</v>
      </c>
      <c r="B75" s="4" t="s">
        <v>208</v>
      </c>
      <c r="C75" s="4" t="s">
        <v>228</v>
      </c>
      <c r="D75" s="5" t="s">
        <v>246</v>
      </c>
      <c r="E75" s="15" t="s">
        <v>247</v>
      </c>
      <c r="F75" s="7" t="s">
        <v>18</v>
      </c>
      <c r="G75" s="16"/>
      <c r="H75" s="23" t="s">
        <v>23</v>
      </c>
      <c r="I75" s="23">
        <v>4</v>
      </c>
      <c r="J75" s="24">
        <v>89950</v>
      </c>
      <c r="K75" s="11">
        <v>95000</v>
      </c>
      <c r="L75" s="11"/>
      <c r="M75" s="12">
        <f t="shared" si="2"/>
        <v>92475</v>
      </c>
      <c r="N75" s="12">
        <f t="shared" si="3"/>
        <v>369900</v>
      </c>
      <c r="O75" s="69" t="s">
        <v>248</v>
      </c>
      <c r="P75" s="14"/>
    </row>
    <row r="76" spans="1:16" ht="300" hidden="1" x14ac:dyDescent="0.25">
      <c r="A76" s="4">
        <v>75</v>
      </c>
      <c r="B76" s="4" t="s">
        <v>208</v>
      </c>
      <c r="C76" s="4" t="s">
        <v>620</v>
      </c>
      <c r="D76" s="5" t="s">
        <v>249</v>
      </c>
      <c r="E76" s="15" t="s">
        <v>250</v>
      </c>
      <c r="F76" s="7" t="s">
        <v>18</v>
      </c>
      <c r="G76" s="16"/>
      <c r="H76" s="23" t="s">
        <v>23</v>
      </c>
      <c r="I76" s="23">
        <v>4</v>
      </c>
      <c r="J76" s="24">
        <v>55940</v>
      </c>
      <c r="K76" s="11">
        <v>63000</v>
      </c>
      <c r="L76" s="11"/>
      <c r="M76" s="12">
        <f t="shared" si="2"/>
        <v>59470</v>
      </c>
      <c r="N76" s="12">
        <f t="shared" si="3"/>
        <v>237880</v>
      </c>
      <c r="O76" s="69" t="s">
        <v>251</v>
      </c>
      <c r="P76" s="14"/>
    </row>
    <row r="77" spans="1:16" ht="300" hidden="1" x14ac:dyDescent="0.25">
      <c r="A77" s="4">
        <v>76</v>
      </c>
      <c r="B77" s="4" t="s">
        <v>208</v>
      </c>
      <c r="C77" s="4" t="s">
        <v>621</v>
      </c>
      <c r="D77" s="5" t="s">
        <v>252</v>
      </c>
      <c r="E77" s="15" t="s">
        <v>253</v>
      </c>
      <c r="F77" s="7" t="s">
        <v>18</v>
      </c>
      <c r="G77" s="16"/>
      <c r="H77" s="23" t="s">
        <v>23</v>
      </c>
      <c r="I77" s="23">
        <v>4</v>
      </c>
      <c r="J77" s="24">
        <v>58905</v>
      </c>
      <c r="K77" s="11">
        <v>63000</v>
      </c>
      <c r="L77" s="11"/>
      <c r="M77" s="12">
        <f t="shared" si="2"/>
        <v>60952</v>
      </c>
      <c r="N77" s="12">
        <f t="shared" si="3"/>
        <v>243808</v>
      </c>
      <c r="O77" s="69" t="s">
        <v>254</v>
      </c>
      <c r="P77" s="14"/>
    </row>
    <row r="78" spans="1:16" ht="300" hidden="1" x14ac:dyDescent="0.25">
      <c r="A78" s="4">
        <v>77</v>
      </c>
      <c r="B78" s="4" t="s">
        <v>208</v>
      </c>
      <c r="C78" s="4" t="s">
        <v>228</v>
      </c>
      <c r="D78" s="5" t="s">
        <v>255</v>
      </c>
      <c r="E78" s="15" t="s">
        <v>256</v>
      </c>
      <c r="F78" s="7" t="s">
        <v>18</v>
      </c>
      <c r="G78" s="16"/>
      <c r="H78" s="23" t="s">
        <v>23</v>
      </c>
      <c r="I78" s="23">
        <v>2</v>
      </c>
      <c r="J78" s="24">
        <v>70000</v>
      </c>
      <c r="K78" s="11">
        <v>78000</v>
      </c>
      <c r="L78" s="11"/>
      <c r="M78" s="12">
        <f t="shared" si="2"/>
        <v>74000</v>
      </c>
      <c r="N78" s="12">
        <f t="shared" si="3"/>
        <v>148000</v>
      </c>
      <c r="O78" s="69" t="s">
        <v>257</v>
      </c>
      <c r="P78" s="14"/>
    </row>
    <row r="79" spans="1:16" ht="300" hidden="1" x14ac:dyDescent="0.25">
      <c r="A79" s="4">
        <v>78</v>
      </c>
      <c r="B79" s="4" t="s">
        <v>208</v>
      </c>
      <c r="C79" s="4" t="s">
        <v>228</v>
      </c>
      <c r="D79" s="5" t="s">
        <v>258</v>
      </c>
      <c r="E79" s="15" t="s">
        <v>259</v>
      </c>
      <c r="F79" s="7" t="s">
        <v>18</v>
      </c>
      <c r="G79" s="16"/>
      <c r="H79" s="23" t="s">
        <v>23</v>
      </c>
      <c r="I79" s="23">
        <v>15</v>
      </c>
      <c r="J79" s="24">
        <v>7000</v>
      </c>
      <c r="K79" s="11">
        <v>8500</v>
      </c>
      <c r="L79" s="11"/>
      <c r="M79" s="12">
        <f t="shared" si="2"/>
        <v>7750</v>
      </c>
      <c r="N79" s="12">
        <f t="shared" si="3"/>
        <v>116250</v>
      </c>
      <c r="O79" s="69" t="s">
        <v>260</v>
      </c>
      <c r="P79" s="14"/>
    </row>
    <row r="80" spans="1:16" ht="300" hidden="1" x14ac:dyDescent="0.25">
      <c r="A80" s="4">
        <v>79</v>
      </c>
      <c r="B80" s="4" t="s">
        <v>208</v>
      </c>
      <c r="C80" s="4" t="s">
        <v>228</v>
      </c>
      <c r="D80" s="5" t="s">
        <v>261</v>
      </c>
      <c r="E80" s="15" t="s">
        <v>262</v>
      </c>
      <c r="F80" s="7" t="s">
        <v>18</v>
      </c>
      <c r="G80" s="16"/>
      <c r="H80" s="23" t="s">
        <v>263</v>
      </c>
      <c r="I80" s="23">
        <v>2</v>
      </c>
      <c r="J80" s="24">
        <v>40000</v>
      </c>
      <c r="K80" s="11">
        <v>45000</v>
      </c>
      <c r="L80" s="11"/>
      <c r="M80" s="12">
        <f t="shared" si="2"/>
        <v>42500</v>
      </c>
      <c r="N80" s="12">
        <f t="shared" si="3"/>
        <v>85000</v>
      </c>
      <c r="O80" s="69" t="s">
        <v>264</v>
      </c>
      <c r="P80" s="14"/>
    </row>
    <row r="81" spans="1:16" ht="300" hidden="1" x14ac:dyDescent="0.25">
      <c r="A81" s="4">
        <v>80</v>
      </c>
      <c r="B81" s="4" t="s">
        <v>208</v>
      </c>
      <c r="C81" s="4" t="s">
        <v>228</v>
      </c>
      <c r="D81" s="5" t="s">
        <v>265</v>
      </c>
      <c r="E81" s="15" t="s">
        <v>266</v>
      </c>
      <c r="F81" s="7" t="s">
        <v>18</v>
      </c>
      <c r="G81" s="16"/>
      <c r="H81" s="23" t="s">
        <v>23</v>
      </c>
      <c r="I81" s="23">
        <v>4</v>
      </c>
      <c r="J81" s="24">
        <v>33000</v>
      </c>
      <c r="K81" s="11">
        <v>41000</v>
      </c>
      <c r="L81" s="11"/>
      <c r="M81" s="12">
        <f t="shared" si="2"/>
        <v>37000</v>
      </c>
      <c r="N81" s="12">
        <f t="shared" si="3"/>
        <v>148000</v>
      </c>
      <c r="O81" s="70" t="s">
        <v>267</v>
      </c>
      <c r="P81" s="14"/>
    </row>
    <row r="82" spans="1:16" ht="300" hidden="1" x14ac:dyDescent="0.25">
      <c r="A82" s="4">
        <v>81</v>
      </c>
      <c r="B82" s="4" t="s">
        <v>208</v>
      </c>
      <c r="C82" s="4" t="s">
        <v>228</v>
      </c>
      <c r="D82" s="5" t="s">
        <v>268</v>
      </c>
      <c r="E82" s="15" t="s">
        <v>269</v>
      </c>
      <c r="F82" s="7" t="s">
        <v>18</v>
      </c>
      <c r="G82" s="16"/>
      <c r="H82" s="23" t="s">
        <v>23</v>
      </c>
      <c r="I82" s="23">
        <v>40</v>
      </c>
      <c r="J82" s="24">
        <v>19900</v>
      </c>
      <c r="K82" s="11">
        <v>26000</v>
      </c>
      <c r="L82" s="11"/>
      <c r="M82" s="12">
        <f t="shared" si="2"/>
        <v>22950</v>
      </c>
      <c r="N82" s="12">
        <f t="shared" si="3"/>
        <v>918000</v>
      </c>
      <c r="O82" s="69" t="s">
        <v>270</v>
      </c>
      <c r="P82" s="14"/>
    </row>
    <row r="83" spans="1:16" ht="300" hidden="1" x14ac:dyDescent="0.25">
      <c r="A83" s="4">
        <v>82</v>
      </c>
      <c r="B83" s="4" t="s">
        <v>208</v>
      </c>
      <c r="C83" s="4" t="s">
        <v>228</v>
      </c>
      <c r="D83" s="5" t="s">
        <v>271</v>
      </c>
      <c r="E83" s="15" t="s">
        <v>272</v>
      </c>
      <c r="F83" s="7" t="s">
        <v>18</v>
      </c>
      <c r="G83" s="16"/>
      <c r="H83" s="23" t="s">
        <v>273</v>
      </c>
      <c r="I83" s="23">
        <v>2</v>
      </c>
      <c r="J83" s="24">
        <v>109900</v>
      </c>
      <c r="K83" s="11">
        <v>118000</v>
      </c>
      <c r="L83" s="11"/>
      <c r="M83" s="12">
        <f t="shared" si="2"/>
        <v>113950</v>
      </c>
      <c r="N83" s="12">
        <f t="shared" si="3"/>
        <v>227900</v>
      </c>
      <c r="O83" s="69" t="s">
        <v>274</v>
      </c>
      <c r="P83" s="14"/>
    </row>
    <row r="84" spans="1:16" ht="300" hidden="1" x14ac:dyDescent="0.25">
      <c r="A84" s="4">
        <v>83</v>
      </c>
      <c r="B84" s="4" t="s">
        <v>208</v>
      </c>
      <c r="C84" s="4" t="s">
        <v>228</v>
      </c>
      <c r="D84" s="5" t="s">
        <v>275</v>
      </c>
      <c r="E84" s="15" t="s">
        <v>276</v>
      </c>
      <c r="F84" s="7" t="s">
        <v>18</v>
      </c>
      <c r="G84" s="16"/>
      <c r="H84" s="23" t="s">
        <v>23</v>
      </c>
      <c r="I84" s="23">
        <v>40</v>
      </c>
      <c r="J84" s="24">
        <v>19900</v>
      </c>
      <c r="K84" s="11">
        <v>25000</v>
      </c>
      <c r="L84" s="11"/>
      <c r="M84" s="12">
        <f t="shared" si="2"/>
        <v>22450</v>
      </c>
      <c r="N84" s="12">
        <f t="shared" si="3"/>
        <v>898000</v>
      </c>
      <c r="O84" s="69" t="s">
        <v>277</v>
      </c>
      <c r="P84" s="14"/>
    </row>
    <row r="85" spans="1:16" ht="300" hidden="1" x14ac:dyDescent="0.25">
      <c r="A85" s="4">
        <v>84</v>
      </c>
      <c r="B85" s="4" t="s">
        <v>208</v>
      </c>
      <c r="C85" s="4" t="s">
        <v>228</v>
      </c>
      <c r="D85" s="5" t="s">
        <v>278</v>
      </c>
      <c r="E85" s="15" t="s">
        <v>279</v>
      </c>
      <c r="F85" s="7" t="s">
        <v>18</v>
      </c>
      <c r="G85" s="16"/>
      <c r="H85" s="23" t="s">
        <v>23</v>
      </c>
      <c r="I85" s="23">
        <v>2</v>
      </c>
      <c r="J85" s="24">
        <v>13244</v>
      </c>
      <c r="K85" s="11">
        <v>16000</v>
      </c>
      <c r="L85" s="11"/>
      <c r="M85" s="12">
        <f t="shared" si="2"/>
        <v>14622</v>
      </c>
      <c r="N85" s="12">
        <f t="shared" si="3"/>
        <v>29244</v>
      </c>
      <c r="O85" s="69" t="s">
        <v>280</v>
      </c>
      <c r="P85" s="14"/>
    </row>
    <row r="86" spans="1:16" ht="300" hidden="1" x14ac:dyDescent="0.25">
      <c r="A86" s="4">
        <v>85</v>
      </c>
      <c r="B86" s="4" t="s">
        <v>208</v>
      </c>
      <c r="C86" s="4" t="s">
        <v>228</v>
      </c>
      <c r="D86" s="5" t="s">
        <v>281</v>
      </c>
      <c r="E86" s="15" t="s">
        <v>282</v>
      </c>
      <c r="F86" s="7" t="s">
        <v>18</v>
      </c>
      <c r="G86" s="16"/>
      <c r="H86" s="25" t="s">
        <v>140</v>
      </c>
      <c r="I86" s="25">
        <v>4</v>
      </c>
      <c r="J86" s="24">
        <v>37000</v>
      </c>
      <c r="K86" s="11">
        <v>43000</v>
      </c>
      <c r="L86" s="11"/>
      <c r="M86" s="12">
        <f t="shared" si="2"/>
        <v>40000</v>
      </c>
      <c r="N86" s="12">
        <f t="shared" si="3"/>
        <v>160000</v>
      </c>
      <c r="O86" s="25" t="s">
        <v>283</v>
      </c>
      <c r="P86" s="14"/>
    </row>
    <row r="87" spans="1:16" ht="300" hidden="1" x14ac:dyDescent="0.25">
      <c r="A87" s="4">
        <v>86</v>
      </c>
      <c r="B87" s="4" t="s">
        <v>208</v>
      </c>
      <c r="C87" s="4" t="s">
        <v>622</v>
      </c>
      <c r="D87" s="5" t="s">
        <v>284</v>
      </c>
      <c r="E87" s="15" t="s">
        <v>285</v>
      </c>
      <c r="F87" s="7" t="s">
        <v>18</v>
      </c>
      <c r="G87" s="16"/>
      <c r="H87" s="25" t="s">
        <v>23</v>
      </c>
      <c r="I87" s="25">
        <v>2</v>
      </c>
      <c r="J87" s="24">
        <v>28000</v>
      </c>
      <c r="K87" s="11">
        <v>29000</v>
      </c>
      <c r="L87" s="11"/>
      <c r="M87" s="12">
        <f t="shared" si="2"/>
        <v>28500</v>
      </c>
      <c r="N87" s="12">
        <f t="shared" si="3"/>
        <v>57000</v>
      </c>
      <c r="O87" s="25" t="s">
        <v>286</v>
      </c>
      <c r="P87" s="14"/>
    </row>
    <row r="88" spans="1:16" ht="300" hidden="1" x14ac:dyDescent="0.25">
      <c r="A88" s="4">
        <v>87</v>
      </c>
      <c r="B88" s="4" t="s">
        <v>208</v>
      </c>
      <c r="C88" s="4" t="s">
        <v>619</v>
      </c>
      <c r="D88" s="5" t="s">
        <v>287</v>
      </c>
      <c r="E88" s="15" t="s">
        <v>288</v>
      </c>
      <c r="F88" s="7" t="s">
        <v>18</v>
      </c>
      <c r="G88" s="16"/>
      <c r="H88" s="25" t="s">
        <v>23</v>
      </c>
      <c r="I88" s="25">
        <v>30</v>
      </c>
      <c r="J88" s="24">
        <v>2500</v>
      </c>
      <c r="K88" s="11">
        <v>2900</v>
      </c>
      <c r="L88" s="11"/>
      <c r="M88" s="12">
        <f t="shared" si="2"/>
        <v>2700</v>
      </c>
      <c r="N88" s="12">
        <f t="shared" si="3"/>
        <v>81000</v>
      </c>
      <c r="O88" s="25" t="s">
        <v>289</v>
      </c>
      <c r="P88" s="14"/>
    </row>
    <row r="89" spans="1:16" ht="300" hidden="1" x14ac:dyDescent="0.25">
      <c r="A89" s="4">
        <v>88</v>
      </c>
      <c r="B89" s="4" t="s">
        <v>208</v>
      </c>
      <c r="C89" s="4" t="s">
        <v>623</v>
      </c>
      <c r="D89" s="5" t="s">
        <v>290</v>
      </c>
      <c r="E89" s="15" t="s">
        <v>291</v>
      </c>
      <c r="F89" s="7" t="s">
        <v>18</v>
      </c>
      <c r="G89" s="16"/>
      <c r="H89" s="25" t="s">
        <v>23</v>
      </c>
      <c r="I89" s="25">
        <v>4</v>
      </c>
      <c r="J89" s="24">
        <v>18000</v>
      </c>
      <c r="K89" s="11">
        <v>23000</v>
      </c>
      <c r="L89" s="11"/>
      <c r="M89" s="12">
        <f t="shared" si="2"/>
        <v>20500</v>
      </c>
      <c r="N89" s="12">
        <f t="shared" si="3"/>
        <v>82000</v>
      </c>
      <c r="O89" s="25" t="s">
        <v>292</v>
      </c>
      <c r="P89" s="14"/>
    </row>
    <row r="90" spans="1:16" ht="300" hidden="1" x14ac:dyDescent="0.25">
      <c r="A90" s="4">
        <v>89</v>
      </c>
      <c r="B90" s="4" t="s">
        <v>208</v>
      </c>
      <c r="C90" s="4" t="s">
        <v>619</v>
      </c>
      <c r="D90" s="5" t="s">
        <v>293</v>
      </c>
      <c r="E90" s="15" t="s">
        <v>294</v>
      </c>
      <c r="F90" s="7" t="s">
        <v>18</v>
      </c>
      <c r="G90" s="16"/>
      <c r="H90" s="25" t="s">
        <v>23</v>
      </c>
      <c r="I90" s="25">
        <v>10</v>
      </c>
      <c r="J90" s="24">
        <v>2200</v>
      </c>
      <c r="K90" s="11">
        <v>2300</v>
      </c>
      <c r="L90" s="11"/>
      <c r="M90" s="12">
        <f t="shared" si="2"/>
        <v>2250</v>
      </c>
      <c r="N90" s="12">
        <f t="shared" si="3"/>
        <v>22500</v>
      </c>
      <c r="O90" s="25" t="s">
        <v>295</v>
      </c>
      <c r="P90" s="14"/>
    </row>
    <row r="91" spans="1:16" ht="300" hidden="1" x14ac:dyDescent="0.25">
      <c r="A91" s="4">
        <v>90</v>
      </c>
      <c r="B91" s="4" t="s">
        <v>208</v>
      </c>
      <c r="C91" s="4" t="s">
        <v>619</v>
      </c>
      <c r="D91" s="5" t="s">
        <v>296</v>
      </c>
      <c r="E91" s="15" t="s">
        <v>297</v>
      </c>
      <c r="F91" s="7" t="s">
        <v>18</v>
      </c>
      <c r="G91" s="16"/>
      <c r="H91" s="25" t="s">
        <v>23</v>
      </c>
      <c r="I91" s="25">
        <v>10</v>
      </c>
      <c r="J91" s="24">
        <v>700</v>
      </c>
      <c r="K91" s="11">
        <v>900</v>
      </c>
      <c r="L91" s="11"/>
      <c r="M91" s="12">
        <f t="shared" si="2"/>
        <v>800</v>
      </c>
      <c r="N91" s="12">
        <f t="shared" si="3"/>
        <v>8000</v>
      </c>
      <c r="O91" s="25" t="s">
        <v>298</v>
      </c>
      <c r="P91" s="14"/>
    </row>
    <row r="92" spans="1:16" ht="300" hidden="1" x14ac:dyDescent="0.25">
      <c r="A92" s="4">
        <v>91</v>
      </c>
      <c r="B92" s="4" t="s">
        <v>208</v>
      </c>
      <c r="C92" s="4" t="s">
        <v>619</v>
      </c>
      <c r="D92" s="5" t="s">
        <v>299</v>
      </c>
      <c r="E92" s="15" t="s">
        <v>300</v>
      </c>
      <c r="F92" s="7" t="s">
        <v>18</v>
      </c>
      <c r="G92" s="16"/>
      <c r="H92" s="25" t="s">
        <v>23</v>
      </c>
      <c r="I92" s="25">
        <v>10</v>
      </c>
      <c r="J92" s="24">
        <v>2100</v>
      </c>
      <c r="K92" s="11">
        <v>2300</v>
      </c>
      <c r="L92" s="11"/>
      <c r="M92" s="12">
        <f t="shared" si="2"/>
        <v>2200</v>
      </c>
      <c r="N92" s="12">
        <f t="shared" si="3"/>
        <v>22000</v>
      </c>
      <c r="O92" s="25" t="s">
        <v>301</v>
      </c>
      <c r="P92" s="14"/>
    </row>
    <row r="93" spans="1:16" ht="300" hidden="1" x14ac:dyDescent="0.25">
      <c r="A93" s="4">
        <v>92</v>
      </c>
      <c r="B93" s="4" t="s">
        <v>208</v>
      </c>
      <c r="C93" s="4" t="s">
        <v>624</v>
      </c>
      <c r="D93" s="5" t="s">
        <v>302</v>
      </c>
      <c r="E93" s="15" t="s">
        <v>303</v>
      </c>
      <c r="F93" s="7" t="s">
        <v>18</v>
      </c>
      <c r="G93" s="16"/>
      <c r="H93" s="25" t="s">
        <v>23</v>
      </c>
      <c r="I93" s="25">
        <v>4</v>
      </c>
      <c r="J93" s="24">
        <v>48000</v>
      </c>
      <c r="K93" s="11">
        <v>50000</v>
      </c>
      <c r="L93" s="11"/>
      <c r="M93" s="12">
        <f t="shared" si="2"/>
        <v>49000</v>
      </c>
      <c r="N93" s="12">
        <f t="shared" si="3"/>
        <v>196000</v>
      </c>
      <c r="O93" s="25" t="s">
        <v>304</v>
      </c>
      <c r="P93" s="14"/>
    </row>
    <row r="94" spans="1:16" ht="300" hidden="1" x14ac:dyDescent="0.25">
      <c r="A94" s="4">
        <v>93</v>
      </c>
      <c r="B94" s="4" t="s">
        <v>208</v>
      </c>
      <c r="C94" s="4" t="s">
        <v>619</v>
      </c>
      <c r="D94" s="5" t="s">
        <v>305</v>
      </c>
      <c r="E94" s="15" t="s">
        <v>306</v>
      </c>
      <c r="F94" s="7" t="s">
        <v>18</v>
      </c>
      <c r="G94" s="16"/>
      <c r="H94" s="25" t="s">
        <v>23</v>
      </c>
      <c r="I94" s="25">
        <v>8</v>
      </c>
      <c r="J94" s="24">
        <v>24000</v>
      </c>
      <c r="K94" s="11">
        <v>27000</v>
      </c>
      <c r="L94" s="11"/>
      <c r="M94" s="12">
        <f t="shared" si="2"/>
        <v>25500</v>
      </c>
      <c r="N94" s="12">
        <f t="shared" si="3"/>
        <v>204000</v>
      </c>
      <c r="O94" s="49" t="s">
        <v>307</v>
      </c>
      <c r="P94" s="14"/>
    </row>
    <row r="95" spans="1:16" ht="300" hidden="1" x14ac:dyDescent="0.25">
      <c r="A95" s="4">
        <v>94</v>
      </c>
      <c r="B95" s="4" t="s">
        <v>208</v>
      </c>
      <c r="C95" s="4" t="s">
        <v>625</v>
      </c>
      <c r="D95" s="5" t="s">
        <v>308</v>
      </c>
      <c r="E95" s="15" t="s">
        <v>308</v>
      </c>
      <c r="F95" s="7" t="s">
        <v>18</v>
      </c>
      <c r="G95" s="16"/>
      <c r="H95" s="25" t="s">
        <v>23</v>
      </c>
      <c r="I95" s="25">
        <v>20</v>
      </c>
      <c r="J95" s="24">
        <v>95000</v>
      </c>
      <c r="K95" s="11">
        <v>99000</v>
      </c>
      <c r="L95" s="11"/>
      <c r="M95" s="12">
        <f t="shared" si="2"/>
        <v>97000</v>
      </c>
      <c r="N95" s="12">
        <f t="shared" si="3"/>
        <v>1940000</v>
      </c>
      <c r="O95" s="49" t="s">
        <v>309</v>
      </c>
      <c r="P95" s="14"/>
    </row>
    <row r="96" spans="1:16" ht="300" hidden="1" x14ac:dyDescent="0.25">
      <c r="A96" s="4">
        <v>95</v>
      </c>
      <c r="B96" s="4" t="s">
        <v>208</v>
      </c>
      <c r="C96" s="4" t="s">
        <v>625</v>
      </c>
      <c r="D96" s="5" t="s">
        <v>310</v>
      </c>
      <c r="E96" s="15" t="s">
        <v>310</v>
      </c>
      <c r="F96" s="7" t="s">
        <v>18</v>
      </c>
      <c r="G96" s="16"/>
      <c r="H96" s="25" t="s">
        <v>23</v>
      </c>
      <c r="I96" s="25">
        <v>20</v>
      </c>
      <c r="J96" s="24">
        <v>55000</v>
      </c>
      <c r="K96" s="11">
        <v>60000</v>
      </c>
      <c r="L96" s="11"/>
      <c r="M96" s="12">
        <f t="shared" si="2"/>
        <v>57500</v>
      </c>
      <c r="N96" s="12">
        <f t="shared" si="3"/>
        <v>1150000</v>
      </c>
      <c r="O96" s="49" t="s">
        <v>311</v>
      </c>
      <c r="P96" s="14"/>
    </row>
    <row r="97" spans="1:16" ht="300" hidden="1" x14ac:dyDescent="0.25">
      <c r="A97" s="4">
        <v>96</v>
      </c>
      <c r="B97" s="4" t="s">
        <v>208</v>
      </c>
      <c r="C97" s="4" t="s">
        <v>626</v>
      </c>
      <c r="D97" s="5" t="s">
        <v>312</v>
      </c>
      <c r="E97" s="15" t="s">
        <v>312</v>
      </c>
      <c r="F97" s="7" t="s">
        <v>18</v>
      </c>
      <c r="G97" s="16"/>
      <c r="H97" s="25" t="s">
        <v>23</v>
      </c>
      <c r="I97" s="25">
        <v>15</v>
      </c>
      <c r="J97" s="24">
        <v>19900</v>
      </c>
      <c r="K97" s="11">
        <v>23000</v>
      </c>
      <c r="L97" s="11"/>
      <c r="M97" s="12">
        <f t="shared" si="2"/>
        <v>21450</v>
      </c>
      <c r="N97" s="12">
        <f t="shared" si="3"/>
        <v>321750</v>
      </c>
      <c r="O97" s="49" t="s">
        <v>313</v>
      </c>
      <c r="P97" s="14"/>
    </row>
    <row r="98" spans="1:16" ht="300" hidden="1" x14ac:dyDescent="0.25">
      <c r="A98" s="4">
        <v>97</v>
      </c>
      <c r="B98" s="4" t="s">
        <v>208</v>
      </c>
      <c r="C98" s="4" t="s">
        <v>625</v>
      </c>
      <c r="D98" s="5" t="s">
        <v>314</v>
      </c>
      <c r="E98" s="15" t="s">
        <v>314</v>
      </c>
      <c r="F98" s="7" t="s">
        <v>18</v>
      </c>
      <c r="G98" s="16"/>
      <c r="H98" s="25" t="s">
        <v>23</v>
      </c>
      <c r="I98" s="25">
        <v>15</v>
      </c>
      <c r="J98" s="24">
        <v>29900</v>
      </c>
      <c r="K98" s="11">
        <v>33000</v>
      </c>
      <c r="L98" s="11"/>
      <c r="M98" s="12">
        <f t="shared" si="2"/>
        <v>31450</v>
      </c>
      <c r="N98" s="12">
        <f t="shared" si="3"/>
        <v>471750</v>
      </c>
      <c r="O98" s="49" t="s">
        <v>315</v>
      </c>
      <c r="P98" s="14"/>
    </row>
    <row r="99" spans="1:16" ht="300" hidden="1" x14ac:dyDescent="0.25">
      <c r="A99" s="4">
        <v>98</v>
      </c>
      <c r="B99" s="4" t="s">
        <v>208</v>
      </c>
      <c r="C99" s="4" t="s">
        <v>625</v>
      </c>
      <c r="D99" s="5" t="s">
        <v>316</v>
      </c>
      <c r="E99" s="15" t="s">
        <v>316</v>
      </c>
      <c r="F99" s="7" t="s">
        <v>18</v>
      </c>
      <c r="G99" s="16"/>
      <c r="H99" s="25" t="s">
        <v>23</v>
      </c>
      <c r="I99" s="25">
        <v>15</v>
      </c>
      <c r="J99" s="24">
        <v>11050</v>
      </c>
      <c r="K99" s="11">
        <v>12000</v>
      </c>
      <c r="L99" s="11"/>
      <c r="M99" s="12">
        <f t="shared" si="2"/>
        <v>11525</v>
      </c>
      <c r="N99" s="12">
        <v>172876</v>
      </c>
      <c r="O99" s="49" t="s">
        <v>317</v>
      </c>
      <c r="P99" s="14"/>
    </row>
    <row r="100" spans="1:16" ht="300" hidden="1" x14ac:dyDescent="0.25">
      <c r="A100" s="4">
        <v>99</v>
      </c>
      <c r="B100" s="4" t="s">
        <v>208</v>
      </c>
      <c r="C100" s="4" t="s">
        <v>626</v>
      </c>
      <c r="D100" s="5" t="s">
        <v>318</v>
      </c>
      <c r="E100" s="15" t="s">
        <v>318</v>
      </c>
      <c r="F100" s="7" t="s">
        <v>18</v>
      </c>
      <c r="G100" s="16"/>
      <c r="H100" s="25" t="s">
        <v>23</v>
      </c>
      <c r="I100" s="25">
        <v>30</v>
      </c>
      <c r="J100" s="24">
        <v>900</v>
      </c>
      <c r="K100" s="11">
        <v>1100</v>
      </c>
      <c r="L100" s="11"/>
      <c r="M100" s="12">
        <f t="shared" si="2"/>
        <v>1000</v>
      </c>
      <c r="N100" s="12">
        <f t="shared" si="3"/>
        <v>30000</v>
      </c>
      <c r="O100" s="49" t="s">
        <v>319</v>
      </c>
      <c r="P100" s="14"/>
    </row>
    <row r="101" spans="1:16" ht="300" hidden="1" x14ac:dyDescent="0.25">
      <c r="A101" s="4">
        <v>100</v>
      </c>
      <c r="B101" s="4" t="s">
        <v>208</v>
      </c>
      <c r="C101" s="4" t="s">
        <v>626</v>
      </c>
      <c r="D101" s="5" t="s">
        <v>320</v>
      </c>
      <c r="E101" s="15" t="s">
        <v>321</v>
      </c>
      <c r="F101" s="7" t="s">
        <v>18</v>
      </c>
      <c r="G101" s="16"/>
      <c r="H101" s="25" t="s">
        <v>23</v>
      </c>
      <c r="I101" s="25">
        <v>8</v>
      </c>
      <c r="J101" s="24">
        <v>55900</v>
      </c>
      <c r="K101" s="11">
        <v>61000</v>
      </c>
      <c r="L101" s="11"/>
      <c r="M101" s="12">
        <f t="shared" si="2"/>
        <v>58450</v>
      </c>
      <c r="N101" s="12">
        <f t="shared" si="3"/>
        <v>467600</v>
      </c>
      <c r="O101" s="49" t="s">
        <v>322</v>
      </c>
      <c r="P101" s="14"/>
    </row>
    <row r="102" spans="1:16" ht="300" hidden="1" x14ac:dyDescent="0.25">
      <c r="A102" s="4">
        <v>101</v>
      </c>
      <c r="B102" s="4" t="s">
        <v>208</v>
      </c>
      <c r="C102" s="4" t="s">
        <v>625</v>
      </c>
      <c r="D102" s="5" t="s">
        <v>323</v>
      </c>
      <c r="E102" s="15" t="s">
        <v>323</v>
      </c>
      <c r="F102" s="7" t="s">
        <v>18</v>
      </c>
      <c r="G102" s="16"/>
      <c r="H102" s="25" t="s">
        <v>23</v>
      </c>
      <c r="I102" s="25">
        <v>15</v>
      </c>
      <c r="J102" s="24">
        <v>32900</v>
      </c>
      <c r="K102" s="11">
        <v>38000</v>
      </c>
      <c r="L102" s="11"/>
      <c r="M102" s="12">
        <f t="shared" si="2"/>
        <v>35450</v>
      </c>
      <c r="N102" s="12">
        <f t="shared" si="3"/>
        <v>531750</v>
      </c>
      <c r="O102" s="49" t="s">
        <v>324</v>
      </c>
      <c r="P102" s="14"/>
    </row>
    <row r="103" spans="1:16" ht="300" hidden="1" x14ac:dyDescent="0.25">
      <c r="A103" s="4">
        <v>102</v>
      </c>
      <c r="B103" s="4" t="s">
        <v>208</v>
      </c>
      <c r="C103" s="4" t="s">
        <v>625</v>
      </c>
      <c r="D103" s="5" t="s">
        <v>325</v>
      </c>
      <c r="E103" s="15" t="s">
        <v>325</v>
      </c>
      <c r="F103" s="7" t="s">
        <v>18</v>
      </c>
      <c r="G103" s="16"/>
      <c r="H103" s="25" t="s">
        <v>23</v>
      </c>
      <c r="I103" s="25">
        <v>15</v>
      </c>
      <c r="J103" s="24">
        <v>29900</v>
      </c>
      <c r="K103" s="11">
        <v>37000</v>
      </c>
      <c r="L103" s="11"/>
      <c r="M103" s="12">
        <f t="shared" si="2"/>
        <v>33450</v>
      </c>
      <c r="N103" s="12">
        <f t="shared" si="3"/>
        <v>501750</v>
      </c>
      <c r="O103" s="49" t="s">
        <v>326</v>
      </c>
      <c r="P103" s="14"/>
    </row>
    <row r="104" spans="1:16" ht="300" hidden="1" x14ac:dyDescent="0.25">
      <c r="A104" s="4">
        <v>103</v>
      </c>
      <c r="B104" s="4" t="s">
        <v>208</v>
      </c>
      <c r="C104" s="4" t="s">
        <v>625</v>
      </c>
      <c r="D104" s="5" t="s">
        <v>327</v>
      </c>
      <c r="E104" s="15" t="s">
        <v>327</v>
      </c>
      <c r="F104" s="7" t="s">
        <v>18</v>
      </c>
      <c r="G104" s="16"/>
      <c r="H104" s="25" t="s">
        <v>23</v>
      </c>
      <c r="I104" s="25">
        <v>15</v>
      </c>
      <c r="J104" s="24">
        <v>24900</v>
      </c>
      <c r="K104" s="11">
        <v>28700</v>
      </c>
      <c r="L104" s="11"/>
      <c r="M104" s="12">
        <f t="shared" si="2"/>
        <v>26800</v>
      </c>
      <c r="N104" s="12">
        <f t="shared" si="3"/>
        <v>402000</v>
      </c>
      <c r="O104" s="49" t="s">
        <v>328</v>
      </c>
      <c r="P104" s="14"/>
    </row>
    <row r="105" spans="1:16" ht="300" hidden="1" x14ac:dyDescent="0.25">
      <c r="A105" s="4">
        <v>104</v>
      </c>
      <c r="B105" s="4" t="s">
        <v>208</v>
      </c>
      <c r="C105" s="4" t="s">
        <v>625</v>
      </c>
      <c r="D105" s="5" t="s">
        <v>329</v>
      </c>
      <c r="E105" s="15" t="s">
        <v>329</v>
      </c>
      <c r="F105" s="7" t="s">
        <v>18</v>
      </c>
      <c r="G105" s="16"/>
      <c r="H105" s="25" t="s">
        <v>23</v>
      </c>
      <c r="I105" s="25">
        <v>10</v>
      </c>
      <c r="J105" s="24">
        <v>11050</v>
      </c>
      <c r="K105" s="11">
        <v>14500</v>
      </c>
      <c r="L105" s="11"/>
      <c r="M105" s="12">
        <f t="shared" si="2"/>
        <v>12775</v>
      </c>
      <c r="N105" s="12">
        <f t="shared" si="3"/>
        <v>127750</v>
      </c>
      <c r="O105" s="49" t="s">
        <v>330</v>
      </c>
      <c r="P105" s="14"/>
    </row>
    <row r="106" spans="1:16" ht="300" hidden="1" x14ac:dyDescent="0.25">
      <c r="A106" s="4">
        <v>105</v>
      </c>
      <c r="B106" s="4" t="s">
        <v>208</v>
      </c>
      <c r="C106" s="4" t="s">
        <v>625</v>
      </c>
      <c r="D106" s="5" t="s">
        <v>331</v>
      </c>
      <c r="E106" s="15" t="s">
        <v>331</v>
      </c>
      <c r="F106" s="7" t="s">
        <v>18</v>
      </c>
      <c r="G106" s="16"/>
      <c r="H106" s="25" t="s">
        <v>23</v>
      </c>
      <c r="I106" s="25">
        <v>10</v>
      </c>
      <c r="J106" s="24">
        <v>11550</v>
      </c>
      <c r="K106" s="11">
        <v>13900</v>
      </c>
      <c r="L106" s="11"/>
      <c r="M106" s="12">
        <f t="shared" si="2"/>
        <v>12725</v>
      </c>
      <c r="N106" s="12">
        <f t="shared" si="3"/>
        <v>127250</v>
      </c>
      <c r="O106" s="49" t="s">
        <v>332</v>
      </c>
      <c r="P106" s="14"/>
    </row>
    <row r="107" spans="1:16" ht="300" hidden="1" x14ac:dyDescent="0.25">
      <c r="A107" s="4">
        <v>106</v>
      </c>
      <c r="B107" s="4" t="s">
        <v>208</v>
      </c>
      <c r="C107" s="4" t="s">
        <v>627</v>
      </c>
      <c r="D107" s="5" t="s">
        <v>333</v>
      </c>
      <c r="E107" s="15" t="s">
        <v>333</v>
      </c>
      <c r="F107" s="7" t="s">
        <v>18</v>
      </c>
      <c r="G107" s="16"/>
      <c r="H107" s="25" t="s">
        <v>23</v>
      </c>
      <c r="I107" s="25">
        <v>50</v>
      </c>
      <c r="J107" s="24">
        <v>1900</v>
      </c>
      <c r="K107" s="11">
        <v>2400</v>
      </c>
      <c r="L107" s="11"/>
      <c r="M107" s="12">
        <f t="shared" si="2"/>
        <v>2150</v>
      </c>
      <c r="N107" s="12">
        <f t="shared" si="3"/>
        <v>107500</v>
      </c>
      <c r="O107" s="49" t="s">
        <v>334</v>
      </c>
      <c r="P107" s="14"/>
    </row>
    <row r="108" spans="1:16" ht="300" hidden="1" x14ac:dyDescent="0.25">
      <c r="A108" s="4">
        <v>107</v>
      </c>
      <c r="B108" s="4" t="s">
        <v>208</v>
      </c>
      <c r="C108" s="4" t="s">
        <v>627</v>
      </c>
      <c r="D108" s="5" t="s">
        <v>335</v>
      </c>
      <c r="E108" s="15" t="s">
        <v>335</v>
      </c>
      <c r="F108" s="7" t="s">
        <v>18</v>
      </c>
      <c r="G108" s="16"/>
      <c r="H108" s="25" t="s">
        <v>23</v>
      </c>
      <c r="I108" s="25">
        <v>50</v>
      </c>
      <c r="J108" s="24">
        <v>1900</v>
      </c>
      <c r="K108" s="11">
        <v>2300</v>
      </c>
      <c r="L108" s="11"/>
      <c r="M108" s="12">
        <f t="shared" si="2"/>
        <v>2100</v>
      </c>
      <c r="N108" s="12">
        <f t="shared" si="3"/>
        <v>105000</v>
      </c>
      <c r="O108" s="49" t="s">
        <v>336</v>
      </c>
      <c r="P108" s="14"/>
    </row>
    <row r="109" spans="1:16" ht="300" hidden="1" x14ac:dyDescent="0.25">
      <c r="A109" s="4">
        <v>108</v>
      </c>
      <c r="B109" s="4" t="s">
        <v>208</v>
      </c>
      <c r="C109" s="4" t="s">
        <v>627</v>
      </c>
      <c r="D109" s="5" t="s">
        <v>337</v>
      </c>
      <c r="E109" s="15" t="s">
        <v>337</v>
      </c>
      <c r="F109" s="7" t="s">
        <v>18</v>
      </c>
      <c r="G109" s="16"/>
      <c r="H109" s="25" t="s">
        <v>23</v>
      </c>
      <c r="I109" s="25">
        <v>70</v>
      </c>
      <c r="J109" s="24">
        <v>4900</v>
      </c>
      <c r="K109" s="11">
        <v>6500</v>
      </c>
      <c r="L109" s="11"/>
      <c r="M109" s="12">
        <f t="shared" si="2"/>
        <v>5700</v>
      </c>
      <c r="N109" s="12">
        <f t="shared" si="3"/>
        <v>399000</v>
      </c>
      <c r="O109" s="49" t="s">
        <v>338</v>
      </c>
      <c r="P109" s="14"/>
    </row>
    <row r="110" spans="1:16" ht="300" hidden="1" x14ac:dyDescent="0.25">
      <c r="A110" s="4">
        <v>109</v>
      </c>
      <c r="B110" s="4" t="s">
        <v>208</v>
      </c>
      <c r="C110" s="4" t="s">
        <v>626</v>
      </c>
      <c r="D110" s="5" t="s">
        <v>339</v>
      </c>
      <c r="E110" s="15" t="s">
        <v>339</v>
      </c>
      <c r="F110" s="7" t="s">
        <v>18</v>
      </c>
      <c r="G110" s="16"/>
      <c r="H110" s="25" t="s">
        <v>23</v>
      </c>
      <c r="I110" s="25">
        <v>12</v>
      </c>
      <c r="J110" s="24">
        <v>25500</v>
      </c>
      <c r="K110" s="11">
        <v>29000</v>
      </c>
      <c r="L110" s="11"/>
      <c r="M110" s="12">
        <f t="shared" si="2"/>
        <v>27250</v>
      </c>
      <c r="N110" s="12">
        <f t="shared" si="3"/>
        <v>327000</v>
      </c>
      <c r="O110" s="49" t="s">
        <v>340</v>
      </c>
      <c r="P110" s="14"/>
    </row>
    <row r="111" spans="1:16" ht="300" hidden="1" x14ac:dyDescent="0.25">
      <c r="A111" s="4">
        <v>110</v>
      </c>
      <c r="B111" s="4" t="s">
        <v>208</v>
      </c>
      <c r="C111" s="4" t="s">
        <v>626</v>
      </c>
      <c r="D111" s="5" t="s">
        <v>341</v>
      </c>
      <c r="E111" s="15" t="s">
        <v>342</v>
      </c>
      <c r="F111" s="7" t="s">
        <v>18</v>
      </c>
      <c r="G111" s="16"/>
      <c r="H111" s="25" t="s">
        <v>23</v>
      </c>
      <c r="I111" s="25">
        <v>6</v>
      </c>
      <c r="J111" s="24">
        <v>55900</v>
      </c>
      <c r="K111" s="11">
        <v>61000</v>
      </c>
      <c r="L111" s="11"/>
      <c r="M111" s="12">
        <f t="shared" si="2"/>
        <v>58450</v>
      </c>
      <c r="N111" s="12">
        <f t="shared" si="3"/>
        <v>350700</v>
      </c>
      <c r="O111" s="49" t="s">
        <v>343</v>
      </c>
      <c r="P111" s="14"/>
    </row>
    <row r="112" spans="1:16" ht="409.5" hidden="1" x14ac:dyDescent="0.25">
      <c r="A112" s="4">
        <v>111</v>
      </c>
      <c r="B112" s="4" t="s">
        <v>208</v>
      </c>
      <c r="C112" s="4" t="s">
        <v>344</v>
      </c>
      <c r="D112" s="39" t="s">
        <v>345</v>
      </c>
      <c r="E112" s="35" t="s">
        <v>346</v>
      </c>
      <c r="F112" s="35" t="s">
        <v>87</v>
      </c>
      <c r="G112" s="35"/>
      <c r="H112" s="71" t="s">
        <v>347</v>
      </c>
      <c r="I112" s="17">
        <v>3</v>
      </c>
      <c r="J112" s="18">
        <v>120000</v>
      </c>
      <c r="K112" s="19">
        <v>170000</v>
      </c>
      <c r="L112" s="19"/>
      <c r="M112" s="12">
        <f t="shared" si="2"/>
        <v>145000</v>
      </c>
      <c r="N112" s="12">
        <f t="shared" si="3"/>
        <v>435000</v>
      </c>
      <c r="O112" s="72" t="s">
        <v>348</v>
      </c>
      <c r="P112" s="14"/>
    </row>
    <row r="113" spans="1:16" ht="270" hidden="1" x14ac:dyDescent="0.25">
      <c r="A113" s="4">
        <v>112</v>
      </c>
      <c r="B113" s="4" t="s">
        <v>208</v>
      </c>
      <c r="C113" s="4" t="s">
        <v>628</v>
      </c>
      <c r="D113" s="73" t="s">
        <v>349</v>
      </c>
      <c r="E113" s="74" t="s">
        <v>350</v>
      </c>
      <c r="F113" s="32" t="s">
        <v>87</v>
      </c>
      <c r="G113" s="75"/>
      <c r="H113" s="17" t="s">
        <v>46</v>
      </c>
      <c r="I113" s="17">
        <v>5</v>
      </c>
      <c r="J113" s="18">
        <v>50000</v>
      </c>
      <c r="K113" s="19">
        <v>52000</v>
      </c>
      <c r="L113" s="19"/>
      <c r="M113" s="12">
        <f t="shared" si="2"/>
        <v>51000</v>
      </c>
      <c r="N113" s="12">
        <f t="shared" si="3"/>
        <v>255000</v>
      </c>
      <c r="O113" s="33" t="s">
        <v>351</v>
      </c>
      <c r="P113" s="14"/>
    </row>
    <row r="114" spans="1:16" ht="165" hidden="1" x14ac:dyDescent="0.25">
      <c r="A114" s="4">
        <v>113</v>
      </c>
      <c r="B114" s="4" t="s">
        <v>208</v>
      </c>
      <c r="C114" s="4" t="s">
        <v>352</v>
      </c>
      <c r="D114" s="5" t="s">
        <v>353</v>
      </c>
      <c r="E114" s="42" t="s">
        <v>354</v>
      </c>
      <c r="F114" s="7" t="s">
        <v>355</v>
      </c>
      <c r="G114" s="7"/>
      <c r="H114" s="4" t="s">
        <v>356</v>
      </c>
      <c r="I114" s="9">
        <v>1</v>
      </c>
      <c r="J114" s="10">
        <v>1100000</v>
      </c>
      <c r="K114" s="11">
        <v>1000000</v>
      </c>
      <c r="L114" s="43"/>
      <c r="M114" s="12">
        <f t="shared" si="2"/>
        <v>1050000</v>
      </c>
      <c r="N114" s="12">
        <f t="shared" si="3"/>
        <v>1050000</v>
      </c>
      <c r="O114" s="13" t="s">
        <v>357</v>
      </c>
      <c r="P114" s="14"/>
    </row>
    <row r="115" spans="1:16" ht="195" hidden="1" x14ac:dyDescent="0.25">
      <c r="A115" s="4">
        <v>114</v>
      </c>
      <c r="B115" s="4" t="s">
        <v>208</v>
      </c>
      <c r="C115" s="4" t="s">
        <v>358</v>
      </c>
      <c r="D115" s="5" t="s">
        <v>359</v>
      </c>
      <c r="E115" s="76" t="s">
        <v>360</v>
      </c>
      <c r="F115" s="7"/>
      <c r="G115" s="16"/>
      <c r="H115" s="4" t="s">
        <v>169</v>
      </c>
      <c r="I115" s="9">
        <v>2</v>
      </c>
      <c r="J115" s="10">
        <v>145000</v>
      </c>
      <c r="K115" s="11">
        <v>161000</v>
      </c>
      <c r="L115" s="11"/>
      <c r="M115" s="12">
        <f t="shared" si="2"/>
        <v>153000</v>
      </c>
      <c r="N115" s="12">
        <f t="shared" si="3"/>
        <v>306000</v>
      </c>
      <c r="O115" s="49"/>
      <c r="P115" s="14"/>
    </row>
    <row r="116" spans="1:16" ht="90" hidden="1" x14ac:dyDescent="0.25">
      <c r="A116" s="4">
        <v>115</v>
      </c>
      <c r="B116" s="4" t="s">
        <v>208</v>
      </c>
      <c r="C116" s="4" t="s">
        <v>629</v>
      </c>
      <c r="D116" s="5" t="s">
        <v>361</v>
      </c>
      <c r="E116" s="48" t="s">
        <v>362</v>
      </c>
      <c r="F116" s="7"/>
      <c r="G116" s="16"/>
      <c r="H116" s="4" t="s">
        <v>192</v>
      </c>
      <c r="I116" s="9">
        <v>5</v>
      </c>
      <c r="J116" s="10">
        <v>118000</v>
      </c>
      <c r="K116" s="11">
        <v>121000</v>
      </c>
      <c r="L116" s="11"/>
      <c r="M116" s="12">
        <f t="shared" si="2"/>
        <v>119500</v>
      </c>
      <c r="N116" s="12">
        <f t="shared" si="3"/>
        <v>597500</v>
      </c>
      <c r="O116" s="49"/>
      <c r="P116" s="14"/>
    </row>
    <row r="117" spans="1:16" ht="75" hidden="1" x14ac:dyDescent="0.25">
      <c r="A117" s="4">
        <v>116</v>
      </c>
      <c r="B117" s="4" t="s">
        <v>208</v>
      </c>
      <c r="C117" s="4" t="s">
        <v>625</v>
      </c>
      <c r="D117" s="5" t="s">
        <v>363</v>
      </c>
      <c r="E117" s="15" t="s">
        <v>364</v>
      </c>
      <c r="F117" s="7"/>
      <c r="G117" s="16"/>
      <c r="H117" s="4" t="s">
        <v>365</v>
      </c>
      <c r="I117" s="9">
        <v>90</v>
      </c>
      <c r="J117" s="10">
        <v>4382</v>
      </c>
      <c r="K117" s="11">
        <v>4600</v>
      </c>
      <c r="L117" s="11"/>
      <c r="M117" s="12">
        <f t="shared" si="2"/>
        <v>4491</v>
      </c>
      <c r="N117" s="12">
        <f t="shared" si="3"/>
        <v>404190</v>
      </c>
      <c r="O117" s="49"/>
      <c r="P117" s="14"/>
    </row>
    <row r="118" spans="1:16" ht="105" hidden="1" x14ac:dyDescent="0.25">
      <c r="A118" s="4">
        <v>117</v>
      </c>
      <c r="B118" s="4" t="s">
        <v>208</v>
      </c>
      <c r="C118" s="4" t="s">
        <v>629</v>
      </c>
      <c r="D118" s="5" t="s">
        <v>366</v>
      </c>
      <c r="E118" s="15" t="s">
        <v>367</v>
      </c>
      <c r="F118" s="7"/>
      <c r="G118" s="16"/>
      <c r="H118" s="4" t="s">
        <v>192</v>
      </c>
      <c r="I118" s="9">
        <v>4</v>
      </c>
      <c r="J118" s="10">
        <v>50695</v>
      </c>
      <c r="K118" s="11">
        <v>65000</v>
      </c>
      <c r="L118" s="11"/>
      <c r="M118" s="12">
        <f t="shared" si="2"/>
        <v>57847</v>
      </c>
      <c r="N118" s="12">
        <f t="shared" si="3"/>
        <v>231388</v>
      </c>
      <c r="O118" s="49"/>
      <c r="P118" s="14"/>
    </row>
    <row r="119" spans="1:16" ht="45" hidden="1" x14ac:dyDescent="0.25">
      <c r="A119" s="4">
        <v>118</v>
      </c>
      <c r="B119" s="4" t="s">
        <v>208</v>
      </c>
      <c r="C119" s="4" t="s">
        <v>630</v>
      </c>
      <c r="D119" s="5" t="s">
        <v>368</v>
      </c>
      <c r="E119" s="15" t="s">
        <v>369</v>
      </c>
      <c r="F119" s="7"/>
      <c r="G119" s="16"/>
      <c r="H119" s="4" t="s">
        <v>370</v>
      </c>
      <c r="I119" s="9">
        <v>5</v>
      </c>
      <c r="J119" s="10">
        <v>10000</v>
      </c>
      <c r="K119" s="11">
        <v>14000</v>
      </c>
      <c r="L119" s="11"/>
      <c r="M119" s="12">
        <f t="shared" si="2"/>
        <v>12000</v>
      </c>
      <c r="N119" s="12">
        <f t="shared" si="3"/>
        <v>60000</v>
      </c>
      <c r="O119" s="49"/>
      <c r="P119" s="14"/>
    </row>
    <row r="120" spans="1:16" ht="105" hidden="1" x14ac:dyDescent="0.25">
      <c r="A120" s="4">
        <v>119</v>
      </c>
      <c r="B120" s="4" t="s">
        <v>208</v>
      </c>
      <c r="C120" s="4" t="s">
        <v>631</v>
      </c>
      <c r="D120" s="27" t="s">
        <v>371</v>
      </c>
      <c r="E120" s="28" t="s">
        <v>372</v>
      </c>
      <c r="F120" s="16"/>
      <c r="G120" s="16"/>
      <c r="H120" s="4" t="s">
        <v>140</v>
      </c>
      <c r="I120" s="9">
        <v>5</v>
      </c>
      <c r="J120" s="10">
        <v>97485</v>
      </c>
      <c r="K120" s="11">
        <v>109000</v>
      </c>
      <c r="L120" s="11"/>
      <c r="M120" s="12">
        <f t="shared" si="2"/>
        <v>103242</v>
      </c>
      <c r="N120" s="12">
        <f t="shared" si="3"/>
        <v>516210</v>
      </c>
      <c r="O120" s="77"/>
      <c r="P120" s="14"/>
    </row>
    <row r="121" spans="1:16" ht="105" hidden="1" x14ac:dyDescent="0.25">
      <c r="A121" s="4">
        <v>120</v>
      </c>
      <c r="B121" s="4" t="s">
        <v>208</v>
      </c>
      <c r="C121" s="4" t="s">
        <v>632</v>
      </c>
      <c r="D121" s="5" t="s">
        <v>373</v>
      </c>
      <c r="E121" s="42" t="s">
        <v>374</v>
      </c>
      <c r="F121" s="7"/>
      <c r="G121" s="16"/>
      <c r="H121" s="4" t="s">
        <v>169</v>
      </c>
      <c r="I121" s="9">
        <v>9</v>
      </c>
      <c r="J121" s="10">
        <v>99900</v>
      </c>
      <c r="K121" s="11">
        <v>104000</v>
      </c>
      <c r="L121" s="11"/>
      <c r="M121" s="12">
        <f t="shared" si="2"/>
        <v>101950</v>
      </c>
      <c r="N121" s="12">
        <f t="shared" si="3"/>
        <v>917550</v>
      </c>
      <c r="O121" s="49"/>
      <c r="P121" s="14"/>
    </row>
    <row r="122" spans="1:16" ht="105" hidden="1" x14ac:dyDescent="0.25">
      <c r="A122" s="4">
        <v>121</v>
      </c>
      <c r="B122" s="4" t="s">
        <v>208</v>
      </c>
      <c r="C122" s="4" t="s">
        <v>632</v>
      </c>
      <c r="D122" s="5" t="s">
        <v>375</v>
      </c>
      <c r="E122" s="42" t="s">
        <v>374</v>
      </c>
      <c r="F122" s="7"/>
      <c r="G122" s="16"/>
      <c r="H122" s="4" t="s">
        <v>169</v>
      </c>
      <c r="I122" s="9">
        <v>7</v>
      </c>
      <c r="J122" s="10">
        <v>99900</v>
      </c>
      <c r="K122" s="11">
        <v>112000</v>
      </c>
      <c r="L122" s="11"/>
      <c r="M122" s="12">
        <f t="shared" si="2"/>
        <v>105950</v>
      </c>
      <c r="N122" s="12">
        <f t="shared" si="3"/>
        <v>741650</v>
      </c>
      <c r="O122" s="49"/>
      <c r="P122" s="14"/>
    </row>
    <row r="123" spans="1:16" ht="105" hidden="1" x14ac:dyDescent="0.25">
      <c r="A123" s="4">
        <v>122</v>
      </c>
      <c r="B123" s="4" t="s">
        <v>208</v>
      </c>
      <c r="C123" s="4" t="s">
        <v>632</v>
      </c>
      <c r="D123" s="5" t="s">
        <v>376</v>
      </c>
      <c r="E123" s="42" t="s">
        <v>374</v>
      </c>
      <c r="F123" s="7"/>
      <c r="G123" s="16"/>
      <c r="H123" s="4" t="s">
        <v>169</v>
      </c>
      <c r="I123" s="9">
        <v>9</v>
      </c>
      <c r="J123" s="10">
        <v>99900</v>
      </c>
      <c r="K123" s="11">
        <v>105000</v>
      </c>
      <c r="L123" s="11"/>
      <c r="M123" s="12">
        <f t="shared" si="2"/>
        <v>102450</v>
      </c>
      <c r="N123" s="12">
        <f t="shared" si="3"/>
        <v>922050</v>
      </c>
      <c r="O123" s="49"/>
      <c r="P123" s="14"/>
    </row>
    <row r="124" spans="1:16" ht="135" hidden="1" x14ac:dyDescent="0.25">
      <c r="A124" s="4">
        <v>123</v>
      </c>
      <c r="B124" s="4" t="s">
        <v>208</v>
      </c>
      <c r="C124" s="4" t="s">
        <v>633</v>
      </c>
      <c r="D124" s="5" t="s">
        <v>377</v>
      </c>
      <c r="E124" s="42" t="s">
        <v>378</v>
      </c>
      <c r="F124" s="7"/>
      <c r="G124" s="16"/>
      <c r="H124" s="4" t="s">
        <v>169</v>
      </c>
      <c r="I124" s="9">
        <v>12</v>
      </c>
      <c r="J124" s="10">
        <v>55000</v>
      </c>
      <c r="K124" s="11">
        <v>63000</v>
      </c>
      <c r="L124" s="11"/>
      <c r="M124" s="12">
        <f t="shared" si="2"/>
        <v>59000</v>
      </c>
      <c r="N124" s="12">
        <f t="shared" si="3"/>
        <v>708000</v>
      </c>
      <c r="O124" s="49"/>
      <c r="P124" s="14"/>
    </row>
    <row r="125" spans="1:16" ht="90" hidden="1" x14ac:dyDescent="0.25">
      <c r="A125" s="4">
        <v>124</v>
      </c>
      <c r="B125" s="4" t="s">
        <v>208</v>
      </c>
      <c r="C125" s="4" t="s">
        <v>627</v>
      </c>
      <c r="D125" s="5" t="s">
        <v>379</v>
      </c>
      <c r="E125" s="42" t="s">
        <v>379</v>
      </c>
      <c r="F125" s="7"/>
      <c r="G125" s="16"/>
      <c r="H125" s="4" t="s">
        <v>169</v>
      </c>
      <c r="I125" s="9">
        <v>12</v>
      </c>
      <c r="J125" s="10">
        <v>25000</v>
      </c>
      <c r="K125" s="11">
        <v>27000</v>
      </c>
      <c r="L125" s="11"/>
      <c r="M125" s="12">
        <f t="shared" si="2"/>
        <v>26000</v>
      </c>
      <c r="N125" s="12">
        <f t="shared" si="3"/>
        <v>312000</v>
      </c>
      <c r="O125" s="49"/>
      <c r="P125" s="14"/>
    </row>
    <row r="126" spans="1:16" ht="47.25" hidden="1" x14ac:dyDescent="0.25">
      <c r="A126" s="4">
        <v>125</v>
      </c>
      <c r="B126" s="4" t="s">
        <v>208</v>
      </c>
      <c r="C126" s="4" t="s">
        <v>634</v>
      </c>
      <c r="D126" s="5" t="s">
        <v>380</v>
      </c>
      <c r="E126" s="78" t="s">
        <v>381</v>
      </c>
      <c r="F126" s="7"/>
      <c r="G126" s="16"/>
      <c r="H126" s="4" t="s">
        <v>140</v>
      </c>
      <c r="I126" s="9">
        <v>12</v>
      </c>
      <c r="J126" s="10">
        <v>15900</v>
      </c>
      <c r="K126" s="11">
        <v>19000</v>
      </c>
      <c r="L126" s="11"/>
      <c r="M126" s="12">
        <f t="shared" si="2"/>
        <v>17450</v>
      </c>
      <c r="N126" s="12">
        <f t="shared" si="3"/>
        <v>209400</v>
      </c>
      <c r="O126" s="49"/>
      <c r="P126" s="14"/>
    </row>
    <row r="127" spans="1:16" ht="51.75" hidden="1" x14ac:dyDescent="0.25">
      <c r="A127" s="4">
        <v>126</v>
      </c>
      <c r="B127" s="4" t="s">
        <v>208</v>
      </c>
      <c r="C127" s="4" t="s">
        <v>635</v>
      </c>
      <c r="D127" s="5" t="s">
        <v>382</v>
      </c>
      <c r="E127" s="79" t="s">
        <v>383</v>
      </c>
      <c r="F127" s="7"/>
      <c r="G127" s="16"/>
      <c r="H127" s="52" t="s">
        <v>169</v>
      </c>
      <c r="I127" s="52">
        <v>12</v>
      </c>
      <c r="J127" s="10">
        <v>10000</v>
      </c>
      <c r="K127" s="11">
        <v>13000</v>
      </c>
      <c r="L127" s="11"/>
      <c r="M127" s="12">
        <f t="shared" si="2"/>
        <v>11500</v>
      </c>
      <c r="N127" s="12">
        <f t="shared" si="3"/>
        <v>138000</v>
      </c>
      <c r="O127" s="49"/>
      <c r="P127" s="14"/>
    </row>
    <row r="128" spans="1:16" ht="180" hidden="1" x14ac:dyDescent="0.25">
      <c r="A128" s="4">
        <v>127</v>
      </c>
      <c r="B128" s="4" t="s">
        <v>208</v>
      </c>
      <c r="C128" s="4" t="s">
        <v>358</v>
      </c>
      <c r="D128" s="5" t="s">
        <v>384</v>
      </c>
      <c r="E128" s="42" t="s">
        <v>385</v>
      </c>
      <c r="F128" s="7"/>
      <c r="G128" s="16"/>
      <c r="H128" s="4" t="s">
        <v>169</v>
      </c>
      <c r="I128" s="9">
        <v>3</v>
      </c>
      <c r="J128" s="10">
        <v>178000</v>
      </c>
      <c r="K128" s="11">
        <v>191000</v>
      </c>
      <c r="L128" s="11"/>
      <c r="M128" s="12">
        <f t="shared" si="2"/>
        <v>184500</v>
      </c>
      <c r="N128" s="12">
        <f t="shared" si="3"/>
        <v>553500</v>
      </c>
      <c r="O128" s="49"/>
      <c r="P128" s="14"/>
    </row>
    <row r="129" spans="1:16" ht="60" hidden="1" x14ac:dyDescent="0.25">
      <c r="A129" s="4">
        <v>128</v>
      </c>
      <c r="B129" s="4" t="s">
        <v>208</v>
      </c>
      <c r="C129" s="4" t="s">
        <v>386</v>
      </c>
      <c r="D129" s="5" t="s">
        <v>387</v>
      </c>
      <c r="E129" s="42" t="s">
        <v>388</v>
      </c>
      <c r="F129" s="7"/>
      <c r="G129" s="16"/>
      <c r="H129" s="4" t="s">
        <v>158</v>
      </c>
      <c r="I129" s="9">
        <v>4</v>
      </c>
      <c r="J129" s="10">
        <v>95000</v>
      </c>
      <c r="K129" s="11">
        <v>99000</v>
      </c>
      <c r="L129" s="11"/>
      <c r="M129" s="12">
        <f t="shared" si="2"/>
        <v>97000</v>
      </c>
      <c r="N129" s="12">
        <f t="shared" si="3"/>
        <v>388000</v>
      </c>
      <c r="O129" s="49"/>
      <c r="P129" s="14"/>
    </row>
    <row r="130" spans="1:16" ht="30" hidden="1" x14ac:dyDescent="0.25">
      <c r="A130" s="4">
        <v>129</v>
      </c>
      <c r="B130" s="4" t="s">
        <v>208</v>
      </c>
      <c r="C130" s="4" t="s">
        <v>636</v>
      </c>
      <c r="D130" s="5" t="s">
        <v>389</v>
      </c>
      <c r="E130" s="42" t="s">
        <v>390</v>
      </c>
      <c r="F130" s="7"/>
      <c r="G130" s="16"/>
      <c r="H130" s="4" t="s">
        <v>169</v>
      </c>
      <c r="I130" s="9">
        <v>2</v>
      </c>
      <c r="J130" s="10">
        <v>400000</v>
      </c>
      <c r="K130" s="11">
        <v>450000</v>
      </c>
      <c r="L130" s="11"/>
      <c r="M130" s="12">
        <f t="shared" si="2"/>
        <v>425000</v>
      </c>
      <c r="N130" s="12">
        <f t="shared" si="3"/>
        <v>850000</v>
      </c>
      <c r="O130" s="49"/>
      <c r="P130" s="14"/>
    </row>
    <row r="131" spans="1:16" ht="300" hidden="1" x14ac:dyDescent="0.25">
      <c r="A131" s="4">
        <v>130</v>
      </c>
      <c r="B131" s="4" t="s">
        <v>208</v>
      </c>
      <c r="C131" s="4" t="s">
        <v>637</v>
      </c>
      <c r="D131" s="5" t="s">
        <v>391</v>
      </c>
      <c r="E131" s="15" t="s">
        <v>392</v>
      </c>
      <c r="F131" s="7" t="s">
        <v>18</v>
      </c>
      <c r="G131" s="16"/>
      <c r="H131" s="23" t="s">
        <v>23</v>
      </c>
      <c r="I131" s="23">
        <v>3</v>
      </c>
      <c r="J131" s="24">
        <v>45000</v>
      </c>
      <c r="K131" s="11">
        <v>49000</v>
      </c>
      <c r="L131" s="11"/>
      <c r="M131" s="12">
        <f t="shared" ref="M131:M194" si="4">INT(IFERROR(AVERAGE(J131:L131),0))</f>
        <v>47000</v>
      </c>
      <c r="N131" s="12">
        <f t="shared" ref="N131:N194" si="5">INT(M131*I131)</f>
        <v>141000</v>
      </c>
      <c r="O131" s="63" t="s">
        <v>393</v>
      </c>
      <c r="P131" s="14"/>
    </row>
    <row r="132" spans="1:16" ht="300" hidden="1" x14ac:dyDescent="0.25">
      <c r="A132" s="4">
        <v>131</v>
      </c>
      <c r="B132" s="4" t="s">
        <v>208</v>
      </c>
      <c r="C132" s="4" t="s">
        <v>638</v>
      </c>
      <c r="D132" s="5" t="s">
        <v>394</v>
      </c>
      <c r="E132" s="15" t="s">
        <v>395</v>
      </c>
      <c r="F132" s="7" t="s">
        <v>18</v>
      </c>
      <c r="G132" s="16"/>
      <c r="H132" s="23" t="s">
        <v>23</v>
      </c>
      <c r="I132" s="23">
        <v>3</v>
      </c>
      <c r="J132" s="24">
        <v>75000</v>
      </c>
      <c r="K132" s="11">
        <v>79000</v>
      </c>
      <c r="L132" s="11"/>
      <c r="M132" s="12">
        <f t="shared" si="4"/>
        <v>77000</v>
      </c>
      <c r="N132" s="12">
        <f t="shared" si="5"/>
        <v>231000</v>
      </c>
      <c r="O132" s="26" t="s">
        <v>396</v>
      </c>
      <c r="P132" s="14"/>
    </row>
    <row r="133" spans="1:16" ht="300" hidden="1" x14ac:dyDescent="0.25">
      <c r="A133" s="4">
        <v>132</v>
      </c>
      <c r="B133" s="4" t="s">
        <v>208</v>
      </c>
      <c r="C133" s="4" t="s">
        <v>221</v>
      </c>
      <c r="D133" s="5" t="s">
        <v>397</v>
      </c>
      <c r="E133" s="15" t="s">
        <v>398</v>
      </c>
      <c r="F133" s="7" t="s">
        <v>18</v>
      </c>
      <c r="G133" s="16"/>
      <c r="H133" s="64" t="s">
        <v>23</v>
      </c>
      <c r="I133" s="64">
        <v>2</v>
      </c>
      <c r="J133" s="24">
        <v>376000</v>
      </c>
      <c r="K133" s="11">
        <v>390000</v>
      </c>
      <c r="L133" s="11"/>
      <c r="M133" s="12">
        <f t="shared" si="4"/>
        <v>383000</v>
      </c>
      <c r="N133" s="12">
        <f t="shared" si="5"/>
        <v>766000</v>
      </c>
      <c r="O133" s="80" t="s">
        <v>399</v>
      </c>
      <c r="P133" s="14"/>
    </row>
    <row r="134" spans="1:16" ht="300" hidden="1" x14ac:dyDescent="0.25">
      <c r="A134" s="4">
        <v>133</v>
      </c>
      <c r="B134" s="4" t="s">
        <v>208</v>
      </c>
      <c r="C134" s="4" t="s">
        <v>221</v>
      </c>
      <c r="D134" s="5" t="s">
        <v>400</v>
      </c>
      <c r="E134" s="15" t="s">
        <v>401</v>
      </c>
      <c r="F134" s="7" t="s">
        <v>18</v>
      </c>
      <c r="G134" s="16"/>
      <c r="H134" s="23" t="s">
        <v>23</v>
      </c>
      <c r="I134" s="23">
        <v>3</v>
      </c>
      <c r="J134" s="24">
        <v>243000</v>
      </c>
      <c r="K134" s="11">
        <v>265000</v>
      </c>
      <c r="L134" s="11"/>
      <c r="M134" s="12">
        <f t="shared" si="4"/>
        <v>254000</v>
      </c>
      <c r="N134" s="12">
        <f t="shared" si="5"/>
        <v>762000</v>
      </c>
      <c r="O134" s="23" t="s">
        <v>402</v>
      </c>
      <c r="P134" s="14"/>
    </row>
    <row r="135" spans="1:16" ht="300" hidden="1" x14ac:dyDescent="0.25">
      <c r="A135" s="4">
        <v>134</v>
      </c>
      <c r="B135" s="4" t="s">
        <v>208</v>
      </c>
      <c r="C135" s="4" t="s">
        <v>221</v>
      </c>
      <c r="D135" s="5" t="s">
        <v>403</v>
      </c>
      <c r="E135" s="15" t="s">
        <v>404</v>
      </c>
      <c r="F135" s="7" t="s">
        <v>18</v>
      </c>
      <c r="G135" s="16"/>
      <c r="H135" s="23" t="s">
        <v>23</v>
      </c>
      <c r="I135" s="23">
        <v>2</v>
      </c>
      <c r="J135" s="24">
        <v>197000</v>
      </c>
      <c r="K135" s="11">
        <v>203000</v>
      </c>
      <c r="L135" s="11"/>
      <c r="M135" s="12">
        <f t="shared" si="4"/>
        <v>200000</v>
      </c>
      <c r="N135" s="12">
        <f t="shared" si="5"/>
        <v>400000</v>
      </c>
      <c r="O135" s="26" t="s">
        <v>405</v>
      </c>
      <c r="P135" s="14"/>
    </row>
    <row r="136" spans="1:16" ht="300" hidden="1" x14ac:dyDescent="0.25">
      <c r="A136" s="4">
        <v>135</v>
      </c>
      <c r="B136" s="4" t="s">
        <v>208</v>
      </c>
      <c r="C136" s="4" t="s">
        <v>221</v>
      </c>
      <c r="D136" s="5" t="s">
        <v>406</v>
      </c>
      <c r="E136" s="15" t="s">
        <v>407</v>
      </c>
      <c r="F136" s="7" t="s">
        <v>18</v>
      </c>
      <c r="G136" s="16"/>
      <c r="H136" s="23" t="s">
        <v>23</v>
      </c>
      <c r="I136" s="23">
        <v>7</v>
      </c>
      <c r="J136" s="24">
        <v>30000</v>
      </c>
      <c r="K136" s="11">
        <v>35000</v>
      </c>
      <c r="L136" s="11"/>
      <c r="M136" s="12">
        <f t="shared" si="4"/>
        <v>32500</v>
      </c>
      <c r="N136" s="12">
        <f t="shared" si="5"/>
        <v>227500</v>
      </c>
      <c r="O136" s="23" t="s">
        <v>408</v>
      </c>
      <c r="P136" s="14"/>
    </row>
    <row r="137" spans="1:16" ht="300" hidden="1" x14ac:dyDescent="0.25">
      <c r="A137" s="4">
        <v>136</v>
      </c>
      <c r="B137" s="4" t="s">
        <v>208</v>
      </c>
      <c r="C137" s="4" t="s">
        <v>639</v>
      </c>
      <c r="D137" s="5" t="s">
        <v>409</v>
      </c>
      <c r="E137" s="15" t="s">
        <v>410</v>
      </c>
      <c r="F137" s="7" t="s">
        <v>18</v>
      </c>
      <c r="G137" s="16"/>
      <c r="H137" s="23" t="s">
        <v>23</v>
      </c>
      <c r="I137" s="23">
        <v>7</v>
      </c>
      <c r="J137" s="24">
        <v>25000</v>
      </c>
      <c r="K137" s="11">
        <v>27000</v>
      </c>
      <c r="L137" s="11"/>
      <c r="M137" s="12">
        <f t="shared" si="4"/>
        <v>26000</v>
      </c>
      <c r="N137" s="12">
        <f t="shared" si="5"/>
        <v>182000</v>
      </c>
      <c r="O137" s="23" t="s">
        <v>411</v>
      </c>
      <c r="P137" s="14"/>
    </row>
    <row r="138" spans="1:16" ht="300" hidden="1" x14ac:dyDescent="0.25">
      <c r="A138" s="4">
        <v>137</v>
      </c>
      <c r="B138" s="4" t="s">
        <v>208</v>
      </c>
      <c r="C138" s="4" t="s">
        <v>640</v>
      </c>
      <c r="D138" s="5" t="s">
        <v>412</v>
      </c>
      <c r="E138" s="15" t="s">
        <v>413</v>
      </c>
      <c r="F138" s="7" t="s">
        <v>18</v>
      </c>
      <c r="G138" s="16"/>
      <c r="H138" s="23" t="s">
        <v>23</v>
      </c>
      <c r="I138" s="23">
        <v>6</v>
      </c>
      <c r="J138" s="24">
        <v>25000</v>
      </c>
      <c r="K138" s="11">
        <v>29000</v>
      </c>
      <c r="L138" s="11"/>
      <c r="M138" s="12">
        <f t="shared" si="4"/>
        <v>27000</v>
      </c>
      <c r="N138" s="12">
        <f t="shared" si="5"/>
        <v>162000</v>
      </c>
      <c r="O138" s="23" t="s">
        <v>414</v>
      </c>
      <c r="P138" s="14"/>
    </row>
    <row r="139" spans="1:16" ht="300" hidden="1" x14ac:dyDescent="0.25">
      <c r="A139" s="4">
        <v>138</v>
      </c>
      <c r="B139" s="4" t="s">
        <v>208</v>
      </c>
      <c r="C139" s="4" t="s">
        <v>641</v>
      </c>
      <c r="D139" s="5" t="s">
        <v>415</v>
      </c>
      <c r="E139" s="15" t="s">
        <v>416</v>
      </c>
      <c r="F139" s="7" t="s">
        <v>18</v>
      </c>
      <c r="G139" s="16"/>
      <c r="H139" s="23" t="s">
        <v>23</v>
      </c>
      <c r="I139" s="23">
        <v>5</v>
      </c>
      <c r="J139" s="24">
        <v>440000</v>
      </c>
      <c r="K139" s="11">
        <v>460000</v>
      </c>
      <c r="L139" s="11"/>
      <c r="M139" s="12">
        <f t="shared" si="4"/>
        <v>450000</v>
      </c>
      <c r="N139" s="12">
        <f t="shared" si="5"/>
        <v>2250000</v>
      </c>
      <c r="O139" s="23" t="s">
        <v>417</v>
      </c>
      <c r="P139" s="14"/>
    </row>
    <row r="140" spans="1:16" ht="300" hidden="1" x14ac:dyDescent="0.25">
      <c r="A140" s="4">
        <v>139</v>
      </c>
      <c r="B140" s="4" t="s">
        <v>208</v>
      </c>
      <c r="C140" s="4" t="s">
        <v>418</v>
      </c>
      <c r="D140" s="5" t="s">
        <v>419</v>
      </c>
      <c r="E140" s="15" t="s">
        <v>420</v>
      </c>
      <c r="F140" s="7" t="s">
        <v>18</v>
      </c>
      <c r="G140" s="16"/>
      <c r="H140" s="23" t="s">
        <v>23</v>
      </c>
      <c r="I140" s="23">
        <v>5</v>
      </c>
      <c r="J140" s="24">
        <v>20000</v>
      </c>
      <c r="K140" s="11">
        <v>23000</v>
      </c>
      <c r="L140" s="11"/>
      <c r="M140" s="12">
        <f t="shared" si="4"/>
        <v>21500</v>
      </c>
      <c r="N140" s="12">
        <f t="shared" si="5"/>
        <v>107500</v>
      </c>
      <c r="O140" s="25" t="s">
        <v>421</v>
      </c>
      <c r="P140" s="14"/>
    </row>
    <row r="141" spans="1:16" ht="300" hidden="1" x14ac:dyDescent="0.25">
      <c r="A141" s="4">
        <v>140</v>
      </c>
      <c r="B141" s="4" t="s">
        <v>208</v>
      </c>
      <c r="C141" s="4" t="s">
        <v>418</v>
      </c>
      <c r="D141" s="5" t="s">
        <v>422</v>
      </c>
      <c r="E141" s="15" t="s">
        <v>423</v>
      </c>
      <c r="F141" s="7" t="s">
        <v>18</v>
      </c>
      <c r="G141" s="16"/>
      <c r="H141" s="23" t="s">
        <v>23</v>
      </c>
      <c r="I141" s="23">
        <v>2</v>
      </c>
      <c r="J141" s="24">
        <v>65000</v>
      </c>
      <c r="K141" s="11">
        <v>73000</v>
      </c>
      <c r="L141" s="11"/>
      <c r="M141" s="12">
        <f t="shared" si="4"/>
        <v>69000</v>
      </c>
      <c r="N141" s="12">
        <f t="shared" si="5"/>
        <v>138000</v>
      </c>
      <c r="O141" s="25" t="s">
        <v>424</v>
      </c>
      <c r="P141" s="14"/>
    </row>
    <row r="142" spans="1:16" ht="300" hidden="1" x14ac:dyDescent="0.25">
      <c r="A142" s="4">
        <v>141</v>
      </c>
      <c r="B142" s="4" t="s">
        <v>208</v>
      </c>
      <c r="C142" s="4" t="s">
        <v>642</v>
      </c>
      <c r="D142" s="5" t="s">
        <v>425</v>
      </c>
      <c r="E142" s="15" t="s">
        <v>426</v>
      </c>
      <c r="F142" s="7" t="s">
        <v>18</v>
      </c>
      <c r="G142" s="16"/>
      <c r="H142" s="23" t="s">
        <v>23</v>
      </c>
      <c r="I142" s="23">
        <v>20</v>
      </c>
      <c r="J142" s="24">
        <v>15000</v>
      </c>
      <c r="K142" s="11">
        <v>17000</v>
      </c>
      <c r="L142" s="11"/>
      <c r="M142" s="12">
        <f t="shared" si="4"/>
        <v>16000</v>
      </c>
      <c r="N142" s="12">
        <f t="shared" si="5"/>
        <v>320000</v>
      </c>
      <c r="O142" s="25" t="s">
        <v>427</v>
      </c>
      <c r="P142" s="14"/>
    </row>
    <row r="143" spans="1:16" ht="300" hidden="1" x14ac:dyDescent="0.25">
      <c r="A143" s="4">
        <v>142</v>
      </c>
      <c r="B143" s="4" t="s">
        <v>208</v>
      </c>
      <c r="C143" s="4" t="s">
        <v>418</v>
      </c>
      <c r="D143" s="5" t="s">
        <v>428</v>
      </c>
      <c r="E143" s="15" t="s">
        <v>429</v>
      </c>
      <c r="F143" s="7" t="s">
        <v>18</v>
      </c>
      <c r="G143" s="16"/>
      <c r="H143" s="23" t="s">
        <v>23</v>
      </c>
      <c r="I143" s="23">
        <v>10</v>
      </c>
      <c r="J143" s="24">
        <v>16000</v>
      </c>
      <c r="K143" s="11">
        <v>19000</v>
      </c>
      <c r="L143" s="11"/>
      <c r="M143" s="12">
        <f t="shared" si="4"/>
        <v>17500</v>
      </c>
      <c r="N143" s="12">
        <f t="shared" si="5"/>
        <v>175000</v>
      </c>
      <c r="O143" s="25" t="s">
        <v>430</v>
      </c>
      <c r="P143" s="14"/>
    </row>
    <row r="144" spans="1:16" ht="300" hidden="1" x14ac:dyDescent="0.25">
      <c r="A144" s="4">
        <v>143</v>
      </c>
      <c r="B144" s="4" t="s">
        <v>208</v>
      </c>
      <c r="C144" s="4" t="s">
        <v>418</v>
      </c>
      <c r="D144" s="5" t="s">
        <v>431</v>
      </c>
      <c r="E144" s="15" t="s">
        <v>432</v>
      </c>
      <c r="F144" s="7" t="s">
        <v>18</v>
      </c>
      <c r="G144" s="16"/>
      <c r="H144" s="23" t="s">
        <v>23</v>
      </c>
      <c r="I144" s="23">
        <v>8</v>
      </c>
      <c r="J144" s="24">
        <v>35000</v>
      </c>
      <c r="K144" s="11">
        <v>39000</v>
      </c>
      <c r="L144" s="11"/>
      <c r="M144" s="12">
        <f t="shared" si="4"/>
        <v>37000</v>
      </c>
      <c r="N144" s="12">
        <f t="shared" si="5"/>
        <v>296000</v>
      </c>
      <c r="O144" s="25" t="s">
        <v>433</v>
      </c>
      <c r="P144" s="14"/>
    </row>
    <row r="145" spans="1:16" ht="300" hidden="1" x14ac:dyDescent="0.25">
      <c r="A145" s="4">
        <v>144</v>
      </c>
      <c r="B145" s="4" t="s">
        <v>208</v>
      </c>
      <c r="C145" s="4" t="s">
        <v>418</v>
      </c>
      <c r="D145" s="5" t="s">
        <v>434</v>
      </c>
      <c r="E145" s="15" t="s">
        <v>435</v>
      </c>
      <c r="F145" s="7" t="s">
        <v>18</v>
      </c>
      <c r="G145" s="16"/>
      <c r="H145" s="23" t="s">
        <v>23</v>
      </c>
      <c r="I145" s="23">
        <v>3</v>
      </c>
      <c r="J145" s="24">
        <v>120000</v>
      </c>
      <c r="K145" s="11">
        <v>125000</v>
      </c>
      <c r="L145" s="11"/>
      <c r="M145" s="12">
        <f t="shared" si="4"/>
        <v>122500</v>
      </c>
      <c r="N145" s="12">
        <f t="shared" si="5"/>
        <v>367500</v>
      </c>
      <c r="O145" s="25" t="s">
        <v>436</v>
      </c>
      <c r="P145" s="14"/>
    </row>
    <row r="146" spans="1:16" ht="300" hidden="1" x14ac:dyDescent="0.25">
      <c r="A146" s="4">
        <v>145</v>
      </c>
      <c r="B146" s="4" t="s">
        <v>208</v>
      </c>
      <c r="C146" s="4" t="s">
        <v>418</v>
      </c>
      <c r="D146" s="5" t="s">
        <v>437</v>
      </c>
      <c r="E146" s="15" t="s">
        <v>438</v>
      </c>
      <c r="F146" s="7" t="s">
        <v>18</v>
      </c>
      <c r="G146" s="16"/>
      <c r="H146" s="23" t="s">
        <v>23</v>
      </c>
      <c r="I146" s="23">
        <v>4</v>
      </c>
      <c r="J146" s="24">
        <v>84000</v>
      </c>
      <c r="K146" s="11">
        <v>93000</v>
      </c>
      <c r="L146" s="11"/>
      <c r="M146" s="12">
        <f t="shared" si="4"/>
        <v>88500</v>
      </c>
      <c r="N146" s="12">
        <f t="shared" si="5"/>
        <v>354000</v>
      </c>
      <c r="O146" s="49" t="s">
        <v>439</v>
      </c>
      <c r="P146" s="14"/>
    </row>
    <row r="147" spans="1:16" ht="300" hidden="1" x14ac:dyDescent="0.25">
      <c r="A147" s="4">
        <v>146</v>
      </c>
      <c r="B147" s="4" t="s">
        <v>208</v>
      </c>
      <c r="C147" s="4" t="s">
        <v>418</v>
      </c>
      <c r="D147" s="5" t="s">
        <v>437</v>
      </c>
      <c r="E147" s="15" t="s">
        <v>440</v>
      </c>
      <c r="F147" s="7" t="s">
        <v>18</v>
      </c>
      <c r="G147" s="16"/>
      <c r="H147" s="23" t="s">
        <v>23</v>
      </c>
      <c r="I147" s="23">
        <v>4</v>
      </c>
      <c r="J147" s="24">
        <v>128000</v>
      </c>
      <c r="K147" s="11">
        <v>136000</v>
      </c>
      <c r="L147" s="11"/>
      <c r="M147" s="12">
        <f t="shared" si="4"/>
        <v>132000</v>
      </c>
      <c r="N147" s="12">
        <f t="shared" si="5"/>
        <v>528000</v>
      </c>
      <c r="O147" s="26" t="s">
        <v>441</v>
      </c>
      <c r="P147" s="14"/>
    </row>
    <row r="148" spans="1:16" ht="300" hidden="1" x14ac:dyDescent="0.25">
      <c r="A148" s="4">
        <v>147</v>
      </c>
      <c r="B148" s="4" t="s">
        <v>208</v>
      </c>
      <c r="C148" s="4" t="s">
        <v>618</v>
      </c>
      <c r="D148" s="5" t="s">
        <v>442</v>
      </c>
      <c r="E148" s="15" t="s">
        <v>443</v>
      </c>
      <c r="F148" s="7" t="s">
        <v>18</v>
      </c>
      <c r="G148" s="16"/>
      <c r="H148" s="23" t="s">
        <v>23</v>
      </c>
      <c r="I148" s="23">
        <v>3</v>
      </c>
      <c r="J148" s="24">
        <v>84000</v>
      </c>
      <c r="K148" s="11">
        <v>93000</v>
      </c>
      <c r="L148" s="11"/>
      <c r="M148" s="12">
        <f t="shared" si="4"/>
        <v>88500</v>
      </c>
      <c r="N148" s="12">
        <f t="shared" si="5"/>
        <v>265500</v>
      </c>
      <c r="O148" s="23" t="s">
        <v>444</v>
      </c>
      <c r="P148" s="14"/>
    </row>
    <row r="149" spans="1:16" ht="300" hidden="1" x14ac:dyDescent="0.25">
      <c r="A149" s="4">
        <v>148</v>
      </c>
      <c r="B149" s="4" t="s">
        <v>208</v>
      </c>
      <c r="C149" s="4" t="s">
        <v>618</v>
      </c>
      <c r="D149" s="5" t="s">
        <v>442</v>
      </c>
      <c r="E149" s="15" t="s">
        <v>445</v>
      </c>
      <c r="F149" s="7" t="s">
        <v>18</v>
      </c>
      <c r="G149" s="16"/>
      <c r="H149" s="23" t="s">
        <v>23</v>
      </c>
      <c r="I149" s="23">
        <v>3</v>
      </c>
      <c r="J149" s="24">
        <v>91000</v>
      </c>
      <c r="K149" s="11">
        <v>99000</v>
      </c>
      <c r="L149" s="11"/>
      <c r="M149" s="12">
        <f t="shared" si="4"/>
        <v>95000</v>
      </c>
      <c r="N149" s="12">
        <f t="shared" si="5"/>
        <v>285000</v>
      </c>
      <c r="O149" s="23" t="s">
        <v>446</v>
      </c>
      <c r="P149" s="14"/>
    </row>
    <row r="150" spans="1:16" ht="300" hidden="1" x14ac:dyDescent="0.25">
      <c r="A150" s="4">
        <v>149</v>
      </c>
      <c r="B150" s="4" t="s">
        <v>208</v>
      </c>
      <c r="C150" s="4" t="s">
        <v>142</v>
      </c>
      <c r="D150" s="5" t="s">
        <v>447</v>
      </c>
      <c r="E150" s="15" t="s">
        <v>448</v>
      </c>
      <c r="F150" s="7" t="s">
        <v>18</v>
      </c>
      <c r="G150" s="16"/>
      <c r="H150" s="23" t="s">
        <v>23</v>
      </c>
      <c r="I150" s="23">
        <v>1</v>
      </c>
      <c r="J150" s="24">
        <v>786000</v>
      </c>
      <c r="K150" s="11">
        <v>910000</v>
      </c>
      <c r="L150" s="11"/>
      <c r="M150" s="12">
        <f t="shared" si="4"/>
        <v>848000</v>
      </c>
      <c r="N150" s="12">
        <f t="shared" si="5"/>
        <v>848000</v>
      </c>
      <c r="O150" s="81" t="s">
        <v>449</v>
      </c>
      <c r="P150" s="14"/>
    </row>
    <row r="151" spans="1:16" ht="300" hidden="1" x14ac:dyDescent="0.25">
      <c r="A151" s="4">
        <v>150</v>
      </c>
      <c r="B151" s="4" t="s">
        <v>208</v>
      </c>
      <c r="C151" s="4" t="s">
        <v>84</v>
      </c>
      <c r="D151" s="5" t="s">
        <v>450</v>
      </c>
      <c r="E151" s="15" t="s">
        <v>451</v>
      </c>
      <c r="F151" s="7" t="s">
        <v>18</v>
      </c>
      <c r="G151" s="16"/>
      <c r="H151" s="23" t="s">
        <v>23</v>
      </c>
      <c r="I151" s="23">
        <v>2</v>
      </c>
      <c r="J151" s="24">
        <v>767000</v>
      </c>
      <c r="K151" s="11">
        <v>835000</v>
      </c>
      <c r="L151" s="11"/>
      <c r="M151" s="12">
        <f t="shared" si="4"/>
        <v>801000</v>
      </c>
      <c r="N151" s="12">
        <f t="shared" si="5"/>
        <v>1602000</v>
      </c>
      <c r="O151" s="25" t="s">
        <v>452</v>
      </c>
      <c r="P151" s="14"/>
    </row>
    <row r="152" spans="1:16" ht="300" hidden="1" x14ac:dyDescent="0.25">
      <c r="A152" s="4">
        <v>151</v>
      </c>
      <c r="B152" s="4" t="s">
        <v>208</v>
      </c>
      <c r="C152" s="4" t="s">
        <v>453</v>
      </c>
      <c r="D152" s="5" t="s">
        <v>454</v>
      </c>
      <c r="E152" s="15" t="s">
        <v>455</v>
      </c>
      <c r="F152" s="7" t="s">
        <v>18</v>
      </c>
      <c r="G152" s="16"/>
      <c r="H152" s="23" t="s">
        <v>23</v>
      </c>
      <c r="I152" s="23">
        <v>1</v>
      </c>
      <c r="J152" s="24">
        <v>893000</v>
      </c>
      <c r="K152" s="11">
        <v>901100</v>
      </c>
      <c r="L152" s="11"/>
      <c r="M152" s="12">
        <f t="shared" si="4"/>
        <v>897050</v>
      </c>
      <c r="N152" s="12">
        <f t="shared" si="5"/>
        <v>897050</v>
      </c>
      <c r="O152" s="25" t="s">
        <v>456</v>
      </c>
      <c r="P152" s="14"/>
    </row>
    <row r="153" spans="1:16" ht="300" hidden="1" x14ac:dyDescent="0.25">
      <c r="A153" s="4">
        <v>152</v>
      </c>
      <c r="B153" s="4" t="s">
        <v>208</v>
      </c>
      <c r="C153" s="4" t="s">
        <v>643</v>
      </c>
      <c r="D153" s="5" t="s">
        <v>457</v>
      </c>
      <c r="E153" s="15" t="s">
        <v>458</v>
      </c>
      <c r="F153" s="7" t="s">
        <v>18</v>
      </c>
      <c r="G153" s="16"/>
      <c r="H153" s="23" t="s">
        <v>23</v>
      </c>
      <c r="I153" s="23">
        <v>2</v>
      </c>
      <c r="J153" s="24">
        <v>160000</v>
      </c>
      <c r="K153" s="11">
        <v>193000</v>
      </c>
      <c r="L153" s="11"/>
      <c r="M153" s="12">
        <f t="shared" si="4"/>
        <v>176500</v>
      </c>
      <c r="N153" s="12">
        <f t="shared" si="5"/>
        <v>353000</v>
      </c>
      <c r="O153" s="25" t="s">
        <v>459</v>
      </c>
      <c r="P153" s="14"/>
    </row>
    <row r="154" spans="1:16" ht="300" hidden="1" x14ac:dyDescent="0.25">
      <c r="A154" s="4">
        <v>153</v>
      </c>
      <c r="B154" s="4" t="s">
        <v>208</v>
      </c>
      <c r="C154" s="4" t="s">
        <v>639</v>
      </c>
      <c r="D154" s="5" t="s">
        <v>460</v>
      </c>
      <c r="E154" s="15" t="s">
        <v>461</v>
      </c>
      <c r="F154" s="7" t="s">
        <v>18</v>
      </c>
      <c r="G154" s="16"/>
      <c r="H154" s="23" t="s">
        <v>23</v>
      </c>
      <c r="I154" s="23">
        <v>5</v>
      </c>
      <c r="J154" s="24">
        <v>92000</v>
      </c>
      <c r="K154" s="11">
        <v>96000</v>
      </c>
      <c r="L154" s="11"/>
      <c r="M154" s="12">
        <f t="shared" si="4"/>
        <v>94000</v>
      </c>
      <c r="N154" s="12">
        <f t="shared" si="5"/>
        <v>470000</v>
      </c>
      <c r="O154" s="25" t="s">
        <v>462</v>
      </c>
      <c r="P154" s="14"/>
    </row>
    <row r="155" spans="1:16" ht="300" hidden="1" x14ac:dyDescent="0.25">
      <c r="A155" s="4">
        <v>154</v>
      </c>
      <c r="B155" s="4" t="s">
        <v>208</v>
      </c>
      <c r="C155" s="4" t="s">
        <v>644</v>
      </c>
      <c r="D155" s="5" t="s">
        <v>463</v>
      </c>
      <c r="E155" s="15" t="s">
        <v>464</v>
      </c>
      <c r="F155" s="7" t="s">
        <v>18</v>
      </c>
      <c r="G155" s="16"/>
      <c r="H155" s="23" t="s">
        <v>23</v>
      </c>
      <c r="I155" s="23">
        <v>3</v>
      </c>
      <c r="J155" s="24">
        <v>73000</v>
      </c>
      <c r="K155" s="11">
        <v>79000</v>
      </c>
      <c r="L155" s="11"/>
      <c r="M155" s="12">
        <f t="shared" si="4"/>
        <v>76000</v>
      </c>
      <c r="N155" s="12">
        <f t="shared" si="5"/>
        <v>228000</v>
      </c>
      <c r="O155" s="25" t="s">
        <v>465</v>
      </c>
      <c r="P155" s="14"/>
    </row>
    <row r="156" spans="1:16" ht="300" hidden="1" x14ac:dyDescent="0.25">
      <c r="A156" s="4">
        <v>155</v>
      </c>
      <c r="B156" s="4" t="s">
        <v>208</v>
      </c>
      <c r="C156" s="4" t="s">
        <v>84</v>
      </c>
      <c r="D156" s="5" t="s">
        <v>466</v>
      </c>
      <c r="E156" s="15" t="s">
        <v>467</v>
      </c>
      <c r="F156" s="7" t="s">
        <v>18</v>
      </c>
      <c r="G156" s="16"/>
      <c r="H156" s="23" t="s">
        <v>23</v>
      </c>
      <c r="I156" s="23">
        <v>3</v>
      </c>
      <c r="J156" s="24">
        <v>130000</v>
      </c>
      <c r="K156" s="11">
        <v>136000</v>
      </c>
      <c r="L156" s="11"/>
      <c r="M156" s="12">
        <f t="shared" si="4"/>
        <v>133000</v>
      </c>
      <c r="N156" s="12">
        <f t="shared" si="5"/>
        <v>399000</v>
      </c>
      <c r="O156" s="25" t="s">
        <v>468</v>
      </c>
      <c r="P156" s="14"/>
    </row>
    <row r="157" spans="1:16" ht="300" hidden="1" x14ac:dyDescent="0.25">
      <c r="A157" s="4">
        <v>156</v>
      </c>
      <c r="B157" s="4" t="s">
        <v>208</v>
      </c>
      <c r="C157" s="4" t="s">
        <v>84</v>
      </c>
      <c r="D157" s="5" t="s">
        <v>469</v>
      </c>
      <c r="E157" s="15" t="s">
        <v>470</v>
      </c>
      <c r="F157" s="7" t="s">
        <v>18</v>
      </c>
      <c r="G157" s="16"/>
      <c r="H157" s="23" t="s">
        <v>471</v>
      </c>
      <c r="I157" s="23">
        <v>12</v>
      </c>
      <c r="J157" s="24">
        <v>60000</v>
      </c>
      <c r="K157" s="11">
        <v>64000</v>
      </c>
      <c r="L157" s="11"/>
      <c r="M157" s="12">
        <f t="shared" si="4"/>
        <v>62000</v>
      </c>
      <c r="N157" s="12">
        <f t="shared" si="5"/>
        <v>744000</v>
      </c>
      <c r="O157" s="25" t="s">
        <v>472</v>
      </c>
      <c r="P157" s="14"/>
    </row>
    <row r="158" spans="1:16" ht="300" hidden="1" x14ac:dyDescent="0.25">
      <c r="A158" s="4">
        <v>157</v>
      </c>
      <c r="B158" s="4" t="s">
        <v>208</v>
      </c>
      <c r="C158" s="4" t="s">
        <v>221</v>
      </c>
      <c r="D158" s="5" t="s">
        <v>473</v>
      </c>
      <c r="E158" s="15" t="s">
        <v>474</v>
      </c>
      <c r="F158" s="7" t="s">
        <v>18</v>
      </c>
      <c r="G158" s="16"/>
      <c r="H158" s="23" t="s">
        <v>471</v>
      </c>
      <c r="I158" s="23">
        <v>35</v>
      </c>
      <c r="J158" s="24">
        <v>7500</v>
      </c>
      <c r="K158" s="11">
        <v>9000</v>
      </c>
      <c r="L158" s="11"/>
      <c r="M158" s="12">
        <f t="shared" si="4"/>
        <v>8250</v>
      </c>
      <c r="N158" s="12">
        <f t="shared" si="5"/>
        <v>288750</v>
      </c>
      <c r="O158" s="25" t="s">
        <v>475</v>
      </c>
      <c r="P158" s="14"/>
    </row>
    <row r="159" spans="1:16" ht="300" hidden="1" x14ac:dyDescent="0.25">
      <c r="A159" s="4">
        <v>158</v>
      </c>
      <c r="B159" s="4" t="s">
        <v>208</v>
      </c>
      <c r="C159" s="4" t="s">
        <v>221</v>
      </c>
      <c r="D159" s="5" t="s">
        <v>476</v>
      </c>
      <c r="E159" s="15" t="s">
        <v>474</v>
      </c>
      <c r="F159" s="7" t="s">
        <v>18</v>
      </c>
      <c r="G159" s="16"/>
      <c r="H159" s="23" t="s">
        <v>471</v>
      </c>
      <c r="I159" s="23">
        <v>35</v>
      </c>
      <c r="J159" s="24">
        <v>7500</v>
      </c>
      <c r="K159" s="11">
        <v>9000</v>
      </c>
      <c r="L159" s="11"/>
      <c r="M159" s="12">
        <f t="shared" si="4"/>
        <v>8250</v>
      </c>
      <c r="N159" s="12">
        <f t="shared" si="5"/>
        <v>288750</v>
      </c>
      <c r="O159" s="25" t="s">
        <v>475</v>
      </c>
      <c r="P159" s="14"/>
    </row>
    <row r="160" spans="1:16" ht="300" hidden="1" x14ac:dyDescent="0.25">
      <c r="A160" s="4">
        <v>159</v>
      </c>
      <c r="B160" s="4" t="s">
        <v>208</v>
      </c>
      <c r="C160" s="4" t="s">
        <v>645</v>
      </c>
      <c r="D160" s="5" t="s">
        <v>477</v>
      </c>
      <c r="E160" s="15" t="s">
        <v>478</v>
      </c>
      <c r="F160" s="7" t="s">
        <v>18</v>
      </c>
      <c r="G160" s="16"/>
      <c r="H160" s="23" t="s">
        <v>23</v>
      </c>
      <c r="I160" s="23">
        <v>25</v>
      </c>
      <c r="J160" s="24">
        <v>7000</v>
      </c>
      <c r="K160" s="11">
        <v>8500</v>
      </c>
      <c r="L160" s="11"/>
      <c r="M160" s="12">
        <f t="shared" si="4"/>
        <v>7750</v>
      </c>
      <c r="N160" s="12">
        <f t="shared" si="5"/>
        <v>193750</v>
      </c>
      <c r="O160" s="23" t="s">
        <v>479</v>
      </c>
      <c r="P160" s="14"/>
    </row>
    <row r="161" spans="1:16" ht="315" hidden="1" x14ac:dyDescent="0.25">
      <c r="A161" s="4">
        <v>160</v>
      </c>
      <c r="B161" s="4" t="s">
        <v>208</v>
      </c>
      <c r="C161" s="4" t="s">
        <v>43</v>
      </c>
      <c r="D161" s="5" t="s">
        <v>480</v>
      </c>
      <c r="E161" s="15" t="s">
        <v>481</v>
      </c>
      <c r="F161" s="7" t="s">
        <v>18</v>
      </c>
      <c r="G161" s="16"/>
      <c r="H161" s="23" t="s">
        <v>23</v>
      </c>
      <c r="I161" s="23">
        <v>1</v>
      </c>
      <c r="J161" s="24">
        <v>289000</v>
      </c>
      <c r="K161" s="11">
        <v>312000</v>
      </c>
      <c r="L161" s="11"/>
      <c r="M161" s="12">
        <f t="shared" si="4"/>
        <v>300500</v>
      </c>
      <c r="N161" s="12">
        <f t="shared" si="5"/>
        <v>300500</v>
      </c>
      <c r="O161" s="69" t="s">
        <v>482</v>
      </c>
      <c r="P161" s="14"/>
    </row>
    <row r="162" spans="1:16" ht="300" hidden="1" x14ac:dyDescent="0.25">
      <c r="A162" s="4">
        <v>161</v>
      </c>
      <c r="B162" s="4" t="s">
        <v>208</v>
      </c>
      <c r="C162" s="4" t="s">
        <v>43</v>
      </c>
      <c r="D162" s="5" t="s">
        <v>483</v>
      </c>
      <c r="E162" s="15" t="s">
        <v>484</v>
      </c>
      <c r="F162" s="7" t="s">
        <v>18</v>
      </c>
      <c r="G162" s="16"/>
      <c r="H162" s="23" t="s">
        <v>23</v>
      </c>
      <c r="I162" s="23">
        <v>1</v>
      </c>
      <c r="J162" s="24">
        <v>375000</v>
      </c>
      <c r="K162" s="11">
        <v>391000</v>
      </c>
      <c r="L162" s="11"/>
      <c r="M162" s="12">
        <f t="shared" si="4"/>
        <v>383000</v>
      </c>
      <c r="N162" s="12">
        <f t="shared" si="5"/>
        <v>383000</v>
      </c>
      <c r="O162" s="69" t="s">
        <v>485</v>
      </c>
      <c r="P162" s="14"/>
    </row>
    <row r="163" spans="1:16" ht="120" hidden="1" x14ac:dyDescent="0.25">
      <c r="A163" s="4">
        <v>162</v>
      </c>
      <c r="B163" s="4" t="s">
        <v>486</v>
      </c>
      <c r="C163" s="4" t="s">
        <v>386</v>
      </c>
      <c r="D163" s="82" t="s">
        <v>487</v>
      </c>
      <c r="E163" s="83" t="s">
        <v>488</v>
      </c>
      <c r="F163" s="35" t="s">
        <v>87</v>
      </c>
      <c r="G163" s="35"/>
      <c r="H163" s="17" t="s">
        <v>356</v>
      </c>
      <c r="I163" s="17">
        <v>50</v>
      </c>
      <c r="J163" s="19">
        <v>18923</v>
      </c>
      <c r="K163" s="19">
        <v>25000</v>
      </c>
      <c r="L163" s="19"/>
      <c r="M163" s="12">
        <f t="shared" si="4"/>
        <v>21961</v>
      </c>
      <c r="N163" s="12">
        <f t="shared" si="5"/>
        <v>1098050</v>
      </c>
      <c r="O163" s="72" t="s">
        <v>489</v>
      </c>
      <c r="P163" s="14"/>
    </row>
    <row r="164" spans="1:16" ht="120" hidden="1" x14ac:dyDescent="0.25">
      <c r="A164" s="4">
        <v>163</v>
      </c>
      <c r="B164" s="4" t="s">
        <v>486</v>
      </c>
      <c r="C164" s="4" t="s">
        <v>633</v>
      </c>
      <c r="D164" s="39" t="s">
        <v>490</v>
      </c>
      <c r="E164" s="40" t="s">
        <v>491</v>
      </c>
      <c r="F164" s="32" t="s">
        <v>87</v>
      </c>
      <c r="G164" s="35"/>
      <c r="H164" s="71" t="s">
        <v>492</v>
      </c>
      <c r="I164" s="17">
        <v>3</v>
      </c>
      <c r="J164" s="19">
        <v>140000</v>
      </c>
      <c r="K164" s="19">
        <v>189000</v>
      </c>
      <c r="L164" s="19"/>
      <c r="M164" s="12">
        <f t="shared" si="4"/>
        <v>164500</v>
      </c>
      <c r="N164" s="12">
        <f t="shared" si="5"/>
        <v>493500</v>
      </c>
      <c r="O164" s="33" t="s">
        <v>493</v>
      </c>
      <c r="P164" s="14"/>
    </row>
    <row r="165" spans="1:16" ht="294.95" hidden="1" customHeight="1" x14ac:dyDescent="0.25">
      <c r="A165" s="4">
        <v>164</v>
      </c>
      <c r="B165" s="4" t="s">
        <v>486</v>
      </c>
      <c r="C165" s="4" t="s">
        <v>624</v>
      </c>
      <c r="D165" s="30" t="s">
        <v>494</v>
      </c>
      <c r="E165" s="84" t="s">
        <v>495</v>
      </c>
      <c r="F165" s="32" t="s">
        <v>87</v>
      </c>
      <c r="G165" s="35"/>
      <c r="H165" s="17" t="s">
        <v>496</v>
      </c>
      <c r="I165" s="17">
        <v>7</v>
      </c>
      <c r="J165" s="19">
        <v>35900</v>
      </c>
      <c r="K165" s="19">
        <v>40000</v>
      </c>
      <c r="L165" s="19"/>
      <c r="M165" s="12">
        <f t="shared" si="4"/>
        <v>37950</v>
      </c>
      <c r="N165" s="12">
        <f t="shared" si="5"/>
        <v>265650</v>
      </c>
      <c r="O165" s="33" t="s">
        <v>497</v>
      </c>
      <c r="P165" s="14"/>
    </row>
    <row r="166" spans="1:16" ht="165" hidden="1" x14ac:dyDescent="0.25">
      <c r="A166" s="4">
        <v>165</v>
      </c>
      <c r="B166" s="4" t="s">
        <v>486</v>
      </c>
      <c r="C166" s="4" t="s">
        <v>36</v>
      </c>
      <c r="D166" s="85" t="s">
        <v>498</v>
      </c>
      <c r="E166" s="86" t="s">
        <v>499</v>
      </c>
      <c r="F166" s="32" t="s">
        <v>87</v>
      </c>
      <c r="G166" s="32"/>
      <c r="H166" s="17" t="s">
        <v>140</v>
      </c>
      <c r="I166" s="17">
        <v>4</v>
      </c>
      <c r="J166" s="19">
        <v>120000</v>
      </c>
      <c r="K166" s="19">
        <v>150000</v>
      </c>
      <c r="L166" s="19"/>
      <c r="M166" s="12">
        <f t="shared" si="4"/>
        <v>135000</v>
      </c>
      <c r="N166" s="12">
        <f t="shared" si="5"/>
        <v>540000</v>
      </c>
      <c r="O166" s="33" t="s">
        <v>500</v>
      </c>
      <c r="P166" s="14"/>
    </row>
    <row r="167" spans="1:16" ht="75" hidden="1" x14ac:dyDescent="0.25">
      <c r="A167" s="4">
        <v>166</v>
      </c>
      <c r="B167" s="4" t="s">
        <v>486</v>
      </c>
      <c r="C167" s="4" t="s">
        <v>386</v>
      </c>
      <c r="D167" s="30" t="s">
        <v>501</v>
      </c>
      <c r="E167" s="31" t="s">
        <v>502</v>
      </c>
      <c r="F167" s="32" t="s">
        <v>87</v>
      </c>
      <c r="G167" s="35"/>
      <c r="H167" s="71" t="s">
        <v>503</v>
      </c>
      <c r="I167" s="17">
        <v>15</v>
      </c>
      <c r="J167" s="19">
        <v>40000</v>
      </c>
      <c r="K167" s="19">
        <v>42000</v>
      </c>
      <c r="L167" s="19"/>
      <c r="M167" s="12">
        <f t="shared" si="4"/>
        <v>41000</v>
      </c>
      <c r="N167" s="12">
        <f t="shared" si="5"/>
        <v>615000</v>
      </c>
      <c r="O167" s="34" t="s">
        <v>504</v>
      </c>
      <c r="P167" s="14"/>
    </row>
    <row r="168" spans="1:16" ht="165" hidden="1" x14ac:dyDescent="0.25">
      <c r="A168" s="4">
        <v>167</v>
      </c>
      <c r="B168" s="4" t="s">
        <v>486</v>
      </c>
      <c r="C168" s="4" t="s">
        <v>386</v>
      </c>
      <c r="D168" s="30" t="s">
        <v>505</v>
      </c>
      <c r="E168" s="31" t="s">
        <v>506</v>
      </c>
      <c r="F168" s="32" t="s">
        <v>87</v>
      </c>
      <c r="G168" s="35"/>
      <c r="H168" s="17" t="s">
        <v>507</v>
      </c>
      <c r="I168" s="17">
        <v>10</v>
      </c>
      <c r="J168" s="19">
        <v>30000</v>
      </c>
      <c r="K168" s="19">
        <v>35000</v>
      </c>
      <c r="L168" s="19"/>
      <c r="M168" s="12">
        <f t="shared" si="4"/>
        <v>32500</v>
      </c>
      <c r="N168" s="12">
        <f t="shared" si="5"/>
        <v>325000</v>
      </c>
      <c r="O168" s="34" t="s">
        <v>508</v>
      </c>
      <c r="P168" s="14"/>
    </row>
    <row r="169" spans="1:16" ht="75" hidden="1" x14ac:dyDescent="0.25">
      <c r="A169" s="4">
        <v>168</v>
      </c>
      <c r="B169" s="4" t="s">
        <v>486</v>
      </c>
      <c r="C169" s="4" t="s">
        <v>386</v>
      </c>
      <c r="D169" s="30" t="s">
        <v>509</v>
      </c>
      <c r="E169" s="31" t="s">
        <v>510</v>
      </c>
      <c r="F169" s="32" t="s">
        <v>87</v>
      </c>
      <c r="G169" s="35"/>
      <c r="H169" s="71" t="s">
        <v>511</v>
      </c>
      <c r="I169" s="17">
        <v>20</v>
      </c>
      <c r="J169" s="19">
        <v>2520</v>
      </c>
      <c r="K169" s="19">
        <v>2800</v>
      </c>
      <c r="L169" s="19"/>
      <c r="M169" s="12">
        <f t="shared" si="4"/>
        <v>2660</v>
      </c>
      <c r="N169" s="12">
        <f t="shared" si="5"/>
        <v>53200</v>
      </c>
      <c r="O169" s="33" t="s">
        <v>512</v>
      </c>
      <c r="P169" s="14"/>
    </row>
    <row r="170" spans="1:16" ht="120" hidden="1" x14ac:dyDescent="0.25">
      <c r="A170" s="4">
        <v>169</v>
      </c>
      <c r="B170" s="4" t="s">
        <v>486</v>
      </c>
      <c r="C170" s="4" t="s">
        <v>646</v>
      </c>
      <c r="D170" s="30" t="s">
        <v>513</v>
      </c>
      <c r="E170" s="31" t="s">
        <v>514</v>
      </c>
      <c r="F170" s="32" t="s">
        <v>87</v>
      </c>
      <c r="G170" s="35"/>
      <c r="H170" s="17" t="s">
        <v>134</v>
      </c>
      <c r="I170" s="17">
        <v>10</v>
      </c>
      <c r="J170" s="19">
        <v>32000</v>
      </c>
      <c r="K170" s="19">
        <v>38000</v>
      </c>
      <c r="L170" s="19"/>
      <c r="M170" s="12">
        <f t="shared" si="4"/>
        <v>35000</v>
      </c>
      <c r="N170" s="12">
        <f t="shared" si="5"/>
        <v>350000</v>
      </c>
      <c r="O170" s="33" t="s">
        <v>515</v>
      </c>
      <c r="P170" s="14"/>
    </row>
    <row r="171" spans="1:16" ht="315" hidden="1" x14ac:dyDescent="0.25">
      <c r="A171" s="4">
        <v>170</v>
      </c>
      <c r="B171" s="4" t="s">
        <v>486</v>
      </c>
      <c r="C171" s="4" t="s">
        <v>36</v>
      </c>
      <c r="D171" s="5" t="s">
        <v>516</v>
      </c>
      <c r="E171" s="6" t="s">
        <v>517</v>
      </c>
      <c r="F171" s="7" t="s">
        <v>518</v>
      </c>
      <c r="G171" s="7"/>
      <c r="H171" s="87" t="s">
        <v>158</v>
      </c>
      <c r="I171" s="9">
        <v>10</v>
      </c>
      <c r="J171" s="11">
        <v>270000</v>
      </c>
      <c r="K171" s="11">
        <v>273000</v>
      </c>
      <c r="L171" s="11">
        <v>275000</v>
      </c>
      <c r="M171" s="12">
        <f t="shared" si="4"/>
        <v>272666</v>
      </c>
      <c r="N171" s="12">
        <f t="shared" si="5"/>
        <v>2726660</v>
      </c>
      <c r="O171" s="49"/>
      <c r="P171" s="14"/>
    </row>
    <row r="172" spans="1:16" ht="390" hidden="1" x14ac:dyDescent="0.25">
      <c r="A172" s="4">
        <v>171</v>
      </c>
      <c r="B172" s="4" t="s">
        <v>486</v>
      </c>
      <c r="C172" s="4" t="s">
        <v>36</v>
      </c>
      <c r="D172" s="5" t="s">
        <v>519</v>
      </c>
      <c r="E172" s="76" t="s">
        <v>520</v>
      </c>
      <c r="F172" s="7" t="s">
        <v>204</v>
      </c>
      <c r="G172" s="7"/>
      <c r="H172" s="4" t="s">
        <v>158</v>
      </c>
      <c r="I172" s="9">
        <v>10</v>
      </c>
      <c r="J172" s="11">
        <v>122000</v>
      </c>
      <c r="K172" s="11">
        <v>125000</v>
      </c>
      <c r="L172" s="11">
        <v>128000</v>
      </c>
      <c r="M172" s="12">
        <f t="shared" si="4"/>
        <v>125000</v>
      </c>
      <c r="N172" s="12">
        <f t="shared" si="5"/>
        <v>1250000</v>
      </c>
      <c r="O172" s="49"/>
      <c r="P172" s="14"/>
    </row>
    <row r="173" spans="1:16" ht="390" hidden="1" x14ac:dyDescent="0.25">
      <c r="A173" s="4">
        <v>172</v>
      </c>
      <c r="B173" s="4" t="s">
        <v>486</v>
      </c>
      <c r="C173" s="4" t="s">
        <v>386</v>
      </c>
      <c r="D173" s="5" t="s">
        <v>521</v>
      </c>
      <c r="E173" s="15" t="s">
        <v>522</v>
      </c>
      <c r="F173" s="7" t="s">
        <v>523</v>
      </c>
      <c r="G173" s="7"/>
      <c r="H173" s="4" t="s">
        <v>524</v>
      </c>
      <c r="I173" s="9">
        <v>8</v>
      </c>
      <c r="J173" s="11">
        <v>35000</v>
      </c>
      <c r="K173" s="11">
        <v>37000</v>
      </c>
      <c r="L173" s="11">
        <v>39000</v>
      </c>
      <c r="M173" s="12">
        <f t="shared" si="4"/>
        <v>37000</v>
      </c>
      <c r="N173" s="12">
        <f t="shared" si="5"/>
        <v>296000</v>
      </c>
      <c r="O173" s="49"/>
      <c r="P173" s="14"/>
    </row>
    <row r="174" spans="1:16" ht="390" hidden="1" x14ac:dyDescent="0.25">
      <c r="A174" s="4">
        <v>173</v>
      </c>
      <c r="B174" s="4" t="s">
        <v>486</v>
      </c>
      <c r="C174" s="4" t="s">
        <v>36</v>
      </c>
      <c r="D174" s="5" t="s">
        <v>525</v>
      </c>
      <c r="E174" s="15" t="s">
        <v>526</v>
      </c>
      <c r="F174" s="7" t="s">
        <v>527</v>
      </c>
      <c r="G174" s="16"/>
      <c r="H174" s="4" t="s">
        <v>166</v>
      </c>
      <c r="I174" s="9">
        <v>10</v>
      </c>
      <c r="J174" s="11">
        <v>83000</v>
      </c>
      <c r="K174" s="11">
        <v>85000</v>
      </c>
      <c r="L174" s="11">
        <v>89000</v>
      </c>
      <c r="M174" s="12">
        <f t="shared" si="4"/>
        <v>85666</v>
      </c>
      <c r="N174" s="12">
        <f t="shared" si="5"/>
        <v>856660</v>
      </c>
      <c r="O174" s="49"/>
      <c r="P174" s="14"/>
    </row>
    <row r="175" spans="1:16" ht="390" hidden="1" x14ac:dyDescent="0.25">
      <c r="A175" s="4">
        <v>174</v>
      </c>
      <c r="B175" s="4" t="s">
        <v>486</v>
      </c>
      <c r="C175" s="4" t="s">
        <v>36</v>
      </c>
      <c r="D175" s="5" t="s">
        <v>528</v>
      </c>
      <c r="E175" s="48" t="s">
        <v>529</v>
      </c>
      <c r="F175" s="7" t="s">
        <v>530</v>
      </c>
      <c r="G175" s="16"/>
      <c r="H175" s="4" t="s">
        <v>166</v>
      </c>
      <c r="I175" s="9">
        <v>10</v>
      </c>
      <c r="J175" s="11">
        <v>125000</v>
      </c>
      <c r="K175" s="11">
        <v>130000</v>
      </c>
      <c r="L175" s="11">
        <v>135000</v>
      </c>
      <c r="M175" s="12">
        <f t="shared" si="4"/>
        <v>130000</v>
      </c>
      <c r="N175" s="12">
        <f t="shared" si="5"/>
        <v>1300000</v>
      </c>
      <c r="O175" s="49"/>
      <c r="P175" s="14"/>
    </row>
    <row r="176" spans="1:16" ht="390" hidden="1" x14ac:dyDescent="0.25">
      <c r="A176" s="4">
        <v>175</v>
      </c>
      <c r="B176" s="4" t="s">
        <v>486</v>
      </c>
      <c r="C176" s="4" t="s">
        <v>647</v>
      </c>
      <c r="D176" s="5" t="s">
        <v>531</v>
      </c>
      <c r="E176" s="15" t="s">
        <v>532</v>
      </c>
      <c r="F176" s="7" t="s">
        <v>204</v>
      </c>
      <c r="G176" s="16"/>
      <c r="H176" s="4" t="s">
        <v>134</v>
      </c>
      <c r="I176" s="9">
        <v>200</v>
      </c>
      <c r="J176" s="11">
        <v>14000</v>
      </c>
      <c r="K176" s="11">
        <v>15000</v>
      </c>
      <c r="L176" s="11">
        <v>16000</v>
      </c>
      <c r="M176" s="12">
        <f t="shared" si="4"/>
        <v>15000</v>
      </c>
      <c r="N176" s="12">
        <f t="shared" si="5"/>
        <v>3000000</v>
      </c>
      <c r="O176" s="49"/>
      <c r="P176" s="14"/>
    </row>
    <row r="177" spans="1:16" ht="390" hidden="1" x14ac:dyDescent="0.25">
      <c r="A177" s="4">
        <v>176</v>
      </c>
      <c r="B177" s="4" t="s">
        <v>486</v>
      </c>
      <c r="C177" s="4" t="s">
        <v>647</v>
      </c>
      <c r="D177" s="5" t="s">
        <v>533</v>
      </c>
      <c r="E177" s="15" t="s">
        <v>534</v>
      </c>
      <c r="F177" s="7" t="s">
        <v>204</v>
      </c>
      <c r="G177" s="16"/>
      <c r="H177" s="4" t="s">
        <v>535</v>
      </c>
      <c r="I177" s="9">
        <v>25</v>
      </c>
      <c r="J177" s="11">
        <v>25000</v>
      </c>
      <c r="K177" s="11">
        <v>26000</v>
      </c>
      <c r="L177" s="11">
        <v>24000</v>
      </c>
      <c r="M177" s="12">
        <f t="shared" si="4"/>
        <v>25000</v>
      </c>
      <c r="N177" s="12">
        <f t="shared" si="5"/>
        <v>625000</v>
      </c>
      <c r="O177" s="49"/>
      <c r="P177" s="14"/>
    </row>
    <row r="178" spans="1:16" ht="390" hidden="1" x14ac:dyDescent="0.25">
      <c r="A178" s="4">
        <v>177</v>
      </c>
      <c r="B178" s="4" t="s">
        <v>486</v>
      </c>
      <c r="C178" s="4" t="s">
        <v>228</v>
      </c>
      <c r="D178" s="88" t="s">
        <v>536</v>
      </c>
      <c r="E178" s="15" t="s">
        <v>537</v>
      </c>
      <c r="F178" s="7" t="s">
        <v>538</v>
      </c>
      <c r="G178" s="89"/>
      <c r="H178" s="4" t="s">
        <v>539</v>
      </c>
      <c r="I178" s="9">
        <v>7</v>
      </c>
      <c r="J178" s="11">
        <v>52500</v>
      </c>
      <c r="K178" s="11">
        <v>53494</v>
      </c>
      <c r="L178" s="11">
        <v>55000</v>
      </c>
      <c r="M178" s="12">
        <f t="shared" si="4"/>
        <v>53664</v>
      </c>
      <c r="N178" s="12">
        <f t="shared" si="5"/>
        <v>375648</v>
      </c>
      <c r="O178" s="49"/>
      <c r="P178" s="14"/>
    </row>
    <row r="179" spans="1:16" ht="409.5" hidden="1" x14ac:dyDescent="0.25">
      <c r="A179" s="4">
        <v>178</v>
      </c>
      <c r="B179" s="4" t="s">
        <v>486</v>
      </c>
      <c r="C179" s="4" t="s">
        <v>36</v>
      </c>
      <c r="D179" s="88" t="s">
        <v>540</v>
      </c>
      <c r="E179" s="15" t="s">
        <v>541</v>
      </c>
      <c r="F179" s="7" t="s">
        <v>542</v>
      </c>
      <c r="G179" s="7"/>
      <c r="H179" s="4" t="s">
        <v>166</v>
      </c>
      <c r="I179" s="9">
        <v>10</v>
      </c>
      <c r="J179" s="11">
        <v>182000</v>
      </c>
      <c r="K179" s="11">
        <v>184990</v>
      </c>
      <c r="L179" s="11">
        <v>187000</v>
      </c>
      <c r="M179" s="12">
        <f t="shared" si="4"/>
        <v>184663</v>
      </c>
      <c r="N179" s="12">
        <f t="shared" si="5"/>
        <v>1846630</v>
      </c>
      <c r="O179" s="49"/>
      <c r="P179" s="14"/>
    </row>
    <row r="180" spans="1:16" ht="245.1" hidden="1" customHeight="1" x14ac:dyDescent="0.25">
      <c r="A180" s="4">
        <v>179</v>
      </c>
      <c r="B180" s="4" t="s">
        <v>486</v>
      </c>
      <c r="C180" s="4" t="s">
        <v>386</v>
      </c>
      <c r="D180" s="5" t="s">
        <v>543</v>
      </c>
      <c r="E180" s="42" t="s">
        <v>544</v>
      </c>
      <c r="F180" s="7"/>
      <c r="G180" s="16"/>
      <c r="H180" s="4" t="s">
        <v>169</v>
      </c>
      <c r="I180" s="9">
        <v>10</v>
      </c>
      <c r="J180" s="11">
        <v>27000</v>
      </c>
      <c r="K180" s="11">
        <v>31000</v>
      </c>
      <c r="L180" s="11"/>
      <c r="M180" s="12">
        <f t="shared" si="4"/>
        <v>29000</v>
      </c>
      <c r="N180" s="12">
        <f t="shared" si="5"/>
        <v>290000</v>
      </c>
      <c r="O180" s="49"/>
      <c r="P180" s="14"/>
    </row>
    <row r="181" spans="1:16" ht="75" hidden="1" x14ac:dyDescent="0.25">
      <c r="A181" s="4">
        <v>180</v>
      </c>
      <c r="B181" s="4" t="s">
        <v>545</v>
      </c>
      <c r="C181" s="4" t="s">
        <v>648</v>
      </c>
      <c r="D181" s="39" t="s">
        <v>546</v>
      </c>
      <c r="E181" s="40" t="s">
        <v>547</v>
      </c>
      <c r="F181" s="35" t="s">
        <v>87</v>
      </c>
      <c r="G181" s="35"/>
      <c r="H181" s="71" t="s">
        <v>548</v>
      </c>
      <c r="I181" s="17">
        <v>11</v>
      </c>
      <c r="J181" s="19">
        <v>5000</v>
      </c>
      <c r="K181" s="19">
        <v>7000</v>
      </c>
      <c r="L181" s="19"/>
      <c r="M181" s="12">
        <f t="shared" si="4"/>
        <v>6000</v>
      </c>
      <c r="N181" s="12">
        <f t="shared" si="5"/>
        <v>66000</v>
      </c>
      <c r="O181" s="60"/>
      <c r="P181" s="14"/>
    </row>
    <row r="182" spans="1:16" ht="165" hidden="1" x14ac:dyDescent="0.25">
      <c r="A182" s="4">
        <v>181</v>
      </c>
      <c r="B182" s="4" t="s">
        <v>545</v>
      </c>
      <c r="C182" s="4" t="s">
        <v>649</v>
      </c>
      <c r="D182" s="39" t="s">
        <v>549</v>
      </c>
      <c r="E182" s="40" t="s">
        <v>550</v>
      </c>
      <c r="F182" s="32" t="s">
        <v>87</v>
      </c>
      <c r="G182" s="32"/>
      <c r="H182" s="17" t="s">
        <v>158</v>
      </c>
      <c r="I182" s="17">
        <v>8</v>
      </c>
      <c r="J182" s="19">
        <v>20000</v>
      </c>
      <c r="K182" s="19">
        <v>19000</v>
      </c>
      <c r="L182" s="19"/>
      <c r="M182" s="12">
        <f t="shared" si="4"/>
        <v>19500</v>
      </c>
      <c r="N182" s="12">
        <f t="shared" si="5"/>
        <v>156000</v>
      </c>
      <c r="O182" s="60"/>
      <c r="P182" s="14"/>
    </row>
    <row r="183" spans="1:16" ht="150" hidden="1" x14ac:dyDescent="0.25">
      <c r="A183" s="4">
        <v>182</v>
      </c>
      <c r="B183" s="4" t="s">
        <v>545</v>
      </c>
      <c r="C183" s="4" t="s">
        <v>650</v>
      </c>
      <c r="D183" s="82" t="s">
        <v>551</v>
      </c>
      <c r="E183" s="83" t="s">
        <v>552</v>
      </c>
      <c r="F183" s="35" t="s">
        <v>87</v>
      </c>
      <c r="G183" s="35"/>
      <c r="H183" s="17" t="s">
        <v>23</v>
      </c>
      <c r="I183" s="17">
        <v>2</v>
      </c>
      <c r="J183" s="19">
        <v>179000</v>
      </c>
      <c r="K183" s="19">
        <v>180000</v>
      </c>
      <c r="L183" s="19"/>
      <c r="M183" s="12">
        <f t="shared" si="4"/>
        <v>179500</v>
      </c>
      <c r="N183" s="12">
        <f t="shared" si="5"/>
        <v>359000</v>
      </c>
      <c r="O183" s="60"/>
      <c r="P183" s="14"/>
    </row>
    <row r="184" spans="1:16" ht="75" hidden="1" x14ac:dyDescent="0.25">
      <c r="A184" s="4">
        <v>183</v>
      </c>
      <c r="B184" s="4" t="s">
        <v>545</v>
      </c>
      <c r="C184" s="4" t="s">
        <v>651</v>
      </c>
      <c r="D184" s="90" t="s">
        <v>553</v>
      </c>
      <c r="E184" s="91" t="s">
        <v>554</v>
      </c>
      <c r="F184" s="32" t="s">
        <v>87</v>
      </c>
      <c r="G184" s="75"/>
      <c r="H184" s="92" t="s">
        <v>134</v>
      </c>
      <c r="I184" s="17">
        <v>15</v>
      </c>
      <c r="J184" s="19">
        <v>5000</v>
      </c>
      <c r="K184" s="19">
        <v>4500</v>
      </c>
      <c r="L184" s="19"/>
      <c r="M184" s="12">
        <f t="shared" si="4"/>
        <v>4750</v>
      </c>
      <c r="N184" s="12">
        <f t="shared" si="5"/>
        <v>71250</v>
      </c>
      <c r="O184" s="60"/>
      <c r="P184" s="14"/>
    </row>
    <row r="185" spans="1:16" ht="75" hidden="1" x14ac:dyDescent="0.25">
      <c r="A185" s="4">
        <v>184</v>
      </c>
      <c r="B185" s="4" t="s">
        <v>545</v>
      </c>
      <c r="C185" s="4" t="s">
        <v>652</v>
      </c>
      <c r="D185" s="30" t="s">
        <v>555</v>
      </c>
      <c r="E185" s="31" t="s">
        <v>556</v>
      </c>
      <c r="F185" s="32" t="s">
        <v>87</v>
      </c>
      <c r="G185" s="32"/>
      <c r="H185" s="17" t="s">
        <v>134</v>
      </c>
      <c r="I185" s="17">
        <v>12</v>
      </c>
      <c r="J185" s="19">
        <v>27900</v>
      </c>
      <c r="K185" s="19">
        <v>35000</v>
      </c>
      <c r="L185" s="19"/>
      <c r="M185" s="12">
        <f t="shared" si="4"/>
        <v>31450</v>
      </c>
      <c r="N185" s="12">
        <f t="shared" si="5"/>
        <v>377400</v>
      </c>
      <c r="O185" s="60"/>
      <c r="P185" s="14"/>
    </row>
    <row r="186" spans="1:16" ht="75" hidden="1" x14ac:dyDescent="0.25">
      <c r="A186" s="4">
        <v>185</v>
      </c>
      <c r="B186" s="4" t="s">
        <v>545</v>
      </c>
      <c r="C186" s="4" t="s">
        <v>557</v>
      </c>
      <c r="D186" s="30" t="s">
        <v>558</v>
      </c>
      <c r="E186" s="31" t="s">
        <v>559</v>
      </c>
      <c r="F186" s="32" t="s">
        <v>87</v>
      </c>
      <c r="G186" s="32"/>
      <c r="H186" s="17" t="s">
        <v>134</v>
      </c>
      <c r="I186" s="17">
        <v>8</v>
      </c>
      <c r="J186" s="19">
        <v>47370</v>
      </c>
      <c r="K186" s="19">
        <v>50000</v>
      </c>
      <c r="L186" s="19"/>
      <c r="M186" s="12">
        <f t="shared" si="4"/>
        <v>48685</v>
      </c>
      <c r="N186" s="12">
        <f t="shared" si="5"/>
        <v>389480</v>
      </c>
      <c r="O186" s="60"/>
      <c r="P186" s="14"/>
    </row>
    <row r="187" spans="1:16" ht="75" hidden="1" x14ac:dyDescent="0.25">
      <c r="A187" s="4">
        <v>186</v>
      </c>
      <c r="B187" s="4" t="s">
        <v>545</v>
      </c>
      <c r="C187" s="4" t="s">
        <v>557</v>
      </c>
      <c r="D187" s="30" t="s">
        <v>560</v>
      </c>
      <c r="E187" s="31" t="s">
        <v>561</v>
      </c>
      <c r="F187" s="32" t="s">
        <v>87</v>
      </c>
      <c r="G187" s="35"/>
      <c r="H187" s="17" t="s">
        <v>140</v>
      </c>
      <c r="I187" s="17">
        <v>10</v>
      </c>
      <c r="J187" s="19">
        <v>15000</v>
      </c>
      <c r="K187" s="19">
        <v>16000</v>
      </c>
      <c r="L187" s="19"/>
      <c r="M187" s="12">
        <f t="shared" si="4"/>
        <v>15500</v>
      </c>
      <c r="N187" s="12">
        <f t="shared" si="5"/>
        <v>155000</v>
      </c>
      <c r="O187" s="60"/>
      <c r="P187" s="14"/>
    </row>
    <row r="188" spans="1:16" ht="195" hidden="1" x14ac:dyDescent="0.25">
      <c r="A188" s="4">
        <v>187</v>
      </c>
      <c r="B188" s="4" t="s">
        <v>545</v>
      </c>
      <c r="C188" s="4" t="s">
        <v>647</v>
      </c>
      <c r="D188" s="30" t="s">
        <v>562</v>
      </c>
      <c r="E188" s="37" t="s">
        <v>563</v>
      </c>
      <c r="F188" s="32" t="s">
        <v>87</v>
      </c>
      <c r="G188" s="32"/>
      <c r="H188" s="17" t="s">
        <v>23</v>
      </c>
      <c r="I188" s="17">
        <v>3</v>
      </c>
      <c r="J188" s="19">
        <v>98000</v>
      </c>
      <c r="K188" s="19">
        <v>98300</v>
      </c>
      <c r="L188" s="19"/>
      <c r="M188" s="12">
        <f t="shared" si="4"/>
        <v>98150</v>
      </c>
      <c r="N188" s="12">
        <f t="shared" si="5"/>
        <v>294450</v>
      </c>
      <c r="O188" s="60"/>
      <c r="P188" s="14"/>
    </row>
    <row r="189" spans="1:16" ht="30" hidden="1" x14ac:dyDescent="0.25">
      <c r="A189" s="4">
        <v>188</v>
      </c>
      <c r="B189" s="4" t="s">
        <v>545</v>
      </c>
      <c r="C189" s="4" t="s">
        <v>557</v>
      </c>
      <c r="D189" s="5" t="s">
        <v>564</v>
      </c>
      <c r="E189" s="42" t="s">
        <v>565</v>
      </c>
      <c r="F189" s="7"/>
      <c r="G189" s="16"/>
      <c r="H189" s="4" t="s">
        <v>566</v>
      </c>
      <c r="I189" s="9">
        <v>6</v>
      </c>
      <c r="J189" s="11">
        <v>25000</v>
      </c>
      <c r="K189" s="11">
        <v>31000</v>
      </c>
      <c r="L189" s="11"/>
      <c r="M189" s="12">
        <f t="shared" si="4"/>
        <v>28000</v>
      </c>
      <c r="N189" s="12">
        <f t="shared" si="5"/>
        <v>168000</v>
      </c>
      <c r="O189" s="60"/>
      <c r="P189" s="14"/>
    </row>
    <row r="190" spans="1:16" ht="30" hidden="1" x14ac:dyDescent="0.25">
      <c r="A190" s="4">
        <v>189</v>
      </c>
      <c r="B190" s="4" t="s">
        <v>545</v>
      </c>
      <c r="C190" s="4" t="s">
        <v>653</v>
      </c>
      <c r="D190" s="5" t="s">
        <v>567</v>
      </c>
      <c r="E190" s="42" t="s">
        <v>568</v>
      </c>
      <c r="F190" s="7"/>
      <c r="G190" s="16"/>
      <c r="H190" s="4" t="s">
        <v>169</v>
      </c>
      <c r="I190" s="9">
        <v>20</v>
      </c>
      <c r="J190" s="11">
        <v>26000</v>
      </c>
      <c r="K190" s="11">
        <v>33000</v>
      </c>
      <c r="L190" s="11"/>
      <c r="M190" s="12">
        <f t="shared" si="4"/>
        <v>29500</v>
      </c>
      <c r="N190" s="12">
        <f t="shared" si="5"/>
        <v>590000</v>
      </c>
      <c r="O190" s="60"/>
      <c r="P190" s="14"/>
    </row>
    <row r="191" spans="1:16" ht="30" hidden="1" x14ac:dyDescent="0.25">
      <c r="A191" s="4">
        <v>190</v>
      </c>
      <c r="B191" s="4" t="s">
        <v>545</v>
      </c>
      <c r="C191" s="4" t="s">
        <v>557</v>
      </c>
      <c r="D191" s="5" t="s">
        <v>569</v>
      </c>
      <c r="E191" s="42" t="s">
        <v>570</v>
      </c>
      <c r="F191" s="7"/>
      <c r="G191" s="16"/>
      <c r="H191" s="4" t="s">
        <v>169</v>
      </c>
      <c r="I191" s="9">
        <v>90</v>
      </c>
      <c r="J191" s="11">
        <v>2860</v>
      </c>
      <c r="K191" s="11">
        <v>3500</v>
      </c>
      <c r="L191" s="11"/>
      <c r="M191" s="12">
        <f t="shared" si="4"/>
        <v>3180</v>
      </c>
      <c r="N191" s="12">
        <f t="shared" si="5"/>
        <v>286200</v>
      </c>
      <c r="O191" s="60"/>
      <c r="P191" s="14"/>
    </row>
    <row r="192" spans="1:16" ht="120" hidden="1" x14ac:dyDescent="0.25">
      <c r="A192" s="4">
        <v>191</v>
      </c>
      <c r="B192" s="4" t="s">
        <v>545</v>
      </c>
      <c r="C192" s="4" t="s">
        <v>629</v>
      </c>
      <c r="D192" s="93" t="s">
        <v>571</v>
      </c>
      <c r="E192" s="42" t="s">
        <v>572</v>
      </c>
      <c r="F192" s="7"/>
      <c r="G192" s="16"/>
      <c r="H192" s="4" t="s">
        <v>140</v>
      </c>
      <c r="I192" s="9">
        <v>5</v>
      </c>
      <c r="J192" s="11">
        <v>17900</v>
      </c>
      <c r="K192" s="11">
        <v>25000</v>
      </c>
      <c r="L192" s="11"/>
      <c r="M192" s="12">
        <f t="shared" si="4"/>
        <v>21450</v>
      </c>
      <c r="N192" s="12">
        <f t="shared" si="5"/>
        <v>107250</v>
      </c>
      <c r="O192" s="60"/>
      <c r="P192" s="14"/>
    </row>
    <row r="193" spans="1:16" ht="30" hidden="1" x14ac:dyDescent="0.25">
      <c r="A193" s="4">
        <v>192</v>
      </c>
      <c r="B193" s="4" t="s">
        <v>545</v>
      </c>
      <c r="C193" s="4" t="s">
        <v>344</v>
      </c>
      <c r="D193" s="45" t="s">
        <v>573</v>
      </c>
      <c r="E193" s="46" t="s">
        <v>574</v>
      </c>
      <c r="F193" s="7"/>
      <c r="G193" s="16"/>
      <c r="H193" s="4" t="s">
        <v>140</v>
      </c>
      <c r="I193" s="9">
        <v>5</v>
      </c>
      <c r="J193" s="11">
        <v>167310</v>
      </c>
      <c r="K193" s="11">
        <v>193000</v>
      </c>
      <c r="L193" s="11"/>
      <c r="M193" s="12">
        <f t="shared" si="4"/>
        <v>180155</v>
      </c>
      <c r="N193" s="12">
        <f t="shared" si="5"/>
        <v>900775</v>
      </c>
      <c r="O193" s="60"/>
      <c r="P193" s="14"/>
    </row>
    <row r="194" spans="1:16" ht="30" hidden="1" x14ac:dyDescent="0.25">
      <c r="A194" s="4">
        <v>193</v>
      </c>
      <c r="B194" s="4" t="s">
        <v>545</v>
      </c>
      <c r="C194" s="4" t="s">
        <v>631</v>
      </c>
      <c r="D194" s="5" t="s">
        <v>575</v>
      </c>
      <c r="E194" s="42" t="s">
        <v>575</v>
      </c>
      <c r="F194" s="7"/>
      <c r="G194" s="16"/>
      <c r="H194" s="4" t="s">
        <v>140</v>
      </c>
      <c r="I194" s="9">
        <v>70</v>
      </c>
      <c r="J194" s="11">
        <v>1260</v>
      </c>
      <c r="K194" s="11">
        <v>1800</v>
      </c>
      <c r="L194" s="11"/>
      <c r="M194" s="12">
        <f t="shared" si="4"/>
        <v>1530</v>
      </c>
      <c r="N194" s="12">
        <f t="shared" si="5"/>
        <v>107100</v>
      </c>
      <c r="O194" s="100"/>
      <c r="P194" s="14"/>
    </row>
    <row r="195" spans="1:16" ht="30" hidden="1" x14ac:dyDescent="0.25">
      <c r="A195" s="4">
        <v>194</v>
      </c>
      <c r="B195" s="4" t="s">
        <v>545</v>
      </c>
      <c r="C195" s="4" t="s">
        <v>631</v>
      </c>
      <c r="D195" s="5" t="s">
        <v>576</v>
      </c>
      <c r="E195" s="5" t="s">
        <v>576</v>
      </c>
      <c r="F195" s="7"/>
      <c r="G195" s="16"/>
      <c r="H195" s="4" t="s">
        <v>140</v>
      </c>
      <c r="I195" s="9">
        <v>132</v>
      </c>
      <c r="J195" s="11">
        <v>200</v>
      </c>
      <c r="K195" s="11">
        <v>200</v>
      </c>
      <c r="L195" s="11"/>
      <c r="M195" s="12">
        <f t="shared" ref="M195:M211" si="6">INT(IFERROR(AVERAGE(J195:L195),0))</f>
        <v>200</v>
      </c>
      <c r="N195" s="12">
        <f t="shared" ref="N195:N211" si="7">INT(M195*I195)</f>
        <v>26400</v>
      </c>
      <c r="O195" s="60"/>
      <c r="P195" s="14"/>
    </row>
    <row r="196" spans="1:16" ht="390" hidden="1" x14ac:dyDescent="0.25">
      <c r="A196" s="4">
        <v>195</v>
      </c>
      <c r="B196" s="4" t="s">
        <v>545</v>
      </c>
      <c r="C196" s="4" t="s">
        <v>648</v>
      </c>
      <c r="D196" s="5" t="s">
        <v>577</v>
      </c>
      <c r="E196" s="15" t="s">
        <v>578</v>
      </c>
      <c r="F196" s="7" t="s">
        <v>579</v>
      </c>
      <c r="G196" s="4"/>
      <c r="H196" s="4" t="s">
        <v>580</v>
      </c>
      <c r="I196" s="9">
        <v>6</v>
      </c>
      <c r="J196" s="11">
        <v>58000</v>
      </c>
      <c r="K196" s="11">
        <v>59900</v>
      </c>
      <c r="L196" s="12">
        <f>INT(IFERROR(AVERAGE(I196:K196),0))</f>
        <v>39302</v>
      </c>
      <c r="M196" s="12">
        <f t="shared" si="6"/>
        <v>52400</v>
      </c>
      <c r="N196" s="12">
        <f t="shared" si="7"/>
        <v>314400</v>
      </c>
      <c r="O196" s="60"/>
      <c r="P196" s="14"/>
    </row>
    <row r="197" spans="1:16" ht="75" x14ac:dyDescent="0.25">
      <c r="A197" s="4">
        <v>196</v>
      </c>
      <c r="B197" s="4" t="s">
        <v>581</v>
      </c>
      <c r="C197" s="4" t="s">
        <v>344</v>
      </c>
      <c r="D197" s="27" t="s">
        <v>582</v>
      </c>
      <c r="E197" s="28" t="s">
        <v>583</v>
      </c>
      <c r="F197" s="16"/>
      <c r="G197" s="16"/>
      <c r="H197" s="4" t="s">
        <v>134</v>
      </c>
      <c r="I197" s="9">
        <v>305</v>
      </c>
      <c r="J197" s="11">
        <v>250</v>
      </c>
      <c r="K197" s="11">
        <v>250</v>
      </c>
      <c r="L197" s="60"/>
      <c r="M197" s="12">
        <f t="shared" si="6"/>
        <v>250</v>
      </c>
      <c r="N197" s="12">
        <f t="shared" si="7"/>
        <v>76250</v>
      </c>
      <c r="O197" s="60"/>
      <c r="P197" s="14"/>
    </row>
    <row r="198" spans="1:16" ht="60" x14ac:dyDescent="0.25">
      <c r="A198" s="4">
        <v>197</v>
      </c>
      <c r="B198" s="4" t="s">
        <v>581</v>
      </c>
      <c r="C198" s="4" t="s">
        <v>344</v>
      </c>
      <c r="D198" s="5" t="s">
        <v>584</v>
      </c>
      <c r="E198" s="15" t="s">
        <v>585</v>
      </c>
      <c r="F198" s="7"/>
      <c r="G198" s="16"/>
      <c r="H198" s="4" t="s">
        <v>134</v>
      </c>
      <c r="I198" s="9">
        <v>304</v>
      </c>
      <c r="J198" s="11">
        <v>250</v>
      </c>
      <c r="K198" s="11">
        <v>250</v>
      </c>
      <c r="L198" s="60"/>
      <c r="M198" s="12">
        <f t="shared" si="6"/>
        <v>250</v>
      </c>
      <c r="N198" s="12">
        <f t="shared" si="7"/>
        <v>76000</v>
      </c>
      <c r="O198" s="60"/>
      <c r="P198" s="14"/>
    </row>
    <row r="199" spans="1:16" ht="45" x14ac:dyDescent="0.25">
      <c r="A199" s="4">
        <v>198</v>
      </c>
      <c r="B199" s="4" t="s">
        <v>581</v>
      </c>
      <c r="C199" s="4" t="s">
        <v>344</v>
      </c>
      <c r="D199" s="5" t="s">
        <v>586</v>
      </c>
      <c r="E199" s="15" t="s">
        <v>587</v>
      </c>
      <c r="F199" s="7"/>
      <c r="G199" s="16"/>
      <c r="H199" s="4" t="s">
        <v>588</v>
      </c>
      <c r="I199" s="9">
        <v>12</v>
      </c>
      <c r="J199" s="11">
        <v>7500</v>
      </c>
      <c r="K199" s="11">
        <v>9000</v>
      </c>
      <c r="L199" s="60"/>
      <c r="M199" s="12">
        <f t="shared" si="6"/>
        <v>8250</v>
      </c>
      <c r="N199" s="12">
        <f t="shared" si="7"/>
        <v>99000</v>
      </c>
      <c r="O199" s="60"/>
      <c r="P199" s="14"/>
    </row>
    <row r="200" spans="1:16" x14ac:dyDescent="0.25">
      <c r="A200" s="4">
        <v>199</v>
      </c>
      <c r="B200" s="4" t="s">
        <v>581</v>
      </c>
      <c r="C200" s="4" t="s">
        <v>344</v>
      </c>
      <c r="D200" s="5" t="s">
        <v>589</v>
      </c>
      <c r="E200" s="15" t="s">
        <v>590</v>
      </c>
      <c r="F200" s="7"/>
      <c r="G200" s="16"/>
      <c r="H200" s="4" t="s">
        <v>588</v>
      </c>
      <c r="I200" s="9">
        <v>10</v>
      </c>
      <c r="J200" s="52">
        <v>6900</v>
      </c>
      <c r="K200" s="11">
        <v>9000</v>
      </c>
      <c r="L200" s="60"/>
      <c r="M200" s="12">
        <f t="shared" si="6"/>
        <v>7950</v>
      </c>
      <c r="N200" s="12">
        <f t="shared" si="7"/>
        <v>79500</v>
      </c>
      <c r="O200" s="60"/>
      <c r="P200" s="14"/>
    </row>
    <row r="201" spans="1:16" x14ac:dyDescent="0.25">
      <c r="A201" s="4">
        <v>200</v>
      </c>
      <c r="B201" s="4" t="s">
        <v>581</v>
      </c>
      <c r="C201" s="4" t="s">
        <v>344</v>
      </c>
      <c r="D201" s="88" t="s">
        <v>591</v>
      </c>
      <c r="E201" s="15" t="s">
        <v>590</v>
      </c>
      <c r="F201" s="7"/>
      <c r="G201" s="16"/>
      <c r="H201" s="4" t="s">
        <v>588</v>
      </c>
      <c r="I201" s="9">
        <v>10</v>
      </c>
      <c r="J201" s="11">
        <v>6900</v>
      </c>
      <c r="K201" s="11">
        <v>9000</v>
      </c>
      <c r="L201" s="60"/>
      <c r="M201" s="12">
        <f t="shared" si="6"/>
        <v>7950</v>
      </c>
      <c r="N201" s="12">
        <f t="shared" si="7"/>
        <v>79500</v>
      </c>
      <c r="O201" s="60"/>
      <c r="P201" s="14"/>
    </row>
    <row r="202" spans="1:16" x14ac:dyDescent="0.25">
      <c r="A202" s="4">
        <v>201</v>
      </c>
      <c r="B202" s="4" t="s">
        <v>581</v>
      </c>
      <c r="C202" s="4" t="s">
        <v>344</v>
      </c>
      <c r="D202" s="88" t="s">
        <v>592</v>
      </c>
      <c r="E202" s="15" t="s">
        <v>590</v>
      </c>
      <c r="F202" s="7"/>
      <c r="G202" s="16"/>
      <c r="H202" s="4" t="s">
        <v>588</v>
      </c>
      <c r="I202" s="9">
        <v>10</v>
      </c>
      <c r="J202" s="11">
        <v>6900</v>
      </c>
      <c r="K202" s="11">
        <v>9000</v>
      </c>
      <c r="L202" s="60"/>
      <c r="M202" s="12">
        <f t="shared" si="6"/>
        <v>7950</v>
      </c>
      <c r="N202" s="12">
        <f t="shared" si="7"/>
        <v>79500</v>
      </c>
      <c r="O202" s="60"/>
      <c r="P202" s="14"/>
    </row>
    <row r="203" spans="1:16" x14ac:dyDescent="0.25">
      <c r="A203" s="4">
        <v>202</v>
      </c>
      <c r="B203" s="4" t="s">
        <v>581</v>
      </c>
      <c r="C203" s="4" t="s">
        <v>344</v>
      </c>
      <c r="D203" s="88" t="s">
        <v>593</v>
      </c>
      <c r="E203" s="15" t="s">
        <v>590</v>
      </c>
      <c r="F203" s="7"/>
      <c r="G203" s="16"/>
      <c r="H203" s="4" t="s">
        <v>588</v>
      </c>
      <c r="I203" s="9">
        <v>12</v>
      </c>
      <c r="J203" s="11">
        <v>2500</v>
      </c>
      <c r="K203" s="11">
        <v>5000</v>
      </c>
      <c r="L203" s="60"/>
      <c r="M203" s="12">
        <f t="shared" si="6"/>
        <v>3750</v>
      </c>
      <c r="N203" s="12">
        <f t="shared" si="7"/>
        <v>45000</v>
      </c>
      <c r="O203" s="60"/>
      <c r="P203" s="14"/>
    </row>
    <row r="204" spans="1:16" x14ac:dyDescent="0.25">
      <c r="A204" s="4">
        <v>203</v>
      </c>
      <c r="B204" s="4" t="s">
        <v>581</v>
      </c>
      <c r="C204" s="4" t="s">
        <v>344</v>
      </c>
      <c r="D204" s="88" t="s">
        <v>594</v>
      </c>
      <c r="E204" s="15" t="s">
        <v>590</v>
      </c>
      <c r="F204" s="7"/>
      <c r="G204" s="16"/>
      <c r="H204" s="4" t="s">
        <v>588</v>
      </c>
      <c r="I204" s="9">
        <v>10</v>
      </c>
      <c r="J204" s="11">
        <v>3500</v>
      </c>
      <c r="K204" s="11">
        <v>5000</v>
      </c>
      <c r="L204" s="60"/>
      <c r="M204" s="12">
        <f t="shared" si="6"/>
        <v>4250</v>
      </c>
      <c r="N204" s="12">
        <f t="shared" si="7"/>
        <v>42500</v>
      </c>
      <c r="O204" s="60"/>
      <c r="P204" s="14"/>
    </row>
    <row r="205" spans="1:16" x14ac:dyDescent="0.25">
      <c r="A205" s="4">
        <v>204</v>
      </c>
      <c r="B205" s="4" t="s">
        <v>581</v>
      </c>
      <c r="C205" s="4" t="s">
        <v>344</v>
      </c>
      <c r="D205" s="94" t="s">
        <v>595</v>
      </c>
      <c r="E205" s="48" t="s">
        <v>590</v>
      </c>
      <c r="F205" s="7"/>
      <c r="G205" s="16"/>
      <c r="H205" s="4" t="s">
        <v>588</v>
      </c>
      <c r="I205" s="9">
        <v>10</v>
      </c>
      <c r="J205" s="11">
        <v>6900</v>
      </c>
      <c r="K205" s="11">
        <v>9000</v>
      </c>
      <c r="L205" s="60"/>
      <c r="M205" s="12">
        <f t="shared" si="6"/>
        <v>7950</v>
      </c>
      <c r="N205" s="12">
        <f t="shared" si="7"/>
        <v>79500</v>
      </c>
      <c r="O205" s="60"/>
      <c r="P205" s="14"/>
    </row>
    <row r="206" spans="1:16" x14ac:dyDescent="0.25">
      <c r="A206" s="4">
        <v>205</v>
      </c>
      <c r="B206" s="4" t="s">
        <v>581</v>
      </c>
      <c r="C206" s="4" t="s">
        <v>344</v>
      </c>
      <c r="D206" s="95" t="s">
        <v>596</v>
      </c>
      <c r="E206" s="15" t="s">
        <v>590</v>
      </c>
      <c r="F206" s="7"/>
      <c r="G206" s="16"/>
      <c r="H206" s="4" t="s">
        <v>588</v>
      </c>
      <c r="I206" s="9">
        <v>10</v>
      </c>
      <c r="J206" s="11">
        <v>6900</v>
      </c>
      <c r="K206" s="11">
        <v>9000</v>
      </c>
      <c r="L206" s="60"/>
      <c r="M206" s="12">
        <f t="shared" si="6"/>
        <v>7950</v>
      </c>
      <c r="N206" s="12">
        <f t="shared" si="7"/>
        <v>79500</v>
      </c>
      <c r="O206" s="60"/>
      <c r="P206" s="14"/>
    </row>
    <row r="207" spans="1:16" x14ac:dyDescent="0.25">
      <c r="A207" s="4">
        <v>206</v>
      </c>
      <c r="B207" s="4" t="s">
        <v>581</v>
      </c>
      <c r="C207" s="4" t="s">
        <v>344</v>
      </c>
      <c r="D207" s="95" t="s">
        <v>597</v>
      </c>
      <c r="E207" s="15" t="s">
        <v>590</v>
      </c>
      <c r="F207" s="7"/>
      <c r="G207" s="16"/>
      <c r="H207" s="4" t="s">
        <v>588</v>
      </c>
      <c r="I207" s="9">
        <v>10</v>
      </c>
      <c r="J207" s="11">
        <v>6900</v>
      </c>
      <c r="K207" s="11">
        <v>9000</v>
      </c>
      <c r="L207" s="60"/>
      <c r="M207" s="12">
        <f t="shared" si="6"/>
        <v>7950</v>
      </c>
      <c r="N207" s="12">
        <f t="shared" si="7"/>
        <v>79500</v>
      </c>
      <c r="O207" s="60"/>
      <c r="P207" s="14"/>
    </row>
    <row r="208" spans="1:16" x14ac:dyDescent="0.25">
      <c r="A208" s="4">
        <v>207</v>
      </c>
      <c r="B208" s="4" t="s">
        <v>581</v>
      </c>
      <c r="C208" s="4" t="s">
        <v>344</v>
      </c>
      <c r="D208" s="88" t="s">
        <v>598</v>
      </c>
      <c r="E208" s="15" t="s">
        <v>590</v>
      </c>
      <c r="F208" s="7"/>
      <c r="G208" s="16"/>
      <c r="H208" s="4" t="s">
        <v>599</v>
      </c>
      <c r="I208" s="9">
        <v>10</v>
      </c>
      <c r="J208" s="11">
        <v>6900</v>
      </c>
      <c r="K208" s="11">
        <v>9000</v>
      </c>
      <c r="L208" s="60"/>
      <c r="M208" s="12">
        <f t="shared" si="6"/>
        <v>7950</v>
      </c>
      <c r="N208" s="12">
        <f t="shared" si="7"/>
        <v>79500</v>
      </c>
      <c r="O208" s="60"/>
      <c r="P208" s="14"/>
    </row>
    <row r="209" spans="1:16" ht="29.25" x14ac:dyDescent="0.25">
      <c r="A209" s="4">
        <v>208</v>
      </c>
      <c r="B209" s="4" t="s">
        <v>581</v>
      </c>
      <c r="C209" s="4" t="s">
        <v>344</v>
      </c>
      <c r="D209" s="88" t="s">
        <v>600</v>
      </c>
      <c r="E209" s="96" t="s">
        <v>601</v>
      </c>
      <c r="F209" s="7"/>
      <c r="G209" s="16"/>
      <c r="H209" s="4" t="s">
        <v>602</v>
      </c>
      <c r="I209" s="9">
        <v>5</v>
      </c>
      <c r="J209" s="11">
        <v>38000</v>
      </c>
      <c r="K209" s="11">
        <v>50000</v>
      </c>
      <c r="L209" s="60"/>
      <c r="M209" s="12">
        <f t="shared" si="6"/>
        <v>44000</v>
      </c>
      <c r="N209" s="12">
        <f t="shared" si="7"/>
        <v>220000</v>
      </c>
      <c r="O209" s="60"/>
      <c r="P209" s="14"/>
    </row>
    <row r="210" spans="1:16" ht="90" x14ac:dyDescent="0.25">
      <c r="A210" s="4">
        <v>209</v>
      </c>
      <c r="B210" s="4" t="s">
        <v>581</v>
      </c>
      <c r="C210" s="4" t="s">
        <v>344</v>
      </c>
      <c r="D210" s="5" t="s">
        <v>603</v>
      </c>
      <c r="E210" s="15" t="s">
        <v>604</v>
      </c>
      <c r="F210" s="7"/>
      <c r="G210" s="16"/>
      <c r="H210" s="4" t="s">
        <v>605</v>
      </c>
      <c r="I210" s="9">
        <v>5</v>
      </c>
      <c r="J210" s="11">
        <v>14000</v>
      </c>
      <c r="K210" s="11">
        <v>19000</v>
      </c>
      <c r="L210" s="60"/>
      <c r="M210" s="12">
        <f t="shared" si="6"/>
        <v>16500</v>
      </c>
      <c r="N210" s="12">
        <f t="shared" si="7"/>
        <v>82500</v>
      </c>
      <c r="O210" s="60"/>
      <c r="P210" s="14"/>
    </row>
    <row r="211" spans="1:16" ht="60" x14ac:dyDescent="0.25">
      <c r="A211" s="4">
        <v>210</v>
      </c>
      <c r="B211" s="4" t="s">
        <v>581</v>
      </c>
      <c r="C211" s="4" t="s">
        <v>654</v>
      </c>
      <c r="D211" s="5" t="s">
        <v>606</v>
      </c>
      <c r="E211" s="6" t="s">
        <v>607</v>
      </c>
      <c r="F211" s="7"/>
      <c r="G211" s="16"/>
      <c r="H211" s="97" t="s">
        <v>608</v>
      </c>
      <c r="I211" s="9">
        <v>10</v>
      </c>
      <c r="J211" s="11">
        <v>78100</v>
      </c>
      <c r="K211" s="11">
        <v>95000</v>
      </c>
      <c r="L211" s="60"/>
      <c r="M211" s="12">
        <f t="shared" si="6"/>
        <v>86550</v>
      </c>
      <c r="N211" s="12">
        <f t="shared" si="7"/>
        <v>865500</v>
      </c>
      <c r="O211" s="60"/>
      <c r="P211" s="14"/>
    </row>
    <row r="212" spans="1:16" hidden="1" x14ac:dyDescent="0.25">
      <c r="N212" s="99">
        <f>SUM(N2:N211)</f>
        <v>130000000</v>
      </c>
      <c r="O212" s="101">
        <v>130000000</v>
      </c>
      <c r="P212" s="99">
        <f>O212-N212</f>
        <v>0</v>
      </c>
    </row>
  </sheetData>
  <autoFilter ref="A1:P212" xr:uid="{16C7FA76-16FD-E24F-914C-06D57E956C81}">
    <filterColumn colId="1">
      <filters>
        <filter val="AGROPECUARIO"/>
      </filters>
    </filterColumn>
  </autoFilter>
  <dataValidations count="2">
    <dataValidation type="whole" operator="greaterThan" allowBlank="1" showInputMessage="1" showErrorMessage="1" sqref="I2:L6 I8:K9 I37:K37 J40:K41 I43:L45 K46:L55 I47:J55 I10:L21 I63:L111 I114:K114 I115:L120 I123:I126 J123:J127 I128:J130 I121:J122 K121:L130 I131:L162 I61:L61 I171:L180 I189:L195 I196:K196 I200 I201:J211 I197:J199" xr:uid="{449B7228-D3A4-CD4D-8478-91B6F7A6DA0C}">
      <formula1>0</formula1>
    </dataValidation>
    <dataValidation type="decimal" operator="greaterThan" allowBlank="1" showErrorMessage="1" sqref="J7:L7 L8 I22:L28 J29:L35 I36:L36 J42:L42 J38:L39 L40:L41 I58:L62 J112:L113 I163:L170 J181:L182 I183:L188" xr:uid="{66395059-538C-E64A-8CC4-C855C75B1AE5}">
      <formula1>0</formula1>
    </dataValidation>
  </dataValidations>
  <hyperlinks>
    <hyperlink ref="O2" r:id="rId1" xr:uid="{42560BE2-79AA-DD4E-AB8D-01613FD45FFC}"/>
    <hyperlink ref="O11" r:id="rId2" xr:uid="{2B3CF279-1509-6B45-B02C-9A94803FC6DD}"/>
    <hyperlink ref="O10" r:id="rId3" xr:uid="{67FFB034-EB65-9D42-9C40-A2342952D607}"/>
    <hyperlink ref="O8" r:id="rId4" xr:uid="{64AE3F21-CFC8-D549-AF24-9927C2CF37E4}"/>
    <hyperlink ref="O7" r:id="rId5" xr:uid="{B5DD8E2D-AB39-F443-B48B-D01AD34855CE}"/>
    <hyperlink ref="O6" r:id="rId6" display="https://www.amazon.com/Raspberry-aleaci%C3%B3n-resistente-refrigerada-ventilador/dp/B089ZZ6DN5/ref=asc_df_B07XTRK8D4?language=es_US&amp;mcid=0e5d4d8806cb38638923b8048fd61784&amp;tag=cogoshpadde-20&amp;linkCode=df0&amp;hvadid=720407605614&amp;hvpos=&amp;hvnetw=g&amp;hvrand=7274450902097993350&amp;hvpone=&amp;hvptwo=&amp;hvqmt=&amp;hvdev=c&amp;hvdvcmdl=&amp;hvlocint=&amp;hvlocphy=1029430&amp;hvtargid=pla-833235112486&amp;th=1" xr:uid="{E5D9620F-7D51-254B-8692-F9E9286ED40B}"/>
    <hyperlink ref="O5" r:id="rId7" xr:uid="{9156CCD0-A6DF-0944-BBE9-4699BB039B80}"/>
    <hyperlink ref="O4" r:id="rId8" xr:uid="{E5CB6CEB-CE25-434D-9AA4-3BC5439DBAE1}"/>
    <hyperlink ref="O3" r:id="rId9" display="https://www.amazon.com/Weller-educaci%C3%B3n-soldadura-piezas-WE1010EDU/dp/B07J49HJ4T/ref=asc_df_B07J49HJ4T?language=es_US&amp;mcid=64a08b965f453e88832dae0a98c5d9a6&amp;tag=cogoshpadde-20&amp;linkCode=df0&amp;hvadid=720495937871&amp;hvpos=&amp;hvnetw=g&amp;hvrand=6086895692698563103&amp;hvpone=&amp;hvptwo=&amp;hvqmt=&amp;hvdev=c&amp;hvdvcmdl=&amp;hvlocint=&amp;hvlocphy=1029430&amp;hvtargid=pla-593688922976&amp;th=1" xr:uid="{076D500B-BA2D-9149-994C-2B294F7E946F}"/>
    <hyperlink ref="O12" r:id="rId10" xr:uid="{BA11AEA4-1418-DF46-AD30-B8C564560801}"/>
    <hyperlink ref="O14" r:id="rId11" xr:uid="{F4F89AD7-13AF-1A4E-B9DF-CDEB513CA3E6}"/>
    <hyperlink ref="O13" r:id="rId12" xr:uid="{023A3AFE-9E91-CC46-9DED-B6EF0758F016}"/>
    <hyperlink ref="O16" r:id="rId13" location="attr=" display="https://www.didacticaselectronicas.com/shop/dev-esp32-c3-supermini-tarjeta-de-desarrollo-wifi-bluetooth-esp32-supermini-22572?search=Esp32+c3&amp;order=name+asc - attr=" xr:uid="{6844503A-7CF1-7E4B-895E-C3EA0895B08A}"/>
    <hyperlink ref="O17" r:id="rId14" location="attr=" display="https://www.didacticaselectronicas.com/shop/nicemcu-c3f-tarjeta-de-desarrollo-wi-fi-bluetooth-nicemcu-c3f-22436?search=Esp32+&amp;order=list_price+asc - attr=" xr:uid="{D7477F3C-1612-BA4B-A6EC-457F8B9E6C19}"/>
    <hyperlink ref="O18" r:id="rId15" location="attr=" display="https://www.didacticaselectronicas.com/shop/am2315c-sensor-de-humedad-y-temperatura-am2315c-17551 - attr=" xr:uid="{FCE01E7B-CFD5-FE46-9292-A710294DD4E9}"/>
    <hyperlink ref="O19" r:id="rId16" location="attr=" display="https://www.didacticaselectronicas.com/shop/wemosd1r3-esp-12-wemos-d1-r3-wifi-uno-esp-12f-40990?search=Wemos+&amp;order=name+asc - attr=" xr:uid="{F3DA1946-C93B-7C4A-AFEC-BC3C5549783F}"/>
    <hyperlink ref="O21" r:id="rId17" xr:uid="{B5CCF1B4-FE8B-7C4A-9FD7-3BB1196C1955}"/>
    <hyperlink ref="O20" r:id="rId18" location="attr=" xr:uid="{6000A7D8-C5D3-764D-8353-0A18FAF3ECC6}"/>
    <hyperlink ref="O23" r:id="rId19" xr:uid="{D26D2F8C-C573-F347-B0CC-371F07190A15}"/>
    <hyperlink ref="O31" r:id="rId20" xr:uid="{6BBF9415-2DD9-3F48-91F5-EB84BABF5698}"/>
    <hyperlink ref="O35" r:id="rId21" xr:uid="{D9E657F9-BAC6-3A42-9CFE-73646BF4CE7B}"/>
    <hyperlink ref="O38" r:id="rId22" xr:uid="{EF3A8552-6D13-6F4B-B9BE-51C384C88DD0}"/>
    <hyperlink ref="O42" r:id="rId23" location="polycard_client=search-nordic&amp;searchVariation=176410652183&amp;position=29&amp;search_layout=stack&amp;type=item&amp;tracking_id=26e968d7-48bb-4542-a726-99862e477537" display="https://articulo.mercadolibre.com.co/MCO-1202924744-bateria-solar-80ah-12v-80-ah-75ah-gel-ciclo-profundo-_JM?searchVariation=176410652183#polycard_client=search-nordic&amp;searchVariation=176410652183&amp;position=29&amp;search_layout=stack&amp;type=item&amp;tracking_id=26e968d7-48bb-4542-a726-99862e477537" xr:uid="{B6CC2D31-F58D-184A-A261-D3C13E9588AF}"/>
    <hyperlink ref="O41" r:id="rId24" xr:uid="{16AF694D-BD88-EF44-9F46-F4681A44DB58}"/>
    <hyperlink ref="O58" r:id="rId25" location="polycard_client=search-nordic&amp;searchVariation=MCO36905702&amp;position=2&amp;search_layout=stack&amp;type=product&amp;tracking_id=ac431693-346e-4085-91b8-53fadfd95467&amp;wid=MCO2826458238&amp;sid=search" display="https://www.mercadolibre.com.co/kit-de-6-recambios-de-tinta-epson-t544-l3110-l3150-b-y-c-m-color-kit/p/MCO36905702#polycard_client=search-nordic&amp;searchVariation=MCO36905702&amp;position=2&amp;search_layout=stack&amp;type=product&amp;tracking_id=ac431693-346e-4085-91b8-53fadfd95467&amp;wid=MCO2826458238&amp;sid=search" xr:uid="{51251598-6BEF-EB4C-BB2F-67DECC446329}"/>
    <hyperlink ref="O64" r:id="rId26" xr:uid="{78E73213-8DA0-1E45-B0AD-00DE8B70DE9B}"/>
    <hyperlink ref="O65" r:id="rId27" xr:uid="{B4A58D69-6F67-324A-AC1E-A1A236317CAD}"/>
    <hyperlink ref="O67" r:id="rId28" xr:uid="{EA842D00-16F8-104E-818A-AE57EAFEEFE6}"/>
    <hyperlink ref="O68" r:id="rId29" xr:uid="{BCFB3819-B0E1-B549-95DE-C88E0DF8A91E}"/>
    <hyperlink ref="O69" r:id="rId30" xr:uid="{FED6C62D-28A8-654E-8761-FF7034BE3D60}"/>
    <hyperlink ref="O63" r:id="rId31" location="attr=" xr:uid="{D1C97494-CD79-854D-8DB8-5B85F0EA3083}"/>
    <hyperlink ref="O70" r:id="rId32" xr:uid="{0100C86C-4C01-F342-BA50-CCB4B727BCB4}"/>
    <hyperlink ref="O73" r:id="rId33" location="sv=CAYS6AESABosMmFoVUtFd2lTZ29mUDB0U1NBeFdUUWpBQkhVUGtIWHNRZ2kxNkJBZ2ZFQ00ihAEKFDEwOTAxNTY3MDg2Mjk2MTUyNDk2EhQxNjEyOTE1MTYxMzUwNjU3NTg3OBoAIhM0Mzc0MjU5NzAzNDE2OTAxNTUyKgAyEzk3MDczNTMxNDEyMjA3NzkyNzA6AEoCaGdSAGIAagCKAQCgAQOwAQDCAQDKAQDaAQDiAQDwAQD6AQCSAgAwAEItMmFoVUtFd2lTZ29mUDB0U1NBeFdUUWpBQkhVUGtIWHNRcm9nR2VnUUlIeEFQINKnqb8BMAJKCBACGAEgASgB" xr:uid="{571BC41E-14EF-5D49-8195-FA7F4156B86E}"/>
    <hyperlink ref="O81" r:id="rId34" display="https://www.mercadolibre.com.co/tubo-de-riego-por-goteo-de-30m-14-pulgada/p/MCO2036765453?matt_tool=19390127&amp;utm_source=google_shopping&amp;utm_medium=organic&amp;pdp_filters=item_id%3AMCO1706074199&amp;from=gshop" xr:uid="{329C6A83-FE54-3243-A5AB-1822AD64372E}"/>
    <hyperlink ref="O94" r:id="rId35" display="https://www.homecenter.com.co/homecenter-co/product/624767/acople-roscado-de-laton-solido-de-3-4-macho-espiga-1-2/624767/" xr:uid="{5E352412-8CB9-EA43-9D35-1B57A51F4741}"/>
    <hyperlink ref="O100" r:id="rId36" xr:uid="{FF67D49E-203A-4D42-B5AE-37B3D0770383}"/>
    <hyperlink ref="O104" r:id="rId37" xr:uid="{4917FDB6-B96C-D649-AD1C-7BCD50F79A8E}"/>
    <hyperlink ref="O103" r:id="rId38" xr:uid="{444025DA-4240-174E-8FBB-E97FEBE2C96B}"/>
    <hyperlink ref="O109" r:id="rId39" xr:uid="{5325F83B-2A1E-6E48-A29E-ACD946AE702B}"/>
    <hyperlink ref="O107" r:id="rId40" xr:uid="{8B46813C-E0F0-AC44-8F03-27C8B114234E}"/>
    <hyperlink ref="O108" r:id="rId41" xr:uid="{4003FCB4-B19A-514C-A558-3E2D3CD6DA92}"/>
    <hyperlink ref="O99" r:id="rId42" xr:uid="{2D57C6A1-C164-A84F-85F8-11696C68BD3C}"/>
    <hyperlink ref="O106" r:id="rId43" xr:uid="{730282F2-C465-F442-ACB2-D624DEF1EB50}"/>
    <hyperlink ref="O101" r:id="rId44" xr:uid="{4A83C48E-EAB8-4B40-969D-7B9CCEBB173B}"/>
    <hyperlink ref="O95" r:id="rId45" xr:uid="{016C669C-22E5-634E-B4CC-2302444E8668}"/>
    <hyperlink ref="O96" r:id="rId46" xr:uid="{222DF681-1B61-9045-B8C0-0F8541C395D1}"/>
    <hyperlink ref="O110" r:id="rId47" xr:uid="{E4BE2142-FDFA-7745-A8C0-A3908C76A4D7}"/>
    <hyperlink ref="O97" r:id="rId48" xr:uid="{D28BBA87-66C1-004D-8C55-28FC4307915F}"/>
    <hyperlink ref="O98" r:id="rId49" xr:uid="{DE64A4AE-7AC6-0D48-8290-DD19BA326FFB}"/>
    <hyperlink ref="O105" r:id="rId50" xr:uid="{C8348DEB-70AB-4E40-92AB-B7DA65151908}"/>
    <hyperlink ref="O102" r:id="rId51" xr:uid="{8DFA3716-9761-AC49-862F-25FD2F1E3959}"/>
    <hyperlink ref="O111" r:id="rId52" xr:uid="{36AA349A-9302-7B40-B967-04B7BA482C55}"/>
    <hyperlink ref="O114" r:id="rId53" xr:uid="{3290DDF6-407C-6F44-AA3A-359FA95ED2BC}"/>
    <hyperlink ref="O131" r:id="rId54" xr:uid="{B807E9F6-2E25-F242-ADE9-B4BA54AD26EC}"/>
    <hyperlink ref="O132" r:id="rId55" xr:uid="{826F2356-297C-AE4C-BA14-0CEA09E544B7}"/>
    <hyperlink ref="O135" r:id="rId56" xr:uid="{55AFA21D-C70D-814F-81C8-5847FDC9CC8D}"/>
    <hyperlink ref="O136" r:id="rId57" xr:uid="{92C50EFA-F0D9-0642-BBE0-433EFA1947C0}"/>
    <hyperlink ref="O147" r:id="rId58" xr:uid="{C43611CF-CE29-C144-B33D-F482359A6DD9}"/>
    <hyperlink ref="O146" r:id="rId59" xr:uid="{CC93A6D0-CB81-D94C-B3C3-32FC489F36C5}"/>
    <hyperlink ref="O167" r:id="rId60" xr:uid="{E38D3E8B-7AC3-FF4D-8554-C0DE4AB5468B}"/>
    <hyperlink ref="O168" r:id="rId61" xr:uid="{F50713DA-C350-794F-A1EC-F51ECFE7BC22}"/>
  </hyperlinks>
  <pageMargins left="0.7" right="0.7" top="0.75" bottom="0.75" header="0.3" footer="0.3"/>
  <drawing r:id="rId6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DEFINITIVO (2)</vt:lpstr>
      <vt:lpstr>Hoja2</vt:lpstr>
      <vt:lpstr>DEFINITIVO (3)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William Jesus Martinez Criollo</dc:creator>
  <cp:keywords/>
  <dc:description/>
  <cp:lastModifiedBy>William Jesus Martinez Criollo</cp:lastModifiedBy>
  <cp:revision/>
  <dcterms:created xsi:type="dcterms:W3CDTF">2026-04-03T20:21:54Z</dcterms:created>
  <dcterms:modified xsi:type="dcterms:W3CDTF">2026-09-22T14:27:54Z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2026-04-03T20:23:40Z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110ca54c-a745-46d2-8385-2b36b903cb82</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