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3. Interventoria_social/Para Publicar Interventoria/"/>
    </mc:Choice>
  </mc:AlternateContent>
  <xr:revisionPtr revIDLastSave="272" documentId="13_ncr:1_{AE6D7011-4F8E-450E-B91E-C30BBB0873CD}" xr6:coauthVersionLast="47" xr6:coauthVersionMax="47" xr10:uidLastSave="{A6B9FDFA-D71E-41D7-A507-290ED7501F8B}"/>
  <bookViews>
    <workbookView xWindow="-108" yWindow="-108" windowWidth="23256" windowHeight="12456" firstSheet="1" xr2:uid="{00000000-000D-0000-FFFF-FFFF00000000}"/>
  </bookViews>
  <sheets>
    <sheet name="PRESUPUESTO OFICIAL (2)" sheetId="8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 (2)'!err</definedName>
    <definedName name="\X">[0]!err</definedName>
    <definedName name="\Z" localSheetId="0">'PRESUPUESTO OFICIAL (2)'!err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 (2)'!Values_Entered,[0]!Header_Row+'PRESUPUESTO OFICIAL (2)'!Number_of_Payments,[0]!Header_Row)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IF([0]!__________________v8,[0]!Header_Row+[0]!__________________v4,[0]!Header_Row)</definedName>
    <definedName name="__________________v1">IF(__________________v8,[0]!Header_Row+__________________v4,[0]!Header_Row)</definedName>
    <definedName name="__________________v2" localSheetId="0">IF([0]!__________________v8,[0]!Header_Row+[0]!__________________v4,[0]!Header_Row)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IF([0]!__________________w7,[0]!Header_Row+[0]!__________________w3,[0]!Header_Row)</definedName>
    <definedName name="__________________w1">IF(__________________w7,[0]!Header_Row+__________________w3,[0]!Header_Row)</definedName>
    <definedName name="__________________w2" localSheetId="0">IF([0]!__________________w7,[0]!Header_Row+[0]!__________________w3,[0]!Header_Row)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IF([0]!__________________X7,[0]!Header_Row+[0]!__________________X3,[0]!Header_Row)</definedName>
    <definedName name="__________________X1">IF(__________________X7,[0]!Header_Row+__________________X3,[0]!Header_Row)</definedName>
    <definedName name="__________________X2" localSheetId="0">IF([0]!__________________X7,[0]!Header_Row+[0]!__________________X3,[0]!Header_Row)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IF([0]!__________________y7,[0]!Header_Row+[0]!__________________y3,[0]!Header_Row)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IF([0]!__________________z7,[0]!Header_Row+[0]!__________________z3,[0]!Header_Row)</definedName>
    <definedName name="__________________z1">IF(__________________z7,[0]!Header_Row+__________________z3,[0]!Header_Row)</definedName>
    <definedName name="__________________z2" localSheetId="0">IF([0]!__________________z7,[0]!Header_Row+[0]!__________________z3,[0]!Header_Row)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 (2)'!Values_Entered,[0]!Header_Row+'PRESUPUESTO OFICIAL (2)'!Number_of_Payments,[0]!Header_Row)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IF([0]!________________v8,[0]!Header_Row+[0]!________________v4,[0]!Header_Row)</definedName>
    <definedName name="________________v1">IF(________________v8,[0]!Header_Row+________________v4,[0]!Header_Row)</definedName>
    <definedName name="________________v2" localSheetId="0">IF([0]!________________v8,[0]!Header_Row+[0]!________________v4,[0]!Header_Row)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IF([0]!________________w7,[0]!Header_Row+[0]!________________w3,[0]!Header_Row)</definedName>
    <definedName name="________________w1">IF(________________w7,[0]!Header_Row+________________w3,[0]!Header_Row)</definedName>
    <definedName name="________________w2" localSheetId="0">IF([0]!________________w7,[0]!Header_Row+[0]!________________w3,[0]!Header_Row)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IF([0]!________________X7,[0]!Header_Row+[0]!________________X3,[0]!Header_Row)</definedName>
    <definedName name="________________X1">IF(________________X7,[0]!Header_Row+________________X3,[0]!Header_Row)</definedName>
    <definedName name="________________X2" localSheetId="0">IF([0]!________________X7,[0]!Header_Row+[0]!________________X3,[0]!Header_Row)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IF([0]!__________________y7,[0]!Header_Row+[0]!__________________y3,[0]!Header_Row)</definedName>
    <definedName name="________________y1">IF(__________________y7,[0]!Header_Row+__________________y3,[0]!Header_Row)</definedName>
    <definedName name="________________y2" localSheetId="0">IF([0]!________________y7,[0]!Header_Row+[0]!________________y3,[0]!Header_Row)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IF([0]!________________z7,[0]!Header_Row+[0]!________________z3,[0]!Header_Row)</definedName>
    <definedName name="________________z1">IF(________________z7,[0]!Header_Row+________________z3,[0]!Header_Row)</definedName>
    <definedName name="________________z2" localSheetId="0">IF([0]!________________z7,[0]!Header_Row+[0]!________________z3,[0]!Header_Row)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 (2)'!Values_Entered,[0]!Header_Row+'PRESUPUESTO OFICIAL (2)'!Number_of_Payments,[0]!Header_Row)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IF([0]!______________v8,[0]!Header_Row+[0]!______________v4,[0]!Header_Row)</definedName>
    <definedName name="______________v1">IF(______________v8,[0]!Header_Row+______________v4,[0]!Header_Row)</definedName>
    <definedName name="______________v2" localSheetId="0">IF([0]!______________v8,[0]!Header_Row+[0]!______________v4,[0]!Header_Row)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IF([0]!______________w7,[0]!Header_Row+[0]!______________w3,[0]!Header_Row)</definedName>
    <definedName name="______________w1">IF(______________w7,[0]!Header_Row+______________w3,[0]!Header_Row)</definedName>
    <definedName name="______________w2" localSheetId="0">IF([0]!______________w7,[0]!Header_Row+[0]!______________w3,[0]!Header_Row)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IF([0]!______________X7,[0]!Header_Row+[0]!______________X3,[0]!Header_Row)</definedName>
    <definedName name="______________X1">IF(______________X7,[0]!Header_Row+______________X3,[0]!Header_Row)</definedName>
    <definedName name="______________X2" localSheetId="0">IF([0]!______________X7,[0]!Header_Row+[0]!______________X3,[0]!Header_Row)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IF([0]!________________y7,[0]!Header_Row+[0]!________________y3,[0]!Header_Row)</definedName>
    <definedName name="______________y1">IF(________________y7,[0]!Header_Row+________________y3,[0]!Header_Row)</definedName>
    <definedName name="______________y2" localSheetId="0">IF([0]!______________y7,[0]!Header_Row+[0]!______________y3,[0]!Header_Row)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IF([0]!______________z7,[0]!Header_Row+[0]!______________z3,[0]!Header_Row)</definedName>
    <definedName name="______________z1">IF(______________z7,[0]!Header_Row+______________z3,[0]!Header_Row)</definedName>
    <definedName name="______________z2" localSheetId="0">IF([0]!______________z7,[0]!Header_Row+[0]!______________z3,[0]!Header_Row)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 (2)'!Values_Entered,[0]!Header_Row+'PRESUPUESTO OFICIAL (2)'!Number_of_Payments,[0]!Header_Row)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IF([0]!____________v8,[0]!Header_Row+[0]!____________v4,[0]!Header_Row)</definedName>
    <definedName name="____________v1">IF(____________v8,[0]!Header_Row+____________v4,[0]!Header_Row)</definedName>
    <definedName name="____________v2" localSheetId="0">IF([0]!____________v8,[0]!Header_Row+[0]!____________v4,[0]!Header_Row)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IF([0]!____________w7,[0]!Header_Row+[0]!____________w3,[0]!Header_Row)</definedName>
    <definedName name="____________w1">IF(____________w7,[0]!Header_Row+____________w3,[0]!Header_Row)</definedName>
    <definedName name="____________w2" localSheetId="0">IF([0]!____________w7,[0]!Header_Row+[0]!____________w3,[0]!Header_Row)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IF([0]!____________X7,[0]!Header_Row+[0]!____________X3,[0]!Header_Row)</definedName>
    <definedName name="____________X1">IF(____________X7,[0]!Header_Row+____________X3,[0]!Header_Row)</definedName>
    <definedName name="____________X2" localSheetId="0">IF([0]!____________X7,[0]!Header_Row+[0]!____________X3,[0]!Header_Row)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IF([0]!______________y7,[0]!Header_Row+[0]!______________y3,[0]!Header_Row)</definedName>
    <definedName name="____________y1">IF(______________y7,[0]!Header_Row+______________y3,[0]!Header_Row)</definedName>
    <definedName name="____________y2" localSheetId="0">IF([0]!____________y7,[0]!Header_Row+[0]!____________y3,[0]!Header_Row)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IF([0]!____________z7,[0]!Header_Row+[0]!____________z3,[0]!Header_Row)</definedName>
    <definedName name="____________z1">IF(____________z7,[0]!Header_Row+____________z3,[0]!Header_Row)</definedName>
    <definedName name="____________z2" localSheetId="0">IF([0]!____________z7,[0]!Header_Row+[0]!____________z3,[0]!Header_Row)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 (2)'!Values_Entered,[0]!Header_Row+'PRESUPUESTO OFICIAL (2)'!Number_of_Payments,[0]!Header_Row)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IF([0]!__________v8,[0]!Header_Row+[0]!__________v4,[0]!Header_Row)</definedName>
    <definedName name="__________v1">IF(__________v8,[0]!Header_Row+__________v4,[0]!Header_Row)</definedName>
    <definedName name="__________v2" localSheetId="0">IF([0]!__________v8,[0]!Header_Row+[0]!__________v4,[0]!Header_Row)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IF([0]!__________w7,[0]!Header_Row+[0]!__________w3,[0]!Header_Row)</definedName>
    <definedName name="__________w1">IF(__________w7,[0]!Header_Row+__________w3,[0]!Header_Row)</definedName>
    <definedName name="__________w2" localSheetId="0">IF([0]!__________w7,[0]!Header_Row+[0]!__________w3,[0]!Header_Row)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IF([0]!__________X7,[0]!Header_Row+[0]!__________X3,[0]!Header_Row)</definedName>
    <definedName name="__________X1">IF(__________X7,[0]!Header_Row+__________X3,[0]!Header_Row)</definedName>
    <definedName name="__________X2" localSheetId="0">IF([0]!__________X7,[0]!Header_Row+[0]!__________X3,[0]!Header_Row)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IF([0]!____________y7,[0]!Header_Row+[0]!____________y3,[0]!Header_Row)</definedName>
    <definedName name="__________y1">IF(____________y7,[0]!Header_Row+____________y3,[0]!Header_Row)</definedName>
    <definedName name="__________y2" localSheetId="0">IF([0]!__________y7,[0]!Header_Row+[0]!__________y3,[0]!Header_Row)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IF([0]!__________z7,[0]!Header_Row+[0]!__________z3,[0]!Header_Row)</definedName>
    <definedName name="__________z1">IF(__________z7,[0]!Header_Row+__________z3,[0]!Header_Row)</definedName>
    <definedName name="__________z2" localSheetId="0">IF([0]!__________z7,[0]!Header_Row+[0]!__________z3,[0]!Header_Row)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 (2)'!Values_Entered,[0]!Header_Row+'PRESUPUESTO OFICIAL (2)'!Number_of_Payments,[0]!Header_Row)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IF([0]!________v8,[0]!Header_Row+[0]!________v4,[0]!Header_Row)</definedName>
    <definedName name="________v1">IF(________v8,[0]!Header_Row+________v4,[0]!Header_Row)</definedName>
    <definedName name="________v2" localSheetId="0">IF([0]!________v8,[0]!Header_Row+[0]!________v4,[0]!Header_Row)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IF([0]!________w7,[0]!Header_Row+[0]!________w3,[0]!Header_Row)</definedName>
    <definedName name="________w1">IF(________w7,[0]!Header_Row+________w3,[0]!Header_Row)</definedName>
    <definedName name="________w2" localSheetId="0">IF([0]!________w7,[0]!Header_Row+[0]!________w3,[0]!Header_Row)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IF([0]!________X7,[0]!Header_Row+[0]!________X3,[0]!Header_Row)</definedName>
    <definedName name="________X1">IF(________X7,[0]!Header_Row+________X3,[0]!Header_Row)</definedName>
    <definedName name="________X2" localSheetId="0">IF([0]!________X7,[0]!Header_Row+[0]!________X3,[0]!Header_Row)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IF([0]!__________y7,[0]!Header_Row+[0]!__________y3,[0]!Header_Row)</definedName>
    <definedName name="________y1">IF(__________y7,[0]!Header_Row+__________y3,[0]!Header_Row)</definedName>
    <definedName name="________y2" localSheetId="0">IF([0]!________y7,[0]!Header_Row+[0]!________y3,[0]!Header_Row)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IF([0]!________z7,[0]!Header_Row+[0]!________z3,[0]!Header_Row)</definedName>
    <definedName name="________z1">IF(________z7,[0]!Header_Row+________z3,[0]!Header_Row)</definedName>
    <definedName name="________z2" localSheetId="0">IF([0]!________z7,[0]!Header_Row+[0]!________z3,[0]!Header_Row)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IF([0]!________y7,[0]!Header_Row+[0]!________y3,[0]!Header_Row)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 (2)'!______v8,[0]!Header_Row+'PRESUPUESTO OFICIAL (2)'!______v4,[0]!Header_Row)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IF([0]!______w7,[0]!Header_Row+[0]!______w3,[0]!Header_Row)</definedName>
    <definedName name="______w1">IF(______w7,[0]!Header_Row+______w3,[0]!Header_Row)</definedName>
    <definedName name="______w2" localSheetId="0">IF([0]!______w7,[0]!Header_Row+[0]!______w3,[0]!Header_Row)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 (2)'!_____v8,[0]!Header_Row+'PRESUPUESTO OFICIAL (2)'!_____v4,[0]!Header_Row)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IF([0]!_____w7,[0]!Header_Row+[0]!_____w3,[0]!Header_Row)</definedName>
    <definedName name="_____w1">IF(_____w7,[0]!Header_Row+_____w3,[0]!Header_Row)</definedName>
    <definedName name="_____w2" localSheetId="0">IF([0]!_____w7,[0]!Header_Row+[0]!_____w3,[0]!Header_Row)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 (2)'!______y7,[0]!Header_Row+'PRESUPUESTO OFICIAL (2)'!______y3,[0]!Header_Row)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 (2)'!____v8,[0]!Header_Row+'PRESUPUESTO OFICIAL (2)'!____v4,[0]!Header_Row)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IF([0]!____w7,[0]!Header_Row+[0]!____w3,[0]!Header_Row)</definedName>
    <definedName name="____w1">IF(____w7,[0]!Header_Row+____w3,[0]!Header_Row)</definedName>
    <definedName name="____w2" localSheetId="0">IF([0]!____w7,[0]!Header_Row+[0]!____w3,[0]!Header_Row)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 (2)'!____y7,[0]!Header_Row+'PRESUPUESTO OFICIAL (2)'!____y3,[0]!Header_Row)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 (2)'!err</definedName>
    <definedName name="__F">[0]!err</definedName>
    <definedName name="__FS01" localSheetId="0">'PRESUPUESTO OFICIAL (2)'!err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(2)'!err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 (2)'!$C$9:$J$35</definedName>
    <definedName name="_FS01" localSheetId="0">'PRESUPUESTO OFICIAL (2)'!err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 (2)'!err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ÑO" localSheetId="0">#REF!</definedName>
    <definedName name="AÑO">[26]PRESUPUESTO!$D$13</definedName>
    <definedName name="AÑOWUIE" localSheetId="0">#REF!</definedName>
    <definedName name="AÑOWUIE">'[27]Res-Accide-10'!$R$2:$R$7</definedName>
    <definedName name="anscount" hidden="1">1</definedName>
    <definedName name="Antic" localSheetId="0">#REF!</definedName>
    <definedName name="Antic">[28]BASES!$B$33</definedName>
    <definedName name="ANTICIPO" localSheetId="0">#REF!</definedName>
    <definedName name="ANTICIPO">[29]BASES!$B$33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 (2)'!err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 (2)'!$A$1:$K$40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 (2)'!err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(2)'!err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[28]CDItem!$G$8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 (2)'!err</definedName>
    <definedName name="COPIA">[0]!err</definedName>
    <definedName name="copiao4" localSheetId="0">'PRESUPUESTO OFICIAL (2)'!err</definedName>
    <definedName name="copiao4">[0]!err</definedName>
    <definedName name="corri" localSheetId="0">'PRESUPUESTO OFICIAL (2)'!err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 (2)'!err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TRUNC(60*(ABS(#REF!)-[0]!DEFLEXION_GG))</definedName>
    <definedName name="DEFLEXION_MM">TRUNC(60*(ABS(#REF!)-DEFLEXION_GG))</definedName>
    <definedName name="DEFLEXION_SS" localSheetId="0">ROUND(3600*(ABS(#REF!)-[0]!DEFLEXION_GG-'PRESUPUESTO OFICIAL (2)'!DEFLEXION_MM/60),0)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[26]PRESUPUESTO!$B$13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[26]PRESUPUESTO!$E$7</definedName>
    <definedName name="el">#REF!</definedName>
    <definedName name="emanto">#REF!</definedName>
    <definedName name="emanto_51">#REF!</definedName>
    <definedName name="eme" localSheetId="0">'PRESUPUESTO OFICIAL (2)'!err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(2)'!err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'[27]Res-Accide-10'!#REF!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 (2)'!err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(2)'!err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MATCH(0.01,[0]!End_Bal,-1)+1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ñ">#REF!</definedName>
    <definedName name="gnm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(2)'!err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[28]BASES!$E$26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 (2)'!err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 (2)'!err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 (2)'!err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'[27]Res-Accide-10'!#REF!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'[27]Res-Accide-10'!#REF!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'[27]Res-Accide-10'!#REF!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ñ">#REF!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ñl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ññ">#REF!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ÑÑÑ">#REF!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(2)'!err</definedName>
    <definedName name="NO">[0]!err</definedName>
    <definedName name="No._tanques" localSheetId="0">#REF!</definedName>
    <definedName name="No._tanques">[8]Dimensiones!$D$36</definedName>
    <definedName name="ñok">#REF!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MATCH(0.01,[0]!End_Bal,-1)+1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 (2)'!err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[28]BASES!$E$27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[29]BASES!$E$26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IF([0]!________________y7,[0]!Header_Row+[0]!iiiii,[0]!Header_Row)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[28]BASES!$B$31</definedName>
    <definedName name="PROG" hidden="1">#REF!</definedName>
    <definedName name="programainv" localSheetId="0">'PRESUPUESTO OFICIAL (2)'!err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(2)'!err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 (2)'!err</definedName>
    <definedName name="REICIO">[0]!err</definedName>
    <definedName name="reinicio" localSheetId="0">'PRESUPUESTO OFICIAL (2)'!err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[28]BASES!$E$31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 (2)'!err</definedName>
    <definedName name="salarios">[0]!err</definedName>
    <definedName name="SalMinimo" localSheetId="0">#REF!</definedName>
    <definedName name="SalMinimo">[28]BASES!$E$41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 (2)'!err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 (2)'!err</definedName>
    <definedName name="SISISIS">[0]!err</definedName>
    <definedName name="sk">#REF!</definedName>
    <definedName name="sm">#REF!</definedName>
    <definedName name="sn">#REF!</definedName>
    <definedName name="sñ">#REF!</definedName>
    <definedName name="snw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 (2)'!err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 (2)'!err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 (2)'!err</definedName>
    <definedName name="TER">[0]!err</definedName>
    <definedName name="TERM" localSheetId="0">'PRESUPUESTO OFICIAL (2)'!err</definedName>
    <definedName name="TERM">[0]!err</definedName>
    <definedName name="TÉRMINOS" localSheetId="0">'PRESUPUESTO OFICIAL (2)'!err</definedName>
    <definedName name="TÉRMINOS">[0]!err</definedName>
    <definedName name="TERR" localSheetId="0">#REF!</definedName>
    <definedName name="TERR">[26]PRESUPUESTO!$I$7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[29]BASES!$E$27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 (2)'!err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(2)'!err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[26]otros!$C$4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IF([0]!__________________y7,[0]!Header_Row+[0]!__________________y3,[0]!Header_Row)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IF([0]!Loan_Amount*[0]!Interest_Rate*[0]!Loan_Years*[0]!Loan_Start&gt;0,1,0)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'[27]Res-Accide-10'!#REF!</definedName>
    <definedName name="we">#REF!</definedName>
    <definedName name="WEFWE" localSheetId="0">#REF!</definedName>
    <definedName name="WEFWE">'[27]Res-Accide-10'!#REF!</definedName>
    <definedName name="WER" localSheetId="0">#REF!</definedName>
    <definedName name="WER">'[27]Res-Accide-10'!$S$2:$S$7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'[27]Res-Accide-10'!#REF!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8" l="1"/>
  <c r="F28" i="8"/>
  <c r="H26" i="8"/>
  <c r="H17" i="8"/>
  <c r="G16" i="8"/>
  <c r="H16" i="8" s="1"/>
  <c r="G15" i="8"/>
  <c r="H15" i="8" s="1"/>
  <c r="G14" i="8"/>
  <c r="H14" i="8" s="1"/>
  <c r="H18" i="8" s="1"/>
  <c r="H20" i="8" s="1"/>
  <c r="F15" i="6"/>
  <c r="F29" i="8" l="1"/>
  <c r="H29" i="8" s="1"/>
  <c r="H28" i="8"/>
  <c r="H30" i="8" l="1"/>
  <c r="H31" i="8" s="1"/>
  <c r="H32" i="8" s="1"/>
  <c r="H33" i="8" s="1"/>
  <c r="H34" i="8" s="1"/>
  <c r="H35" i="8" s="1"/>
</calcChain>
</file>

<file path=xl/sharedStrings.xml><?xml version="1.0" encoding="utf-8"?>
<sst xmlns="http://schemas.openxmlformats.org/spreadsheetml/2006/main" count="131" uniqueCount="89">
  <si>
    <t>Formulario 1 - Formulario propuesta económica - Interventoría de infraestructura social</t>
  </si>
  <si>
    <t xml:space="preserve">Versión: 2 del 15 de diciembre de 2025 </t>
  </si>
  <si>
    <t>PRESUPUESTO OFICIAL</t>
  </si>
  <si>
    <t xml:space="preserve">INTERVENTORÍA TÉCNICA, ADMINISTRATIVA Y FINANCIERA AL CONTRATO DE EJECUCION DE LA OBRA CIVIL DE LAS SOLUCIONES ARQUITECTÓNICAS PRIORIZADAS EN LA ETAPA 1 DEL PLAN DE MOVILIDAD INCLUSIVA, Y LA INTERVENCIÓN INTEGRAL DE LAS JARDINERAS, EN LA SEDE CENTRAL DE LA ESCUELA TECNOLÓGICA INSTITUTO TÉCNICO CENTRAL, CON EL FIN DE GARANTIZAR LA ACCESIBILIDAD UNIVERSAL Y LA CONSERVACIÓN PATRIMONIAL DEL INMUEBLE </t>
  </si>
  <si>
    <t>PLAZO: HASTA EL 31 DE DICIEMBRE DE 2026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</si>
  <si>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</si>
  <si>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</si>
  <si>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</si>
  <si>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</si>
  <si>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</si>
  <si>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</si>
  <si>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</si>
  <si>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</si>
  <si>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h-mes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</si>
  <si>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</si>
  <si>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</si>
  <si>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</si>
  <si>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</si>
  <si>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</si>
  <si>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</si>
  <si>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</si>
  <si>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</si>
  <si>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Residente de Interventoría</t>
  </si>
  <si>
    <t>Especialista en Patrimonio</t>
  </si>
  <si>
    <t xml:space="preserve">Profesional en Salud Ocupacional </t>
  </si>
  <si>
    <t xml:space="preserve">Profesional Ambiental 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</si>
  <si>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</si>
  <si>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</si>
  <si>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</si>
  <si>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</si>
  <si>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</si>
  <si>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</si>
  <si>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</si>
  <si>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</si>
  <si>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</si>
  <si>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</si>
  <si>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</si>
  <si>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</si>
  <si>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</si>
  <si>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</si>
  <si>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COSTOS DE ALQUILER DE EQUIPOS Y OFICINA</t>
  </si>
  <si>
    <t>Oficina/Campamento (incluye  dotación y servicios públicos)</t>
  </si>
  <si>
    <t>Global</t>
  </si>
  <si>
    <t>OTROS COSTOS</t>
  </si>
  <si>
    <t xml:space="preserve">Edición de informes, papelería, reproducción de documentos,  planos, fotografías, videos, etc. </t>
  </si>
  <si>
    <t>Comunicaciones (telefonía fija y/o celular, fax, correo, internet, etc.)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</si>
  <si>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</si>
  <si>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</si>
  <si>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</si>
  <si>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</si>
  <si>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</si>
  <si>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</si>
  <si>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Formulario 1 - Formulario de presupuesto oficial -INTERVENTORÍA DE OBRA PÚBLICA DE INFRAESTRUCTURA SOCIAL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</si>
  <si>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</si>
  <si>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</si>
  <si>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(h-mes)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</si>
  <si>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</si>
  <si>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</si>
  <si>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</si>
  <si>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</si>
  <si>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</si>
  <si>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</si>
  <si>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</si>
  <si>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</si>
  <si>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</si>
  <si>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</si>
  <si>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VIÁTICOS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</si>
  <si>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</si>
  <si>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</si>
  <si>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</si>
  <si>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</si>
  <si>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FIRMAS:</t>
  </si>
  <si>
    <t>Nombre y firma del representante legal del Proponente</t>
  </si>
  <si>
    <t>Nombre del Proponente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</si>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</sst>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 * #,##0.00_ ;_ * \-#,##0.00_ ;_ * &quot;-&quot;??_ ;_ @_ "/>
    <numFmt numFmtId="171" formatCode="_-[$$-240A]\ * #,##0.00_ ;_-[$$-240A]\ * \-#,##0.00\ ;_-[$$-240A]\ * &quot;-&quot;??_ ;_-@_ "/>
    <numFmt numFmtId="172" formatCode="_ &quot;$&quot;\ * #,##0.00_ ;_ &quot;$&quot;\ * \-#,##0.00_ ;_ &quot;$&quot;\ * &quot;-&quot;??_ ;_ @_ "/>
    <numFmt numFmtId="173" formatCode="&quot;$&quot;\ #,##0.00"/>
    <numFmt numFmtId="174" formatCode="_(* #.##0.00_);_(* \(#.##0.00\);_(* &quot;-&quot;??_);_(@_)"/>
    <numFmt numFmtId="175" formatCode="_(&quot;$&quot;\ * #,##0_);_(&quot;$&quot;\ * \(#,##0\);_(&quot;$&quot;\ * &quot;-&quot;??_);_(@_)"/>
    <numFmt numFmtId="176" formatCode="_(* #,##0_);_(* \(#,##0\);_(* &quot;-&quot;??_);_(@_)"/>
    <numFmt numFmtId="177" formatCode="_-&quot;$&quot;* #,##0_-;\-&quot;$&quot;* #,##0_-;_-&quot;$&quot;* &quot;-&quot;??_-;_-@_-"/>
  </numFmts>
  <fonts count="40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43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5" fillId="0" borderId="0" applyFont="0" applyFill="0" applyBorder="0" applyAlignment="0" applyProtection="0"/>
    <xf numFmtId="0" fontId="5" fillId="0" borderId="0"/>
    <xf numFmtId="170" fontId="7" fillId="0" borderId="0" applyFont="0" applyFill="0" applyBorder="0" applyAlignment="0" applyProtection="0"/>
    <xf numFmtId="0" fontId="4" fillId="0" borderId="0"/>
    <xf numFmtId="0" fontId="7" fillId="0" borderId="0"/>
    <xf numFmtId="43" fontId="3" fillId="0" borderId="0" applyFont="0" applyFill="0" applyBorder="0" applyAlignment="0" applyProtection="0"/>
    <xf numFmtId="0" fontId="3" fillId="0" borderId="0"/>
    <xf numFmtId="16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4" fontId="7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01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9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164" fontId="11" fillId="2" borderId="0" xfId="10" applyFont="1" applyFill="1" applyBorder="1" applyAlignment="1">
      <alignment vertical="center" wrapText="1"/>
    </xf>
    <xf numFmtId="166" fontId="14" fillId="0" borderId="0" xfId="5" applyNumberFormat="1" applyFont="1" applyFill="1" applyBorder="1" applyAlignment="1">
      <alignment horizontal="center" wrapText="1"/>
    </xf>
    <xf numFmtId="166" fontId="11" fillId="2" borderId="0" xfId="5" applyNumberFormat="1" applyFont="1" applyFill="1" applyBorder="1" applyAlignment="1">
      <alignment vertical="center" wrapText="1"/>
    </xf>
    <xf numFmtId="172" fontId="11" fillId="2" borderId="0" xfId="11" applyFont="1" applyFill="1" applyBorder="1" applyAlignment="1">
      <alignment vertical="center" wrapText="1"/>
    </xf>
    <xf numFmtId="169" fontId="10" fillId="2" borderId="0" xfId="13" applyFont="1" applyFill="1" applyBorder="1" applyAlignment="1">
      <alignment vertical="center" wrapText="1"/>
    </xf>
    <xf numFmtId="169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9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169" fontId="21" fillId="6" borderId="39" xfId="38" applyFont="1" applyFill="1" applyBorder="1" applyAlignment="1" applyProtection="1">
      <alignment horizontal="center" vertical="center" wrapText="1"/>
    </xf>
    <xf numFmtId="0" fontId="2" fillId="0" borderId="5" xfId="37" applyBorder="1" applyAlignment="1">
      <alignment wrapText="1"/>
    </xf>
    <xf numFmtId="0" fontId="2" fillId="0" borderId="5" xfId="37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167" fontId="19" fillId="2" borderId="10" xfId="39" applyFont="1" applyFill="1" applyBorder="1" applyAlignment="1">
      <alignment horizontal="justify" vertical="center" wrapText="1"/>
    </xf>
    <xf numFmtId="177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71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71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71" fontId="27" fillId="0" borderId="11" xfId="7" applyNumberFormat="1" applyFont="1" applyFill="1" applyBorder="1" applyAlignment="1">
      <alignment vertical="center" wrapText="1"/>
    </xf>
    <xf numFmtId="171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71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71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71" fontId="27" fillId="0" borderId="10" xfId="5" applyNumberFormat="1" applyFont="1" applyBorder="1" applyAlignment="1">
      <alignment vertical="center" wrapText="1"/>
    </xf>
    <xf numFmtId="169" fontId="29" fillId="3" borderId="39" xfId="9" applyFont="1" applyFill="1" applyBorder="1" applyAlignment="1">
      <alignment vertical="center" wrapText="1"/>
    </xf>
    <xf numFmtId="169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9" fontId="29" fillId="3" borderId="11" xfId="12" applyFont="1" applyFill="1" applyBorder="1" applyAlignment="1">
      <alignment vertical="center" wrapText="1"/>
    </xf>
    <xf numFmtId="169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167" fontId="19" fillId="0" borderId="10" xfId="39" applyFont="1" applyFill="1" applyBorder="1" applyAlignment="1">
      <alignment horizontal="justify" vertical="center" wrapText="1"/>
    </xf>
    <xf numFmtId="177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9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164" fontId="11" fillId="2" borderId="0" xfId="41" applyFont="1" applyFill="1" applyBorder="1" applyAlignment="1">
      <alignment vertical="center" wrapText="1"/>
    </xf>
    <xf numFmtId="0" fontId="27" fillId="0" borderId="30" xfId="5" applyFont="1" applyBorder="1" applyAlignment="1">
      <alignment horizontal="left" vertical="center" wrapText="1"/>
    </xf>
    <xf numFmtId="167" fontId="1" fillId="0" borderId="10" xfId="39" applyFont="1" applyBorder="1"/>
    <xf numFmtId="169" fontId="1" fillId="0" borderId="11" xfId="38" applyFont="1" applyBorder="1"/>
    <xf numFmtId="167" fontId="1" fillId="0" borderId="30" xfId="39" applyFont="1" applyBorder="1"/>
    <xf numFmtId="169" fontId="1" fillId="0" borderId="47" xfId="38" applyFont="1" applyBorder="1"/>
    <xf numFmtId="167" fontId="1" fillId="0" borderId="5" xfId="39" applyFont="1" applyBorder="1"/>
    <xf numFmtId="169" fontId="1" fillId="0" borderId="23" xfId="38" applyFont="1" applyBorder="1"/>
    <xf numFmtId="0" fontId="11" fillId="2" borderId="0" xfId="5" applyNumberFormat="1" applyFont="1" applyFill="1" applyBorder="1" applyAlignment="1">
      <alignment horizontal="left" vertical="center" wrapText="1"/>
    </xf>
    <xf numFmtId="171" fontId="29" fillId="3" borderId="11" xfId="7" applyNumberFormat="1" applyFont="1" applyFill="1" applyBorder="1" applyAlignment="1">
      <alignment vertical="center" wrapText="1"/>
    </xf>
    <xf numFmtId="0" fontId="30" fillId="0" borderId="37" xfId="5" quotePrefix="1" applyFont="1" applyFill="1" applyBorder="1" applyAlignment="1">
      <alignment horizontal="center" vertical="center" wrapText="1"/>
    </xf>
    <xf numFmtId="0" fontId="30" fillId="0" borderId="29" xfId="5" quotePrefix="1" applyFont="1" applyBorder="1" applyAlignment="1">
      <alignment horizontal="center" vertical="center" wrapText="1"/>
    </xf>
    <xf numFmtId="169" fontId="29" fillId="3" borderId="47" xfId="9" applyFont="1" applyFill="1" applyBorder="1" applyAlignment="1">
      <alignment vertical="center" wrapText="1"/>
    </xf>
    <xf numFmtId="0" fontId="27" fillId="0" borderId="66" xfId="5" applyFont="1" applyFill="1" applyBorder="1" applyAlignment="1">
      <alignment horizontal="center" vertical="center" wrapText="1"/>
    </xf>
    <xf numFmtId="171" fontId="27" fillId="0" borderId="67" xfId="7" applyNumberFormat="1" applyFont="1" applyFill="1" applyBorder="1" applyAlignment="1">
      <alignment vertical="center" wrapText="1"/>
    </xf>
    <xf numFmtId="0" fontId="27" fillId="0" borderId="68" xfId="5" applyFont="1" applyFill="1" applyBorder="1" applyAlignment="1">
      <alignment horizontal="center" vertical="center" wrapText="1"/>
    </xf>
    <xf numFmtId="0" fontId="11" fillId="2" borderId="69" xfId="5" applyNumberFormat="1" applyFont="1" applyFill="1" applyBorder="1" applyAlignment="1">
      <alignment horizontal="left" vertical="center" wrapText="1"/>
    </xf>
    <xf numFmtId="0" fontId="27" fillId="0" borderId="70" xfId="5" applyFont="1" applyBorder="1" applyAlignment="1">
      <alignment horizontal="center" vertical="center" wrapText="1"/>
    </xf>
    <xf numFmtId="171" fontId="27" fillId="0" borderId="71" xfId="5" applyNumberFormat="1" applyFont="1" applyBorder="1" applyAlignment="1">
      <alignment vertical="center" wrapText="1"/>
    </xf>
    <xf numFmtId="2" fontId="27" fillId="0" borderId="71" xfId="5" applyNumberFormat="1" applyFont="1" applyBorder="1" applyAlignment="1">
      <alignment horizontal="center" vertical="center" wrapText="1"/>
    </xf>
    <xf numFmtId="171" fontId="27" fillId="0" borderId="72" xfId="7" applyNumberFormat="1" applyFont="1" applyFill="1" applyBorder="1" applyAlignment="1">
      <alignment vertical="center" wrapText="1"/>
    </xf>
    <xf numFmtId="0" fontId="29" fillId="3" borderId="19" xfId="5" applyFont="1" applyFill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43" fontId="7" fillId="0" borderId="29" xfId="5" applyNumberFormat="1" applyFont="1" applyBorder="1" applyAlignment="1">
      <alignment horizontal="center" vertical="center" wrapText="1"/>
    </xf>
    <xf numFmtId="43" fontId="7" fillId="0" borderId="30" xfId="5" applyNumberFormat="1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43" fontId="27" fillId="0" borderId="29" xfId="5" applyNumberFormat="1" applyFont="1" applyBorder="1" applyAlignment="1">
      <alignment horizontal="center" vertical="center" wrapText="1"/>
    </xf>
    <xf numFmtId="43" fontId="27" fillId="0" borderId="30" xfId="5" applyNumberFormat="1" applyFont="1" applyBorder="1" applyAlignment="1">
      <alignment horizontal="center" vertical="center" wrapText="1"/>
    </xf>
    <xf numFmtId="0" fontId="39" fillId="4" borderId="61" xfId="5" applyFont="1" applyFill="1" applyBorder="1" applyAlignment="1">
      <alignment horizontal="center" vertical="center" wrapText="1"/>
    </xf>
    <xf numFmtId="0" fontId="39" fillId="4" borderId="62" xfId="5" applyFont="1" applyFill="1" applyBorder="1" applyAlignment="1">
      <alignment horizontal="center" vertical="center" wrapText="1"/>
    </xf>
    <xf numFmtId="0" fontId="39" fillId="4" borderId="63" xfId="5" applyFont="1" applyFill="1" applyBorder="1" applyAlignment="1">
      <alignment horizontal="center" vertical="center" wrapText="1"/>
    </xf>
    <xf numFmtId="0" fontId="29" fillId="3" borderId="64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65" xfId="5" applyFont="1" applyFill="1" applyBorder="1" applyAlignment="1">
      <alignment horizontal="left" vertical="center" wrapText="1"/>
    </xf>
    <xf numFmtId="0" fontId="29" fillId="3" borderId="32" xfId="5" applyFont="1" applyFill="1" applyBorder="1" applyAlignment="1">
      <alignment horizontal="right" vertical="center" wrapText="1"/>
    </xf>
    <xf numFmtId="0" fontId="29" fillId="3" borderId="12" xfId="5" applyFont="1" applyFill="1" applyBorder="1" applyAlignment="1">
      <alignment horizontal="right" vertical="center" wrapText="1"/>
    </xf>
    <xf numFmtId="0" fontId="29" fillId="3" borderId="15" xfId="5" applyFont="1" applyFill="1" applyBorder="1" applyAlignment="1">
      <alignment horizontal="right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6" fontId="19" fillId="3" borderId="19" xfId="38" applyNumberFormat="1" applyFont="1" applyFill="1" applyBorder="1" applyAlignment="1">
      <alignment horizontal="center" wrapText="1"/>
    </xf>
    <xf numFmtId="176" fontId="19" fillId="3" borderId="20" xfId="38" applyNumberFormat="1" applyFont="1" applyFill="1" applyBorder="1" applyAlignment="1">
      <alignment horizontal="center" wrapText="1"/>
    </xf>
    <xf numFmtId="164" fontId="20" fillId="0" borderId="19" xfId="40" applyFont="1" applyFill="1" applyBorder="1" applyAlignment="1">
      <alignment horizontal="center" wrapText="1"/>
    </xf>
    <xf numFmtId="164" fontId="20" fillId="0" borderId="20" xfId="40" applyFont="1" applyFill="1" applyBorder="1" applyAlignment="1">
      <alignment horizontal="center" wrapText="1"/>
    </xf>
    <xf numFmtId="176" fontId="19" fillId="0" borderId="34" xfId="37" applyNumberFormat="1" applyFont="1" applyBorder="1" applyAlignment="1">
      <alignment horizontal="center" wrapText="1"/>
    </xf>
    <xf numFmtId="176" fontId="19" fillId="0" borderId="40" xfId="37" applyNumberFormat="1" applyFont="1" applyBorder="1" applyAlignment="1">
      <alignment horizontal="center" wrapText="1"/>
    </xf>
    <xf numFmtId="175" fontId="21" fillId="6" borderId="44" xfId="38" applyNumberFormat="1" applyFont="1" applyFill="1" applyBorder="1" applyAlignment="1">
      <alignment horizontal="center" vertical="center" wrapText="1"/>
    </xf>
    <xf numFmtId="175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sites/SGC-Consultas/Documentos%20compartidos/02.%20DOCUMENTOS%20TIPO/2020/01.%20INFRAESTRUCTURA%20DE%20TRANSPORTE/04.%20INTERVENTOR&#205;A/05.%20III%20VERSION%20-%20COMENTARIOS%20DE%20CIUDADANOS/V&#237;nculoExternoRecuperado1" TargetMode="External"/><Relationship Id="rId2" Type="http://schemas.microsoft.com/office/2019/04/relationships/externalLinkLongPath" Target="/sites/SGC-Consultas/Documentos%20compartidos/02.%20DOCUMENTOS%20TIPO/2020/01.%20INFRAESTRUCTURA%20DE%20TRANSPORTE/04.%20INTERVENTOR&#205;A/05.%20III%20VERSION%20-%20COMENTARIOS%20DE%20CIUDADANOS/V&#237;nculoExternoRecuperado1?04D0B235" TargetMode="External"/><Relationship Id="rId1" Type="http://schemas.openxmlformats.org/officeDocument/2006/relationships/externalLinkPath" Target="file:///\\04D0B235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INTERVENTORIA%20PUENTE%20TETUAN/ACTAS/ACATAS%20CONTRATISTA%20OBRA/ACTA%205/Documents%20and%20Settings/Administrator/My%20Documents/ZAR07/Apu051b.xls" TargetMode="External"/><Relationship Id="rId1" Type="http://schemas.openxmlformats.org/officeDocument/2006/relationships/externalLinkPath" Target="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CA1A5-B851-494C-8FE4-66962D3E005D}">
  <sheetPr>
    <tabColor theme="7"/>
  </sheetPr>
  <dimension ref="A1:GO349"/>
  <sheetViews>
    <sheetView showGridLines="0" tabSelected="1" view="pageBreakPreview" topLeftCell="A22" zoomScale="70" zoomScaleNormal="70" zoomScaleSheetLayoutView="70" workbookViewId="0">
      <selection activeCell="A27" sqref="A27:XFD29"/>
    </sheetView>
  </sheetViews>
  <sheetFormatPr defaultColWidth="13.85546875" defaultRowHeight="16.5" customHeight="1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8.42578125" style="15" customWidth="1"/>
    <col min="6" max="6" width="17.7109375" style="16" customWidth="1"/>
    <col min="7" max="7" width="17.5703125" style="1" bestFit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9.14062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9.14062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9.14062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9.14062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9.14062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9.14062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9.14062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9.14062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9.14062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9.14062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9.14062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9.14062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9.14062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9.14062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9.14062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9.14062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9.14062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9.14062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9.14062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9.14062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9.14062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9.14062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9.14062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9.14062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9.14062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9.14062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9.14062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9.14062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9.14062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9.14062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9.14062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9.14062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9.14062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9.14062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9.14062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9.14062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9.14062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9.14062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9.14062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9.14062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9.14062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9.14062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9.14062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9.14062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9.14062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9.14062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9.14062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9.14062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9.14062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9.14062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9.14062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9.14062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9.14062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9.14062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9.14062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9.14062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9.14062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9.14062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9.14062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9.14062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9.14062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9.14062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9.14062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27" width="9.140625" style="2"/>
    <col min="16328" max="16384" width="13.85546875" style="2"/>
  </cols>
  <sheetData>
    <row r="1" spans="1:197">
      <c r="A1" s="105"/>
      <c r="B1" s="106"/>
      <c r="C1" s="107"/>
      <c r="D1" s="108"/>
      <c r="E1" s="108"/>
      <c r="F1" s="109"/>
      <c r="G1" s="110"/>
      <c r="H1" s="110"/>
      <c r="I1" s="111"/>
      <c r="J1" s="110"/>
      <c r="K1" s="112"/>
      <c r="L1" s="1">
        <v>4</v>
      </c>
    </row>
    <row r="2" spans="1:197" ht="23.25" customHeight="1">
      <c r="A2" s="113"/>
      <c r="B2" s="207" t="s">
        <v>0</v>
      </c>
      <c r="C2" s="208"/>
      <c r="D2" s="208"/>
      <c r="E2" s="208"/>
      <c r="F2" s="209"/>
      <c r="K2" s="114"/>
    </row>
    <row r="3" spans="1:197" ht="18" customHeight="1">
      <c r="A3" s="113"/>
      <c r="B3" s="44"/>
      <c r="C3" s="204" t="s">
        <v>1</v>
      </c>
      <c r="D3" s="205"/>
      <c r="E3" s="206"/>
      <c r="F3" s="45"/>
      <c r="K3" s="114"/>
    </row>
    <row r="4" spans="1:197">
      <c r="A4" s="113"/>
      <c r="C4" s="2"/>
      <c r="K4" s="114"/>
    </row>
    <row r="5" spans="1:197">
      <c r="A5" s="113"/>
      <c r="K5" s="114"/>
    </row>
    <row r="6" spans="1:197" ht="16.5" customHeight="1">
      <c r="A6" s="113"/>
      <c r="C6" s="245" t="s">
        <v>2</v>
      </c>
      <c r="D6" s="246"/>
      <c r="E6" s="246"/>
      <c r="F6" s="246"/>
      <c r="G6" s="246"/>
      <c r="H6" s="247"/>
      <c r="I6" s="19"/>
      <c r="K6" s="114"/>
    </row>
    <row r="7" spans="1:197" ht="59.25" customHeight="1">
      <c r="A7" s="113"/>
      <c r="C7" s="248" t="s">
        <v>3</v>
      </c>
      <c r="D7" s="249"/>
      <c r="E7" s="249"/>
      <c r="F7" s="249"/>
      <c r="G7" s="249"/>
      <c r="H7" s="250"/>
      <c r="I7" s="19"/>
      <c r="K7" s="114"/>
    </row>
    <row r="8" spans="1:197">
      <c r="A8" s="113"/>
      <c r="B8" s="35"/>
      <c r="C8" s="248" t="s">
        <v>4</v>
      </c>
      <c r="D8" s="249"/>
      <c r="E8" s="249"/>
      <c r="F8" s="249"/>
      <c r="G8" s="249"/>
      <c r="H8" s="250"/>
      <c r="I8" s="20"/>
      <c r="K8" s="114"/>
    </row>
    <row r="9" spans="1:197" s="3" customFormat="1">
      <c r="A9" s="115"/>
      <c r="C9" s="251" t="s">
        <v>5</v>
      </c>
      <c r="D9" s="252" t="s">
        <v>6</v>
      </c>
      <c r="E9" s="148" t="s">
        <v>7</v>
      </c>
      <c r="F9" s="148" t="s">
        <v>8</v>
      </c>
      <c r="G9" s="148" t="s">
        <v>9</v>
      </c>
      <c r="H9" s="149" t="s">
        <v>10</v>
      </c>
      <c r="I9" s="1"/>
      <c r="J9" s="1"/>
      <c r="K9" s="11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>
      <c r="A10" s="115"/>
      <c r="C10" s="231"/>
      <c r="D10" s="233"/>
      <c r="E10" s="64" t="s">
        <v>11</v>
      </c>
      <c r="F10" s="64" t="s">
        <v>12</v>
      </c>
      <c r="G10" s="64" t="s">
        <v>13</v>
      </c>
      <c r="H10" s="65" t="s">
        <v>14</v>
      </c>
      <c r="I10" s="1"/>
      <c r="J10" s="1"/>
      <c r="K10" s="11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>
      <c r="A11" s="115"/>
      <c r="C11" s="66" t="s">
        <v>15</v>
      </c>
      <c r="D11" s="253"/>
      <c r="E11" s="67" t="s">
        <v>16</v>
      </c>
      <c r="F11" s="67" t="s">
        <v>17</v>
      </c>
      <c r="G11" s="67" t="s">
        <v>18</v>
      </c>
      <c r="H11" s="150" t="s">
        <v>19</v>
      </c>
      <c r="I11" s="1"/>
      <c r="J11" s="1"/>
      <c r="K11" s="11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>
      <c r="A12" s="115"/>
      <c r="C12" s="254" t="s">
        <v>20</v>
      </c>
      <c r="D12" s="255"/>
      <c r="E12" s="255"/>
      <c r="F12" s="255"/>
      <c r="G12" s="255"/>
      <c r="H12" s="256"/>
      <c r="I12" s="1"/>
      <c r="J12" s="1"/>
      <c r="K12" s="11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>
      <c r="A13" s="115"/>
      <c r="C13" s="257" t="s">
        <v>21</v>
      </c>
      <c r="D13" s="240"/>
      <c r="E13" s="240"/>
      <c r="F13" s="240"/>
      <c r="G13" s="240"/>
      <c r="H13" s="258"/>
      <c r="I13" s="1"/>
      <c r="J13" s="1"/>
      <c r="K13" s="114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>
      <c r="A14" s="115"/>
      <c r="C14" s="68">
        <v>1</v>
      </c>
      <c r="D14" s="154" t="s">
        <v>22</v>
      </c>
      <c r="E14" s="48">
        <v>3780000</v>
      </c>
      <c r="F14" s="48"/>
      <c r="G14" s="49">
        <f>+L1*1</f>
        <v>4</v>
      </c>
      <c r="H14" s="70">
        <f>+C14*((E14+F14)*G14)</f>
        <v>15120000</v>
      </c>
      <c r="I14" s="1"/>
      <c r="J14" s="1"/>
      <c r="K14" s="11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>
      <c r="A15" s="115"/>
      <c r="C15" s="68">
        <v>1</v>
      </c>
      <c r="D15" s="154" t="s">
        <v>23</v>
      </c>
      <c r="E15" s="48">
        <v>4030000</v>
      </c>
      <c r="F15" s="48"/>
      <c r="G15" s="49">
        <f>+L1*0.3</f>
        <v>1.2</v>
      </c>
      <c r="H15" s="70">
        <f>+C15*((E15+F15)*G15)</f>
        <v>4836000</v>
      </c>
      <c r="I15" s="1"/>
      <c r="J15" s="1"/>
      <c r="K15" s="11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28.5">
      <c r="A16" s="115"/>
      <c r="C16" s="68">
        <v>1</v>
      </c>
      <c r="D16" s="154" t="s">
        <v>24</v>
      </c>
      <c r="E16" s="48">
        <v>2780000</v>
      </c>
      <c r="F16" s="48"/>
      <c r="G16" s="49">
        <f>+L1*1</f>
        <v>4</v>
      </c>
      <c r="H16" s="70">
        <f>+C16*((E16+F16)*G16)</f>
        <v>11120000</v>
      </c>
      <c r="I16" s="1"/>
      <c r="J16" s="1"/>
      <c r="K16" s="11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>
      <c r="A17" s="115"/>
      <c r="C17" s="68">
        <v>1</v>
      </c>
      <c r="D17" s="154" t="s">
        <v>25</v>
      </c>
      <c r="E17" s="48">
        <v>2085000</v>
      </c>
      <c r="F17" s="48"/>
      <c r="G17" s="49">
        <f>+L1*0.3</f>
        <v>1.2</v>
      </c>
      <c r="H17" s="70">
        <f>+C17*((E17+F17)*G17)</f>
        <v>2502000</v>
      </c>
      <c r="I17" s="1"/>
      <c r="J17" s="1"/>
      <c r="K17" s="11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6.5" customHeight="1">
      <c r="A18" s="115"/>
      <c r="C18" s="221" t="s">
        <v>26</v>
      </c>
      <c r="D18" s="222"/>
      <c r="E18" s="222"/>
      <c r="F18" s="222"/>
      <c r="G18" s="223"/>
      <c r="H18" s="162">
        <f>+H14+H15+H16+H17</f>
        <v>33578000</v>
      </c>
      <c r="I18" s="6"/>
      <c r="J18" s="1"/>
      <c r="K18" s="11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6.5" customHeight="1">
      <c r="A19" s="115"/>
      <c r="C19" s="221" t="s">
        <v>27</v>
      </c>
      <c r="D19" s="222"/>
      <c r="E19" s="222"/>
      <c r="F19" s="222"/>
      <c r="G19" s="223"/>
      <c r="H19" s="174">
        <v>2</v>
      </c>
      <c r="I19" s="227" t="s">
        <v>28</v>
      </c>
      <c r="J19" s="228"/>
      <c r="K19" s="22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7.25" customHeight="1">
      <c r="A20" s="115"/>
      <c r="C20" s="224" t="s">
        <v>29</v>
      </c>
      <c r="D20" s="225"/>
      <c r="E20" s="225"/>
      <c r="F20" s="225"/>
      <c r="G20" s="226"/>
      <c r="H20" s="76">
        <f>+H18*H19</f>
        <v>67156000</v>
      </c>
      <c r="I20" s="1"/>
      <c r="J20" s="1"/>
      <c r="K20" s="11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>
      <c r="A21" s="115"/>
      <c r="C21" s="230" t="s">
        <v>5</v>
      </c>
      <c r="D21" s="232" t="s">
        <v>30</v>
      </c>
      <c r="E21" s="233" t="s">
        <v>31</v>
      </c>
      <c r="F21" s="151" t="s">
        <v>32</v>
      </c>
      <c r="G21" s="234" t="s">
        <v>33</v>
      </c>
      <c r="H21" s="152" t="s">
        <v>10</v>
      </c>
      <c r="I21" s="1"/>
      <c r="J21" s="1"/>
      <c r="K21" s="11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>
      <c r="A22" s="115"/>
      <c r="C22" s="231"/>
      <c r="D22" s="232"/>
      <c r="E22" s="233"/>
      <c r="F22" s="64" t="s">
        <v>34</v>
      </c>
      <c r="G22" s="235"/>
      <c r="H22" s="65" t="s">
        <v>14</v>
      </c>
      <c r="I22" s="1"/>
      <c r="J22" s="1"/>
      <c r="K22" s="11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>
      <c r="A23" s="115"/>
      <c r="C23" s="163" t="s">
        <v>35</v>
      </c>
      <c r="D23" s="232"/>
      <c r="E23" s="233"/>
      <c r="F23" s="164" t="s">
        <v>36</v>
      </c>
      <c r="G23" s="164" t="s">
        <v>37</v>
      </c>
      <c r="H23" s="152" t="s">
        <v>38</v>
      </c>
      <c r="I23" s="1"/>
      <c r="J23" s="1"/>
      <c r="K23" s="11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30" customHeight="1">
      <c r="A24" s="115"/>
      <c r="C24" s="236" t="s">
        <v>39</v>
      </c>
      <c r="D24" s="237"/>
      <c r="E24" s="237"/>
      <c r="F24" s="237"/>
      <c r="G24" s="237"/>
      <c r="H24" s="238"/>
      <c r="I24" s="1"/>
      <c r="J24" s="1"/>
      <c r="K24" s="11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>
      <c r="A25" s="115"/>
      <c r="C25" s="239" t="s">
        <v>40</v>
      </c>
      <c r="D25" s="240"/>
      <c r="E25" s="240"/>
      <c r="F25" s="240"/>
      <c r="G25" s="240"/>
      <c r="H25" s="241"/>
      <c r="I25" s="1"/>
      <c r="J25" s="1"/>
      <c r="K25" s="11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43.5">
      <c r="A26" s="115"/>
      <c r="C26" s="166">
        <v>1</v>
      </c>
      <c r="D26" s="79" t="s">
        <v>41</v>
      </c>
      <c r="E26" s="77" t="s">
        <v>42</v>
      </c>
      <c r="F26" s="80">
        <v>1003000</v>
      </c>
      <c r="G26" s="78">
        <v>1</v>
      </c>
      <c r="H26" s="167">
        <f>+C26*((F26)*G26)</f>
        <v>1003000</v>
      </c>
      <c r="I26" s="1"/>
      <c r="J26" s="1"/>
      <c r="K26" s="11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>
      <c r="A27" s="115"/>
      <c r="C27" s="239" t="s">
        <v>43</v>
      </c>
      <c r="D27" s="240"/>
      <c r="E27" s="240"/>
      <c r="F27" s="240"/>
      <c r="G27" s="240"/>
      <c r="H27" s="241"/>
      <c r="I27" s="1"/>
      <c r="J27" s="1"/>
      <c r="K27" s="114"/>
      <c r="L27" s="1"/>
      <c r="M27" s="1"/>
      <c r="N27" s="1"/>
      <c r="O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66">
      <c r="A28" s="115"/>
      <c r="C28" s="166">
        <v>1</v>
      </c>
      <c r="D28" s="161" t="s">
        <v>44</v>
      </c>
      <c r="E28" s="77" t="s">
        <v>42</v>
      </c>
      <c r="F28" s="80">
        <f>1003000*0.55</f>
        <v>551650</v>
      </c>
      <c r="G28" s="78">
        <v>1</v>
      </c>
      <c r="H28" s="167">
        <f>+C28*((F28)*G28)</f>
        <v>551650</v>
      </c>
      <c r="I28" s="1"/>
      <c r="J28" s="1"/>
      <c r="K28" s="11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49.5">
      <c r="A29" s="115"/>
      <c r="C29" s="168">
        <v>1</v>
      </c>
      <c r="D29" s="169" t="s">
        <v>45</v>
      </c>
      <c r="E29" s="170" t="s">
        <v>42</v>
      </c>
      <c r="F29" s="171">
        <f>+F28*0.55</f>
        <v>303407.5</v>
      </c>
      <c r="G29" s="172">
        <v>1</v>
      </c>
      <c r="H29" s="173">
        <f>+C29*((F29)*G29)</f>
        <v>303407.5</v>
      </c>
      <c r="I29" s="1"/>
      <c r="J29" s="1"/>
      <c r="K29" s="11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6.5" customHeight="1">
      <c r="A30" s="115"/>
      <c r="C30" s="242" t="s">
        <v>46</v>
      </c>
      <c r="D30" s="243"/>
      <c r="E30" s="243"/>
      <c r="F30" s="243"/>
      <c r="G30" s="244"/>
      <c r="H30" s="165">
        <f>+H29+H28+H26</f>
        <v>1858057.5</v>
      </c>
      <c r="I30" s="153"/>
      <c r="J30" s="1"/>
      <c r="K30" s="11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6.5" customHeight="1">
      <c r="A31" s="115"/>
      <c r="C31" s="221" t="s">
        <v>47</v>
      </c>
      <c r="D31" s="222"/>
      <c r="E31" s="222"/>
      <c r="F31" s="222"/>
      <c r="G31" s="223"/>
      <c r="H31" s="82">
        <f>+H30+H20</f>
        <v>69014057.5</v>
      </c>
      <c r="I31" s="8"/>
      <c r="J31" s="9"/>
      <c r="K31" s="114"/>
      <c r="L31" s="1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>
      <c r="A32" s="115"/>
      <c r="C32" s="221" t="s">
        <v>48</v>
      </c>
      <c r="D32" s="222"/>
      <c r="E32" s="222"/>
      <c r="F32" s="222"/>
      <c r="G32" s="223"/>
      <c r="H32" s="82">
        <f>+H31*2%</f>
        <v>1380281.1500000001</v>
      </c>
      <c r="I32" s="18"/>
      <c r="J32" s="9"/>
      <c r="K32" s="114"/>
      <c r="L32" s="10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>
      <c r="A33" s="115"/>
      <c r="C33" s="221" t="s">
        <v>49</v>
      </c>
      <c r="D33" s="222"/>
      <c r="E33" s="222"/>
      <c r="F33" s="222"/>
      <c r="G33" s="223"/>
      <c r="H33" s="82">
        <f>+H32+H31</f>
        <v>70394338.650000006</v>
      </c>
      <c r="I33" s="8"/>
      <c r="J33" s="9"/>
      <c r="K33" s="114"/>
      <c r="L33" s="10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>
      <c r="A34" s="115"/>
      <c r="C34" s="221" t="s">
        <v>50</v>
      </c>
      <c r="D34" s="222"/>
      <c r="E34" s="222"/>
      <c r="F34" s="222"/>
      <c r="G34" s="223"/>
      <c r="H34" s="84">
        <f>+H33*0.19</f>
        <v>13374924.343500001</v>
      </c>
      <c r="I34" s="5"/>
      <c r="J34" s="1"/>
      <c r="K34" s="11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>
      <c r="A35" s="115"/>
      <c r="C35" s="224" t="s">
        <v>51</v>
      </c>
      <c r="D35" s="225"/>
      <c r="E35" s="225"/>
      <c r="F35" s="225"/>
      <c r="G35" s="226"/>
      <c r="H35" s="85">
        <f>+H34+H33</f>
        <v>83769262.993500009</v>
      </c>
      <c r="I35" s="11"/>
      <c r="J35" s="5"/>
      <c r="K35" s="114"/>
      <c r="L35" s="1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>
      <c r="A36" s="113"/>
      <c r="B36" s="3"/>
      <c r="C36" s="86"/>
      <c r="D36" s="87"/>
      <c r="E36" s="87"/>
      <c r="F36" s="87"/>
      <c r="G36" s="87"/>
      <c r="H36" s="88"/>
      <c r="I36" s="1"/>
      <c r="K36" s="114"/>
    </row>
    <row r="37" spans="1:197">
      <c r="A37" s="113"/>
      <c r="C37" s="194"/>
      <c r="D37" s="195"/>
      <c r="E37" s="195"/>
      <c r="F37" s="61"/>
      <c r="G37" s="62"/>
      <c r="H37" s="63"/>
      <c r="I37" s="1"/>
      <c r="K37" s="114"/>
    </row>
    <row r="38" spans="1:197">
      <c r="A38" s="113"/>
      <c r="C38" s="2"/>
      <c r="D38" s="2"/>
      <c r="E38" s="2"/>
      <c r="F38" s="2"/>
      <c r="G38" s="2"/>
      <c r="H38" s="2"/>
      <c r="I38" s="1"/>
      <c r="J38" s="2"/>
      <c r="K38" s="35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</row>
    <row r="39" spans="1:197" ht="16.5" customHeight="1">
      <c r="A39" s="113"/>
      <c r="C39" s="2"/>
      <c r="D39" s="2"/>
      <c r="E39" s="2"/>
      <c r="F39" s="2"/>
      <c r="G39" s="2"/>
      <c r="H39" s="2"/>
      <c r="I39" s="1"/>
      <c r="J39" s="2"/>
      <c r="K39" s="35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</row>
    <row r="40" spans="1:197">
      <c r="A40" s="116"/>
      <c r="B40" s="117"/>
      <c r="C40" s="118"/>
      <c r="D40" s="119"/>
      <c r="E40" s="119"/>
      <c r="F40" s="120"/>
      <c r="G40" s="121"/>
      <c r="H40" s="121"/>
      <c r="I40" s="121"/>
      <c r="J40" s="121"/>
      <c r="K40" s="122"/>
    </row>
    <row r="41" spans="1:197">
      <c r="I41" s="1"/>
    </row>
    <row r="42" spans="1:197">
      <c r="I42" s="1"/>
    </row>
    <row r="43" spans="1:197">
      <c r="I43" s="1"/>
    </row>
    <row r="44" spans="1:197">
      <c r="I44" s="1"/>
    </row>
    <row r="45" spans="1:197">
      <c r="I45" s="1"/>
    </row>
    <row r="46" spans="1:197">
      <c r="I46" s="1"/>
    </row>
    <row r="47" spans="1:197">
      <c r="I47" s="1"/>
    </row>
    <row r="48" spans="1:197" s="1" customFormat="1">
      <c r="A48" s="2"/>
      <c r="B48" s="2"/>
      <c r="C48" s="13"/>
      <c r="D48" s="15"/>
      <c r="E48" s="15"/>
      <c r="F48" s="16"/>
    </row>
    <row r="49" spans="1:6" s="1" customFormat="1">
      <c r="A49" s="2"/>
      <c r="B49" s="2"/>
      <c r="C49" s="13"/>
      <c r="D49" s="15"/>
      <c r="E49" s="15"/>
      <c r="F49" s="16"/>
    </row>
    <row r="50" spans="1:6" s="1" customFormat="1">
      <c r="B50" s="2"/>
      <c r="C50" s="13"/>
      <c r="D50" s="15"/>
      <c r="E50" s="15"/>
      <c r="F50" s="16"/>
    </row>
    <row r="51" spans="1:6" s="1" customFormat="1">
      <c r="C51" s="13"/>
      <c r="D51" s="15"/>
      <c r="E51" s="15"/>
      <c r="F51" s="16"/>
    </row>
    <row r="52" spans="1:6" s="1" customFormat="1">
      <c r="C52" s="13"/>
      <c r="D52" s="15"/>
      <c r="E52" s="15"/>
      <c r="F52" s="16"/>
    </row>
    <row r="53" spans="1:6" s="1" customFormat="1">
      <c r="C53" s="13"/>
      <c r="D53" s="15"/>
      <c r="E53" s="15"/>
      <c r="F53" s="16"/>
    </row>
    <row r="54" spans="1:6" s="1" customFormat="1">
      <c r="C54" s="13"/>
      <c r="D54" s="15"/>
      <c r="E54" s="15"/>
      <c r="F54" s="16"/>
    </row>
    <row r="55" spans="1:6" s="1" customFormat="1">
      <c r="C55" s="13"/>
      <c r="D55" s="15"/>
      <c r="E55" s="15"/>
      <c r="F55" s="16"/>
    </row>
    <row r="56" spans="1:6" s="1" customFormat="1">
      <c r="C56" s="13"/>
      <c r="D56" s="15"/>
      <c r="E56" s="15"/>
      <c r="F56" s="16"/>
    </row>
    <row r="57" spans="1:6" s="1" customFormat="1">
      <c r="C57" s="13"/>
      <c r="D57" s="15"/>
      <c r="E57" s="15"/>
      <c r="F57" s="16"/>
    </row>
    <row r="58" spans="1:6" s="1" customFormat="1">
      <c r="C58" s="13"/>
      <c r="D58" s="15"/>
      <c r="E58" s="15"/>
      <c r="F58" s="16"/>
    </row>
    <row r="59" spans="1:6" s="1" customFormat="1">
      <c r="C59" s="13"/>
      <c r="D59" s="15"/>
      <c r="E59" s="15"/>
      <c r="F59" s="16"/>
    </row>
    <row r="60" spans="1:6" s="1" customFormat="1">
      <c r="C60" s="13"/>
      <c r="D60" s="15"/>
      <c r="E60" s="15"/>
      <c r="F60" s="16"/>
    </row>
    <row r="61" spans="1:6" s="1" customFormat="1">
      <c r="C61" s="13"/>
      <c r="D61" s="15"/>
      <c r="E61" s="15"/>
      <c r="F61" s="16"/>
    </row>
    <row r="62" spans="1:6" s="1" customFormat="1">
      <c r="C62" s="13"/>
      <c r="D62" s="15"/>
      <c r="E62" s="15"/>
      <c r="F62" s="16"/>
    </row>
    <row r="63" spans="1:6" s="1" customFormat="1">
      <c r="C63" s="13"/>
      <c r="D63" s="15"/>
      <c r="E63" s="15"/>
      <c r="F63" s="16"/>
    </row>
    <row r="64" spans="1:6" s="1" customFormat="1">
      <c r="C64" s="13"/>
      <c r="D64" s="15"/>
      <c r="E64" s="15"/>
      <c r="F64" s="16"/>
    </row>
    <row r="65" spans="3:6" s="1" customFormat="1">
      <c r="C65" s="13"/>
      <c r="D65" s="15"/>
      <c r="E65" s="15"/>
      <c r="F65" s="16"/>
    </row>
    <row r="66" spans="3:6" s="1" customFormat="1">
      <c r="C66" s="13"/>
      <c r="D66" s="15"/>
      <c r="E66" s="15"/>
      <c r="F66" s="16"/>
    </row>
    <row r="67" spans="3:6" s="1" customFormat="1">
      <c r="C67" s="13"/>
      <c r="D67" s="15"/>
      <c r="E67" s="15"/>
      <c r="F67" s="16"/>
    </row>
    <row r="68" spans="3:6" s="1" customFormat="1">
      <c r="C68" s="13"/>
      <c r="D68" s="15"/>
      <c r="E68" s="15"/>
      <c r="F68" s="16"/>
    </row>
    <row r="69" spans="3:6" s="1" customFormat="1">
      <c r="C69" s="13"/>
      <c r="D69" s="15"/>
      <c r="E69" s="15"/>
      <c r="F69" s="16"/>
    </row>
    <row r="70" spans="3:6" s="1" customFormat="1">
      <c r="C70" s="13"/>
      <c r="D70" s="15"/>
      <c r="E70" s="15"/>
      <c r="F70" s="16"/>
    </row>
    <row r="71" spans="3:6" s="1" customFormat="1">
      <c r="C71" s="13"/>
      <c r="D71" s="15"/>
      <c r="E71" s="15"/>
      <c r="F71" s="16"/>
    </row>
    <row r="72" spans="3:6" s="1" customFormat="1">
      <c r="C72" s="13"/>
      <c r="D72" s="15"/>
      <c r="E72" s="15"/>
      <c r="F72" s="16"/>
    </row>
    <row r="73" spans="3:6" s="1" customFormat="1">
      <c r="C73" s="13"/>
      <c r="D73" s="15"/>
      <c r="E73" s="15"/>
      <c r="F73" s="16"/>
    </row>
    <row r="74" spans="3:6" s="1" customFormat="1">
      <c r="C74" s="13"/>
      <c r="D74" s="15"/>
      <c r="E74" s="15"/>
      <c r="F74" s="16"/>
    </row>
    <row r="75" spans="3:6" s="1" customFormat="1">
      <c r="C75" s="13"/>
      <c r="D75" s="15"/>
      <c r="E75" s="15"/>
      <c r="F75" s="16"/>
    </row>
    <row r="76" spans="3:6" s="1" customFormat="1">
      <c r="C76" s="13"/>
      <c r="D76" s="15"/>
      <c r="E76" s="15"/>
      <c r="F76" s="16"/>
    </row>
    <row r="77" spans="3:6" s="1" customFormat="1">
      <c r="C77" s="13"/>
      <c r="D77" s="15"/>
      <c r="E77" s="15"/>
      <c r="F77" s="16"/>
    </row>
    <row r="78" spans="3:6" s="1" customFormat="1">
      <c r="C78" s="13"/>
      <c r="D78" s="15"/>
      <c r="E78" s="15"/>
      <c r="F78" s="16"/>
    </row>
    <row r="79" spans="3:6" s="1" customFormat="1">
      <c r="C79" s="13"/>
      <c r="D79" s="15"/>
      <c r="E79" s="15"/>
      <c r="F79" s="16"/>
    </row>
    <row r="80" spans="3:6" s="1" customFormat="1">
      <c r="C80" s="13"/>
      <c r="D80" s="15"/>
      <c r="E80" s="15"/>
      <c r="F80" s="16"/>
    </row>
    <row r="81" spans="3:6" s="1" customFormat="1">
      <c r="C81" s="13"/>
      <c r="D81" s="15"/>
      <c r="E81" s="15"/>
      <c r="F81" s="16"/>
    </row>
    <row r="82" spans="3:6" s="1" customFormat="1">
      <c r="C82" s="13"/>
      <c r="D82" s="15"/>
      <c r="E82" s="15"/>
      <c r="F82" s="16"/>
    </row>
    <row r="83" spans="3:6" s="1" customFormat="1">
      <c r="C83" s="13"/>
      <c r="D83" s="15"/>
      <c r="E83" s="15"/>
      <c r="F83" s="16"/>
    </row>
    <row r="84" spans="3:6" s="1" customFormat="1">
      <c r="C84" s="13"/>
      <c r="D84" s="15"/>
      <c r="E84" s="15"/>
      <c r="F84" s="16"/>
    </row>
    <row r="85" spans="3:6" s="1" customFormat="1">
      <c r="C85" s="13"/>
      <c r="D85" s="15"/>
      <c r="E85" s="15"/>
      <c r="F85" s="16"/>
    </row>
    <row r="86" spans="3:6" s="1" customFormat="1">
      <c r="C86" s="13"/>
      <c r="D86" s="15"/>
      <c r="E86" s="15"/>
      <c r="F86" s="16"/>
    </row>
    <row r="87" spans="3:6" s="1" customFormat="1">
      <c r="C87" s="13"/>
      <c r="D87" s="15"/>
      <c r="E87" s="15"/>
      <c r="F87" s="16"/>
    </row>
    <row r="88" spans="3:6" s="1" customFormat="1">
      <c r="C88" s="13"/>
      <c r="D88" s="15"/>
      <c r="E88" s="15"/>
      <c r="F88" s="16"/>
    </row>
    <row r="89" spans="3:6" s="1" customFormat="1">
      <c r="C89" s="13"/>
      <c r="D89" s="15"/>
      <c r="E89" s="15"/>
      <c r="F89" s="16"/>
    </row>
    <row r="90" spans="3:6" s="1" customFormat="1">
      <c r="C90" s="13"/>
      <c r="D90" s="15"/>
      <c r="E90" s="15"/>
      <c r="F90" s="16"/>
    </row>
    <row r="91" spans="3:6" s="1" customFormat="1">
      <c r="C91" s="13"/>
      <c r="D91" s="15"/>
      <c r="E91" s="15"/>
      <c r="F91" s="16"/>
    </row>
    <row r="92" spans="3:6" s="1" customFormat="1">
      <c r="C92" s="13"/>
      <c r="D92" s="15"/>
      <c r="E92" s="15"/>
      <c r="F92" s="16"/>
    </row>
    <row r="93" spans="3:6" s="1" customFormat="1">
      <c r="C93" s="13"/>
      <c r="D93" s="15"/>
      <c r="E93" s="15"/>
      <c r="F93" s="16"/>
    </row>
    <row r="94" spans="3:6" s="1" customFormat="1">
      <c r="C94" s="13"/>
      <c r="D94" s="15"/>
      <c r="E94" s="15"/>
      <c r="F94" s="16"/>
    </row>
    <row r="95" spans="3:6" s="1" customFormat="1">
      <c r="C95" s="13"/>
      <c r="D95" s="15"/>
      <c r="E95" s="15"/>
      <c r="F95" s="16"/>
    </row>
    <row r="96" spans="3:6" s="1" customFormat="1">
      <c r="C96" s="13"/>
      <c r="D96" s="15"/>
      <c r="E96" s="15"/>
      <c r="F96" s="16"/>
    </row>
    <row r="97" spans="3:6" s="1" customFormat="1">
      <c r="C97" s="13"/>
      <c r="D97" s="15"/>
      <c r="E97" s="15"/>
      <c r="F97" s="16"/>
    </row>
    <row r="98" spans="3:6" s="1" customFormat="1">
      <c r="C98" s="13"/>
      <c r="D98" s="15"/>
      <c r="E98" s="15"/>
      <c r="F98" s="16"/>
    </row>
    <row r="99" spans="3:6" s="1" customFormat="1">
      <c r="C99" s="13"/>
      <c r="D99" s="15"/>
      <c r="E99" s="15"/>
      <c r="F99" s="16"/>
    </row>
    <row r="100" spans="3:6" s="1" customFormat="1">
      <c r="C100" s="13"/>
      <c r="D100" s="15"/>
      <c r="E100" s="15"/>
      <c r="F100" s="16"/>
    </row>
    <row r="101" spans="3:6" s="1" customFormat="1">
      <c r="C101" s="13"/>
      <c r="D101" s="15"/>
      <c r="E101" s="15"/>
      <c r="F101" s="16"/>
    </row>
    <row r="102" spans="3:6" s="1" customFormat="1">
      <c r="C102" s="13"/>
      <c r="D102" s="15"/>
      <c r="E102" s="15"/>
      <c r="F102" s="16"/>
    </row>
    <row r="103" spans="3:6" s="1" customFormat="1">
      <c r="C103" s="13"/>
      <c r="D103" s="15"/>
      <c r="E103" s="15"/>
      <c r="F103" s="16"/>
    </row>
    <row r="104" spans="3:6" s="1" customFormat="1">
      <c r="C104" s="13"/>
      <c r="D104" s="15"/>
      <c r="E104" s="15"/>
      <c r="F104" s="16"/>
    </row>
    <row r="105" spans="3:6" s="1" customFormat="1">
      <c r="C105" s="13"/>
      <c r="D105" s="15"/>
      <c r="E105" s="15"/>
      <c r="F105" s="16"/>
    </row>
    <row r="106" spans="3:6" s="1" customFormat="1">
      <c r="C106" s="13"/>
      <c r="D106" s="15"/>
      <c r="E106" s="15"/>
      <c r="F106" s="16"/>
    </row>
    <row r="107" spans="3:6" s="1" customFormat="1">
      <c r="C107" s="13"/>
      <c r="D107" s="15"/>
      <c r="E107" s="15"/>
      <c r="F107" s="16"/>
    </row>
    <row r="108" spans="3:6" s="1" customFormat="1">
      <c r="C108" s="13"/>
      <c r="D108" s="15"/>
      <c r="E108" s="15"/>
      <c r="F108" s="16"/>
    </row>
    <row r="109" spans="3:6" s="1" customFormat="1">
      <c r="C109" s="13"/>
      <c r="D109" s="15"/>
      <c r="E109" s="15"/>
      <c r="F109" s="16"/>
    </row>
    <row r="110" spans="3:6" s="1" customFormat="1">
      <c r="C110" s="13"/>
      <c r="D110" s="15"/>
      <c r="E110" s="15"/>
      <c r="F110" s="16"/>
    </row>
    <row r="111" spans="3:6" s="1" customFormat="1">
      <c r="C111" s="13"/>
      <c r="D111" s="15"/>
      <c r="E111" s="15"/>
      <c r="F111" s="16"/>
    </row>
    <row r="112" spans="3:6" s="1" customFormat="1">
      <c r="C112" s="13"/>
      <c r="D112" s="15"/>
      <c r="E112" s="15"/>
      <c r="F112" s="16"/>
    </row>
    <row r="113" spans="3:6" s="1" customFormat="1">
      <c r="C113" s="13"/>
      <c r="D113" s="15"/>
      <c r="E113" s="15"/>
      <c r="F113" s="16"/>
    </row>
    <row r="114" spans="3:6" s="1" customFormat="1">
      <c r="C114" s="13"/>
      <c r="D114" s="15"/>
      <c r="E114" s="15"/>
      <c r="F114" s="16"/>
    </row>
    <row r="115" spans="3:6" s="1" customFormat="1">
      <c r="C115" s="13"/>
      <c r="D115" s="15"/>
      <c r="E115" s="15"/>
      <c r="F115" s="16"/>
    </row>
    <row r="116" spans="3:6" s="1" customFormat="1">
      <c r="C116" s="13"/>
      <c r="D116" s="15"/>
      <c r="E116" s="15"/>
      <c r="F116" s="16"/>
    </row>
    <row r="117" spans="3:6" s="1" customFormat="1">
      <c r="C117" s="13"/>
      <c r="D117" s="15"/>
      <c r="E117" s="15"/>
      <c r="F117" s="16"/>
    </row>
    <row r="118" spans="3:6" s="1" customFormat="1">
      <c r="C118" s="13"/>
      <c r="D118" s="15"/>
      <c r="E118" s="15"/>
      <c r="F118" s="16"/>
    </row>
    <row r="119" spans="3:6" s="1" customFormat="1">
      <c r="C119" s="13"/>
      <c r="D119" s="15"/>
      <c r="E119" s="15"/>
      <c r="F119" s="16"/>
    </row>
    <row r="120" spans="3:6" s="1" customFormat="1">
      <c r="C120" s="13"/>
      <c r="D120" s="15"/>
      <c r="E120" s="15"/>
      <c r="F120" s="16"/>
    </row>
    <row r="121" spans="3:6" s="1" customFormat="1">
      <c r="C121" s="13"/>
      <c r="D121" s="15"/>
      <c r="E121" s="15"/>
      <c r="F121" s="16"/>
    </row>
    <row r="122" spans="3:6" s="1" customFormat="1">
      <c r="C122" s="13"/>
      <c r="D122" s="15"/>
      <c r="E122" s="15"/>
      <c r="F122" s="16"/>
    </row>
    <row r="123" spans="3:6" s="1" customFormat="1">
      <c r="C123" s="13"/>
      <c r="D123" s="15"/>
      <c r="E123" s="15"/>
      <c r="F123" s="16"/>
    </row>
    <row r="124" spans="3:6" s="1" customFormat="1">
      <c r="C124" s="13"/>
      <c r="D124" s="15"/>
      <c r="E124" s="15"/>
      <c r="F124" s="16"/>
    </row>
    <row r="125" spans="3:6" s="1" customFormat="1">
      <c r="C125" s="13"/>
      <c r="D125" s="15"/>
      <c r="E125" s="15"/>
      <c r="F125" s="16"/>
    </row>
    <row r="126" spans="3:6" s="1" customFormat="1">
      <c r="C126" s="13"/>
      <c r="D126" s="15"/>
      <c r="E126" s="15"/>
      <c r="F126" s="16"/>
    </row>
    <row r="127" spans="3:6" s="1" customFormat="1">
      <c r="C127" s="13"/>
      <c r="D127" s="15"/>
      <c r="E127" s="15"/>
      <c r="F127" s="16"/>
    </row>
    <row r="128" spans="3:6" s="1" customFormat="1">
      <c r="C128" s="13"/>
      <c r="D128" s="15"/>
      <c r="E128" s="15"/>
      <c r="F128" s="16"/>
    </row>
    <row r="129" spans="3:6" s="1" customFormat="1">
      <c r="C129" s="13"/>
      <c r="D129" s="15"/>
      <c r="E129" s="15"/>
      <c r="F129" s="16"/>
    </row>
    <row r="130" spans="3:6" s="1" customFormat="1">
      <c r="C130" s="13"/>
      <c r="D130" s="15"/>
      <c r="E130" s="15"/>
      <c r="F130" s="16"/>
    </row>
    <row r="131" spans="3:6" s="1" customFormat="1">
      <c r="C131" s="13"/>
      <c r="D131" s="15"/>
      <c r="E131" s="15"/>
      <c r="F131" s="16"/>
    </row>
    <row r="132" spans="3:6" s="1" customFormat="1">
      <c r="C132" s="13"/>
      <c r="D132" s="15"/>
      <c r="E132" s="15"/>
      <c r="F132" s="16"/>
    </row>
    <row r="133" spans="3:6" s="1" customFormat="1">
      <c r="C133" s="13"/>
      <c r="D133" s="15"/>
      <c r="E133" s="15"/>
      <c r="F133" s="16"/>
    </row>
    <row r="134" spans="3:6" s="1" customFormat="1">
      <c r="C134" s="13"/>
      <c r="D134" s="15"/>
      <c r="E134" s="15"/>
      <c r="F134" s="16"/>
    </row>
    <row r="135" spans="3:6" s="1" customFormat="1">
      <c r="C135" s="13"/>
      <c r="D135" s="15"/>
      <c r="E135" s="15"/>
      <c r="F135" s="16"/>
    </row>
    <row r="136" spans="3:6" s="1" customFormat="1">
      <c r="C136" s="13"/>
      <c r="D136" s="15"/>
      <c r="E136" s="15"/>
      <c r="F136" s="16"/>
    </row>
    <row r="137" spans="3:6" s="1" customFormat="1">
      <c r="C137" s="13"/>
      <c r="D137" s="15"/>
      <c r="E137" s="15"/>
      <c r="F137" s="16"/>
    </row>
    <row r="138" spans="3:6" s="1" customFormat="1">
      <c r="C138" s="13"/>
      <c r="D138" s="15"/>
      <c r="E138" s="15"/>
      <c r="F138" s="16"/>
    </row>
    <row r="139" spans="3:6" s="1" customFormat="1">
      <c r="C139" s="13"/>
      <c r="D139" s="15"/>
      <c r="E139" s="15"/>
      <c r="F139" s="16"/>
    </row>
    <row r="140" spans="3:6" s="1" customFormat="1">
      <c r="C140" s="13"/>
      <c r="D140" s="15"/>
      <c r="E140" s="15"/>
      <c r="F140" s="16"/>
    </row>
    <row r="141" spans="3:6" s="1" customFormat="1">
      <c r="C141" s="13"/>
      <c r="D141" s="15"/>
      <c r="E141" s="15"/>
      <c r="F141" s="16"/>
    </row>
    <row r="142" spans="3:6" s="1" customFormat="1">
      <c r="C142" s="13"/>
      <c r="D142" s="15"/>
      <c r="E142" s="15"/>
      <c r="F142" s="16"/>
    </row>
    <row r="143" spans="3:6" s="1" customFormat="1">
      <c r="C143" s="13"/>
      <c r="D143" s="15"/>
      <c r="E143" s="15"/>
      <c r="F143" s="16"/>
    </row>
    <row r="144" spans="3:6" s="1" customFormat="1">
      <c r="C144" s="13"/>
      <c r="D144" s="15"/>
      <c r="E144" s="15"/>
      <c r="F144" s="16"/>
    </row>
    <row r="145" spans="3:6" s="1" customFormat="1">
      <c r="C145" s="13"/>
      <c r="D145" s="15"/>
      <c r="E145" s="15"/>
      <c r="F145" s="16"/>
    </row>
    <row r="146" spans="3:6" s="1" customFormat="1">
      <c r="C146" s="13"/>
      <c r="D146" s="15"/>
      <c r="E146" s="15"/>
      <c r="F146" s="16"/>
    </row>
    <row r="147" spans="3:6" s="1" customFormat="1">
      <c r="C147" s="13"/>
      <c r="D147" s="15"/>
      <c r="E147" s="15"/>
      <c r="F147" s="16"/>
    </row>
    <row r="148" spans="3:6" s="1" customFormat="1">
      <c r="C148" s="13"/>
      <c r="D148" s="15"/>
      <c r="E148" s="15"/>
      <c r="F148" s="16"/>
    </row>
    <row r="149" spans="3:6" s="1" customFormat="1">
      <c r="C149" s="13"/>
      <c r="D149" s="15"/>
      <c r="E149" s="15"/>
      <c r="F149" s="16"/>
    </row>
    <row r="150" spans="3:6" s="1" customFormat="1">
      <c r="C150" s="13"/>
      <c r="D150" s="15"/>
      <c r="E150" s="15"/>
      <c r="F150" s="16"/>
    </row>
    <row r="151" spans="3:6" s="1" customFormat="1">
      <c r="C151" s="13"/>
      <c r="D151" s="15"/>
      <c r="E151" s="15"/>
      <c r="F151" s="16"/>
    </row>
    <row r="152" spans="3:6" s="1" customFormat="1">
      <c r="C152" s="13"/>
      <c r="D152" s="15"/>
      <c r="E152" s="15"/>
      <c r="F152" s="16"/>
    </row>
    <row r="153" spans="3:6" s="1" customFormat="1">
      <c r="C153" s="13"/>
      <c r="D153" s="15"/>
      <c r="E153" s="15"/>
      <c r="F153" s="16"/>
    </row>
    <row r="154" spans="3:6" s="1" customFormat="1">
      <c r="C154" s="13"/>
      <c r="D154" s="15"/>
      <c r="E154" s="15"/>
      <c r="F154" s="16"/>
    </row>
    <row r="155" spans="3:6" s="1" customFormat="1">
      <c r="C155" s="13"/>
      <c r="D155" s="15"/>
      <c r="E155" s="15"/>
      <c r="F155" s="16"/>
    </row>
    <row r="156" spans="3:6" s="1" customFormat="1">
      <c r="C156" s="13"/>
      <c r="D156" s="15"/>
      <c r="E156" s="15"/>
      <c r="F156" s="16"/>
    </row>
    <row r="157" spans="3:6" s="1" customFormat="1">
      <c r="C157" s="13"/>
      <c r="D157" s="15"/>
      <c r="E157" s="15"/>
      <c r="F157" s="16"/>
    </row>
    <row r="158" spans="3:6" s="1" customFormat="1">
      <c r="C158" s="13"/>
      <c r="D158" s="15"/>
      <c r="E158" s="15"/>
      <c r="F158" s="16"/>
    </row>
    <row r="159" spans="3:6" s="1" customFormat="1">
      <c r="C159" s="13"/>
      <c r="D159" s="15"/>
      <c r="E159" s="15"/>
      <c r="F159" s="16"/>
    </row>
    <row r="160" spans="3:6" s="1" customFormat="1">
      <c r="C160" s="13"/>
      <c r="D160" s="15"/>
      <c r="E160" s="15"/>
      <c r="F160" s="16"/>
    </row>
    <row r="161" spans="3:6" s="1" customFormat="1">
      <c r="C161" s="13"/>
      <c r="D161" s="15"/>
      <c r="E161" s="15"/>
      <c r="F161" s="16"/>
    </row>
    <row r="162" spans="3:6" s="1" customFormat="1">
      <c r="C162" s="13"/>
      <c r="D162" s="15"/>
      <c r="E162" s="15"/>
      <c r="F162" s="16"/>
    </row>
    <row r="163" spans="3:6" s="1" customFormat="1">
      <c r="C163" s="13"/>
      <c r="D163" s="15"/>
      <c r="E163" s="15"/>
      <c r="F163" s="16"/>
    </row>
    <row r="164" spans="3:6" s="1" customFormat="1">
      <c r="C164" s="13"/>
      <c r="D164" s="15"/>
      <c r="E164" s="15"/>
      <c r="F164" s="16"/>
    </row>
    <row r="165" spans="3:6" s="1" customFormat="1">
      <c r="C165" s="13"/>
      <c r="D165" s="15"/>
      <c r="E165" s="15"/>
      <c r="F165" s="16"/>
    </row>
    <row r="166" spans="3:6" s="1" customFormat="1">
      <c r="C166" s="13"/>
      <c r="D166" s="15"/>
      <c r="E166" s="15"/>
      <c r="F166" s="16"/>
    </row>
    <row r="167" spans="3:6" s="1" customFormat="1">
      <c r="C167" s="13"/>
      <c r="D167" s="15"/>
      <c r="E167" s="15"/>
      <c r="F167" s="16"/>
    </row>
    <row r="168" spans="3:6" s="1" customFormat="1">
      <c r="C168" s="13"/>
      <c r="D168" s="15"/>
      <c r="E168" s="15"/>
      <c r="F168" s="16"/>
    </row>
    <row r="169" spans="3:6" s="1" customFormat="1">
      <c r="C169" s="13"/>
      <c r="D169" s="15"/>
      <c r="E169" s="15"/>
      <c r="F169" s="16"/>
    </row>
    <row r="170" spans="3:6" s="1" customFormat="1">
      <c r="C170" s="13"/>
      <c r="D170" s="15"/>
      <c r="E170" s="15"/>
      <c r="F170" s="16"/>
    </row>
    <row r="171" spans="3:6" s="1" customFormat="1">
      <c r="C171" s="13"/>
      <c r="D171" s="15"/>
      <c r="E171" s="15"/>
      <c r="F171" s="16"/>
    </row>
    <row r="172" spans="3:6" s="1" customFormat="1">
      <c r="C172" s="13"/>
      <c r="D172" s="15"/>
      <c r="E172" s="15"/>
      <c r="F172" s="16"/>
    </row>
    <row r="173" spans="3:6" s="1" customFormat="1">
      <c r="C173" s="13"/>
      <c r="D173" s="15"/>
      <c r="E173" s="15"/>
      <c r="F173" s="16"/>
    </row>
    <row r="174" spans="3:6" s="1" customFormat="1">
      <c r="C174" s="13"/>
      <c r="D174" s="15"/>
      <c r="E174" s="15"/>
      <c r="F174" s="16"/>
    </row>
    <row r="175" spans="3:6" s="1" customFormat="1">
      <c r="C175" s="13"/>
      <c r="D175" s="15"/>
      <c r="E175" s="15"/>
      <c r="F175" s="16"/>
    </row>
    <row r="176" spans="3:6" s="1" customFormat="1">
      <c r="C176" s="13"/>
      <c r="D176" s="15"/>
      <c r="E176" s="15"/>
      <c r="F176" s="16"/>
    </row>
    <row r="177" spans="3:6" s="1" customFormat="1">
      <c r="C177" s="13"/>
      <c r="D177" s="15"/>
      <c r="E177" s="15"/>
      <c r="F177" s="16"/>
    </row>
    <row r="178" spans="3:6" s="1" customFormat="1">
      <c r="C178" s="13"/>
      <c r="D178" s="15"/>
      <c r="E178" s="15"/>
      <c r="F178" s="16"/>
    </row>
    <row r="179" spans="3:6" s="1" customFormat="1">
      <c r="C179" s="13"/>
      <c r="D179" s="15"/>
      <c r="E179" s="15"/>
      <c r="F179" s="16"/>
    </row>
    <row r="180" spans="3:6" s="1" customFormat="1">
      <c r="C180" s="13"/>
      <c r="D180" s="15"/>
      <c r="E180" s="15"/>
      <c r="F180" s="16"/>
    </row>
    <row r="181" spans="3:6" s="1" customFormat="1">
      <c r="C181" s="13"/>
      <c r="D181" s="15"/>
      <c r="E181" s="15"/>
      <c r="F181" s="16"/>
    </row>
    <row r="182" spans="3:6" s="1" customFormat="1">
      <c r="C182" s="13"/>
      <c r="D182" s="15"/>
      <c r="E182" s="15"/>
      <c r="F182" s="16"/>
    </row>
    <row r="183" spans="3:6" s="1" customFormat="1">
      <c r="C183" s="13"/>
      <c r="D183" s="15"/>
      <c r="E183" s="15"/>
      <c r="F183" s="16"/>
    </row>
    <row r="184" spans="3:6" s="1" customFormat="1">
      <c r="C184" s="13"/>
      <c r="D184" s="15"/>
      <c r="E184" s="15"/>
      <c r="F184" s="16"/>
    </row>
    <row r="185" spans="3:6" s="1" customFormat="1">
      <c r="C185" s="13"/>
      <c r="D185" s="15"/>
      <c r="E185" s="15"/>
      <c r="F185" s="16"/>
    </row>
    <row r="186" spans="3:6" s="1" customFormat="1">
      <c r="C186" s="13"/>
      <c r="D186" s="15"/>
      <c r="E186" s="15"/>
      <c r="F186" s="16"/>
    </row>
    <row r="187" spans="3:6" s="1" customFormat="1">
      <c r="C187" s="13"/>
      <c r="D187" s="15"/>
      <c r="E187" s="15"/>
      <c r="F187" s="16"/>
    </row>
    <row r="188" spans="3:6" s="1" customFormat="1">
      <c r="C188" s="13"/>
      <c r="D188" s="15"/>
      <c r="E188" s="15"/>
      <c r="F188" s="16"/>
    </row>
    <row r="189" spans="3:6" s="1" customFormat="1">
      <c r="C189" s="13"/>
      <c r="D189" s="15"/>
      <c r="E189" s="15"/>
      <c r="F189" s="16"/>
    </row>
    <row r="190" spans="3:6" s="1" customFormat="1">
      <c r="C190" s="13"/>
      <c r="D190" s="15"/>
      <c r="E190" s="15"/>
      <c r="F190" s="16"/>
    </row>
    <row r="191" spans="3:6" s="1" customFormat="1">
      <c r="C191" s="13"/>
      <c r="D191" s="15"/>
      <c r="E191" s="15"/>
      <c r="F191" s="16"/>
    </row>
    <row r="192" spans="3:6" s="1" customFormat="1">
      <c r="C192" s="13"/>
      <c r="D192" s="15"/>
      <c r="E192" s="15"/>
      <c r="F192" s="16"/>
    </row>
    <row r="193" spans="3:6" s="1" customFormat="1">
      <c r="C193" s="13"/>
      <c r="D193" s="15"/>
      <c r="E193" s="15"/>
      <c r="F193" s="16"/>
    </row>
    <row r="194" spans="3:6" s="1" customFormat="1">
      <c r="C194" s="13"/>
      <c r="D194" s="15"/>
      <c r="E194" s="15"/>
      <c r="F194" s="16"/>
    </row>
    <row r="195" spans="3:6" s="1" customFormat="1">
      <c r="C195" s="13"/>
      <c r="D195" s="15"/>
      <c r="E195" s="15"/>
      <c r="F195" s="16"/>
    </row>
    <row r="196" spans="3:6" s="1" customFormat="1">
      <c r="C196" s="13"/>
      <c r="D196" s="15"/>
      <c r="E196" s="15"/>
      <c r="F196" s="16"/>
    </row>
    <row r="197" spans="3:6" s="1" customFormat="1">
      <c r="C197" s="13"/>
      <c r="D197" s="15"/>
      <c r="E197" s="15"/>
      <c r="F197" s="16"/>
    </row>
    <row r="198" spans="3:6" s="1" customFormat="1">
      <c r="C198" s="13"/>
      <c r="D198" s="15"/>
      <c r="E198" s="15"/>
      <c r="F198" s="16"/>
    </row>
    <row r="199" spans="3:6" s="1" customFormat="1">
      <c r="C199" s="13"/>
      <c r="D199" s="15"/>
      <c r="E199" s="15"/>
      <c r="F199" s="16"/>
    </row>
    <row r="200" spans="3:6" s="1" customFormat="1">
      <c r="C200" s="13"/>
      <c r="D200" s="15"/>
      <c r="E200" s="15"/>
      <c r="F200" s="16"/>
    </row>
    <row r="201" spans="3:6" s="1" customFormat="1">
      <c r="C201" s="13"/>
      <c r="D201" s="15"/>
      <c r="E201" s="15"/>
      <c r="F201" s="16"/>
    </row>
    <row r="202" spans="3:6" s="1" customFormat="1">
      <c r="C202" s="13"/>
      <c r="D202" s="15"/>
      <c r="E202" s="15"/>
      <c r="F202" s="16"/>
    </row>
    <row r="203" spans="3:6" s="1" customFormat="1">
      <c r="C203" s="13"/>
      <c r="D203" s="15"/>
      <c r="E203" s="15"/>
      <c r="F203" s="16"/>
    </row>
    <row r="204" spans="3:6" s="1" customFormat="1">
      <c r="C204" s="13"/>
      <c r="D204" s="15"/>
      <c r="E204" s="15"/>
      <c r="F204" s="16"/>
    </row>
    <row r="205" spans="3:6" s="1" customFormat="1">
      <c r="C205" s="13"/>
      <c r="D205" s="15"/>
      <c r="E205" s="15"/>
      <c r="F205" s="16"/>
    </row>
    <row r="206" spans="3:6" s="1" customFormat="1">
      <c r="C206" s="13"/>
      <c r="D206" s="15"/>
      <c r="E206" s="15"/>
      <c r="F206" s="16"/>
    </row>
    <row r="207" spans="3:6" s="1" customFormat="1">
      <c r="C207" s="13"/>
      <c r="D207" s="15"/>
      <c r="E207" s="15"/>
      <c r="F207" s="16"/>
    </row>
    <row r="208" spans="3:6" s="1" customFormat="1">
      <c r="C208" s="13"/>
      <c r="D208" s="15"/>
      <c r="E208" s="15"/>
      <c r="F208" s="16"/>
    </row>
    <row r="209" spans="3:6" s="1" customFormat="1">
      <c r="C209" s="13"/>
      <c r="D209" s="15"/>
      <c r="E209" s="15"/>
      <c r="F209" s="16"/>
    </row>
    <row r="210" spans="3:6" s="1" customFormat="1">
      <c r="C210" s="13"/>
      <c r="D210" s="15"/>
      <c r="E210" s="15"/>
      <c r="F210" s="16"/>
    </row>
    <row r="211" spans="3:6" s="1" customFormat="1">
      <c r="C211" s="13"/>
      <c r="D211" s="15"/>
      <c r="E211" s="15"/>
      <c r="F211" s="16"/>
    </row>
    <row r="212" spans="3:6" s="1" customFormat="1">
      <c r="C212" s="13"/>
      <c r="D212" s="15"/>
      <c r="E212" s="15"/>
      <c r="F212" s="16"/>
    </row>
    <row r="213" spans="3:6" s="1" customFormat="1">
      <c r="C213" s="13"/>
      <c r="D213" s="15"/>
      <c r="E213" s="15"/>
      <c r="F213" s="16"/>
    </row>
    <row r="214" spans="3:6" s="1" customFormat="1">
      <c r="C214" s="13"/>
      <c r="D214" s="15"/>
      <c r="E214" s="15"/>
      <c r="F214" s="16"/>
    </row>
    <row r="215" spans="3:6" s="1" customFormat="1">
      <c r="C215" s="13"/>
      <c r="D215" s="15"/>
      <c r="E215" s="15"/>
      <c r="F215" s="16"/>
    </row>
    <row r="216" spans="3:6" s="1" customFormat="1">
      <c r="C216" s="13"/>
      <c r="D216" s="15"/>
      <c r="E216" s="15"/>
      <c r="F216" s="16"/>
    </row>
    <row r="217" spans="3:6" s="1" customFormat="1">
      <c r="C217" s="13"/>
      <c r="D217" s="15"/>
      <c r="E217" s="15"/>
      <c r="F217" s="16"/>
    </row>
    <row r="218" spans="3:6" s="1" customFormat="1">
      <c r="C218" s="13"/>
      <c r="D218" s="15"/>
      <c r="E218" s="15"/>
      <c r="F218" s="16"/>
    </row>
    <row r="219" spans="3:6" s="1" customFormat="1">
      <c r="C219" s="13"/>
      <c r="D219" s="15"/>
      <c r="E219" s="15"/>
      <c r="F219" s="16"/>
    </row>
    <row r="220" spans="3:6" s="1" customFormat="1">
      <c r="C220" s="13"/>
      <c r="D220" s="15"/>
      <c r="E220" s="15"/>
      <c r="F220" s="16"/>
    </row>
    <row r="221" spans="3:6" s="1" customFormat="1">
      <c r="C221" s="13"/>
      <c r="D221" s="15"/>
      <c r="E221" s="15"/>
      <c r="F221" s="16"/>
    </row>
    <row r="222" spans="3:6" s="1" customFormat="1">
      <c r="C222" s="13"/>
      <c r="D222" s="15"/>
      <c r="E222" s="15"/>
      <c r="F222" s="16"/>
    </row>
    <row r="223" spans="3:6" s="1" customFormat="1">
      <c r="C223" s="13"/>
      <c r="D223" s="15"/>
      <c r="E223" s="15"/>
      <c r="F223" s="16"/>
    </row>
    <row r="224" spans="3:6" s="1" customFormat="1">
      <c r="C224" s="13"/>
      <c r="D224" s="15"/>
      <c r="E224" s="15"/>
      <c r="F224" s="16"/>
    </row>
    <row r="225" spans="3:6" s="1" customFormat="1">
      <c r="C225" s="13"/>
      <c r="D225" s="15"/>
      <c r="E225" s="15"/>
      <c r="F225" s="16"/>
    </row>
    <row r="226" spans="3:6" s="1" customFormat="1">
      <c r="C226" s="13"/>
      <c r="D226" s="15"/>
      <c r="E226" s="15"/>
      <c r="F226" s="16"/>
    </row>
    <row r="227" spans="3:6" s="1" customFormat="1">
      <c r="C227" s="13"/>
      <c r="D227" s="15"/>
      <c r="E227" s="15"/>
      <c r="F227" s="16"/>
    </row>
    <row r="228" spans="3:6" s="1" customFormat="1">
      <c r="C228" s="13"/>
      <c r="D228" s="15"/>
      <c r="E228" s="15"/>
      <c r="F228" s="16"/>
    </row>
    <row r="229" spans="3:6" s="1" customFormat="1">
      <c r="C229" s="13"/>
      <c r="D229" s="15"/>
      <c r="E229" s="15"/>
      <c r="F229" s="16"/>
    </row>
    <row r="230" spans="3:6" s="1" customFormat="1">
      <c r="C230" s="13"/>
      <c r="D230" s="15"/>
      <c r="E230" s="15"/>
      <c r="F230" s="16"/>
    </row>
    <row r="231" spans="3:6" s="1" customFormat="1">
      <c r="C231" s="13"/>
      <c r="D231" s="15"/>
      <c r="E231" s="15"/>
      <c r="F231" s="16"/>
    </row>
    <row r="232" spans="3:6" s="1" customFormat="1">
      <c r="C232" s="13"/>
      <c r="D232" s="15"/>
      <c r="E232" s="15"/>
      <c r="F232" s="16"/>
    </row>
    <row r="233" spans="3:6" s="1" customFormat="1">
      <c r="C233" s="13"/>
      <c r="D233" s="15"/>
      <c r="E233" s="15"/>
      <c r="F233" s="16"/>
    </row>
    <row r="234" spans="3:6" s="1" customFormat="1">
      <c r="C234" s="13"/>
      <c r="D234" s="15"/>
      <c r="E234" s="15"/>
      <c r="F234" s="16"/>
    </row>
    <row r="235" spans="3:6" s="1" customFormat="1">
      <c r="C235" s="13"/>
      <c r="D235" s="15"/>
      <c r="E235" s="15"/>
      <c r="F235" s="16"/>
    </row>
    <row r="236" spans="3:6" s="1" customFormat="1">
      <c r="C236" s="13"/>
      <c r="D236" s="15"/>
      <c r="E236" s="15"/>
      <c r="F236" s="16"/>
    </row>
    <row r="237" spans="3:6" s="1" customFormat="1">
      <c r="C237" s="13"/>
      <c r="D237" s="15"/>
      <c r="E237" s="15"/>
      <c r="F237" s="16"/>
    </row>
    <row r="238" spans="3:6" s="1" customFormat="1">
      <c r="C238" s="13"/>
      <c r="D238" s="15"/>
      <c r="E238" s="15"/>
      <c r="F238" s="16"/>
    </row>
    <row r="239" spans="3:6" s="1" customFormat="1">
      <c r="C239" s="13"/>
      <c r="D239" s="15"/>
      <c r="E239" s="15"/>
      <c r="F239" s="16"/>
    </row>
    <row r="240" spans="3:6" s="1" customFormat="1">
      <c r="C240" s="13"/>
      <c r="D240" s="15"/>
      <c r="E240" s="15"/>
      <c r="F240" s="16"/>
    </row>
    <row r="241" spans="3:6" s="1" customFormat="1">
      <c r="C241" s="13"/>
      <c r="D241" s="15"/>
      <c r="E241" s="15"/>
      <c r="F241" s="16"/>
    </row>
    <row r="242" spans="3:6" s="1" customFormat="1">
      <c r="C242" s="13"/>
      <c r="D242" s="15"/>
      <c r="E242" s="15"/>
      <c r="F242" s="16"/>
    </row>
    <row r="243" spans="3:6" s="1" customFormat="1">
      <c r="C243" s="13"/>
      <c r="D243" s="15"/>
      <c r="E243" s="15"/>
      <c r="F243" s="16"/>
    </row>
    <row r="244" spans="3:6" s="1" customFormat="1">
      <c r="C244" s="13"/>
      <c r="D244" s="15"/>
      <c r="E244" s="15"/>
      <c r="F244" s="16"/>
    </row>
    <row r="245" spans="3:6" s="1" customFormat="1">
      <c r="C245" s="13"/>
      <c r="D245" s="15"/>
      <c r="E245" s="15"/>
      <c r="F245" s="16"/>
    </row>
    <row r="246" spans="3:6" s="1" customFormat="1">
      <c r="C246" s="13"/>
      <c r="D246" s="15"/>
      <c r="E246" s="15"/>
      <c r="F246" s="16"/>
    </row>
    <row r="247" spans="3:6" s="1" customFormat="1">
      <c r="C247" s="13"/>
      <c r="D247" s="15"/>
      <c r="E247" s="15"/>
      <c r="F247" s="16"/>
    </row>
    <row r="248" spans="3:6" s="1" customFormat="1">
      <c r="C248" s="13"/>
      <c r="D248" s="15"/>
      <c r="E248" s="15"/>
      <c r="F248" s="16"/>
    </row>
    <row r="249" spans="3:6" s="1" customFormat="1">
      <c r="C249" s="13"/>
      <c r="D249" s="15"/>
      <c r="E249" s="15"/>
      <c r="F249" s="16"/>
    </row>
    <row r="250" spans="3:6" s="1" customFormat="1">
      <c r="C250" s="13"/>
      <c r="D250" s="15"/>
      <c r="E250" s="15"/>
      <c r="F250" s="16"/>
    </row>
    <row r="251" spans="3:6" s="1" customFormat="1">
      <c r="C251" s="13"/>
      <c r="D251" s="15"/>
      <c r="E251" s="15"/>
      <c r="F251" s="16"/>
    </row>
    <row r="252" spans="3:6" s="1" customFormat="1">
      <c r="C252" s="13"/>
      <c r="D252" s="15"/>
      <c r="E252" s="15"/>
      <c r="F252" s="16"/>
    </row>
    <row r="253" spans="3:6" s="1" customFormat="1">
      <c r="C253" s="13"/>
      <c r="D253" s="15"/>
      <c r="E253" s="15"/>
      <c r="F253" s="16"/>
    </row>
    <row r="254" spans="3:6" s="1" customFormat="1">
      <c r="C254" s="13"/>
      <c r="D254" s="15"/>
      <c r="E254" s="15"/>
      <c r="F254" s="16"/>
    </row>
    <row r="255" spans="3:6" s="1" customFormat="1">
      <c r="C255" s="13"/>
      <c r="D255" s="15"/>
      <c r="E255" s="15"/>
      <c r="F255" s="16"/>
    </row>
    <row r="256" spans="3:6" s="1" customFormat="1">
      <c r="C256" s="13"/>
      <c r="D256" s="15"/>
      <c r="E256" s="15"/>
      <c r="F256" s="16"/>
    </row>
    <row r="257" spans="3:6" s="1" customFormat="1">
      <c r="C257" s="13"/>
      <c r="D257" s="15"/>
      <c r="E257" s="15"/>
      <c r="F257" s="16"/>
    </row>
    <row r="258" spans="3:6" s="1" customFormat="1">
      <c r="C258" s="13"/>
      <c r="D258" s="15"/>
      <c r="E258" s="15"/>
      <c r="F258" s="16"/>
    </row>
    <row r="259" spans="3:6" s="1" customFormat="1">
      <c r="C259" s="13"/>
      <c r="D259" s="15"/>
      <c r="E259" s="15"/>
      <c r="F259" s="16"/>
    </row>
    <row r="260" spans="3:6" s="1" customFormat="1">
      <c r="C260" s="13"/>
      <c r="D260" s="15"/>
      <c r="E260" s="15"/>
      <c r="F260" s="16"/>
    </row>
    <row r="261" spans="3:6" s="1" customFormat="1">
      <c r="C261" s="13"/>
      <c r="D261" s="15"/>
      <c r="E261" s="15"/>
      <c r="F261" s="16"/>
    </row>
    <row r="262" spans="3:6" s="1" customFormat="1">
      <c r="C262" s="13"/>
      <c r="D262" s="15"/>
      <c r="E262" s="15"/>
      <c r="F262" s="16"/>
    </row>
    <row r="263" spans="3:6" s="1" customFormat="1">
      <c r="C263" s="13"/>
      <c r="D263" s="15"/>
      <c r="E263" s="15"/>
      <c r="F263" s="16"/>
    </row>
    <row r="264" spans="3:6" s="1" customFormat="1">
      <c r="C264" s="13"/>
      <c r="D264" s="15"/>
      <c r="E264" s="15"/>
      <c r="F264" s="16"/>
    </row>
    <row r="265" spans="3:6" s="1" customFormat="1">
      <c r="C265" s="13"/>
      <c r="D265" s="15"/>
      <c r="E265" s="15"/>
      <c r="F265" s="16"/>
    </row>
    <row r="266" spans="3:6" s="1" customFormat="1">
      <c r="C266" s="13"/>
      <c r="D266" s="15"/>
      <c r="E266" s="15"/>
      <c r="F266" s="16"/>
    </row>
    <row r="267" spans="3:6" s="1" customFormat="1">
      <c r="C267" s="13"/>
      <c r="D267" s="15"/>
      <c r="E267" s="15"/>
      <c r="F267" s="16"/>
    </row>
    <row r="268" spans="3:6" s="1" customFormat="1">
      <c r="C268" s="13"/>
      <c r="D268" s="15"/>
      <c r="E268" s="15"/>
      <c r="F268" s="16"/>
    </row>
    <row r="269" spans="3:6" s="1" customFormat="1">
      <c r="C269" s="13"/>
      <c r="D269" s="15"/>
      <c r="E269" s="15"/>
      <c r="F269" s="16"/>
    </row>
    <row r="270" spans="3:6" s="1" customFormat="1">
      <c r="C270" s="13"/>
      <c r="D270" s="15"/>
      <c r="E270" s="15"/>
      <c r="F270" s="16"/>
    </row>
    <row r="271" spans="3:6" s="1" customFormat="1">
      <c r="C271" s="13"/>
      <c r="D271" s="15"/>
      <c r="E271" s="15"/>
      <c r="F271" s="16"/>
    </row>
    <row r="272" spans="3:6" s="1" customFormat="1">
      <c r="C272" s="13"/>
      <c r="D272" s="15"/>
      <c r="E272" s="15"/>
      <c r="F272" s="16"/>
    </row>
    <row r="273" spans="3:6" s="1" customFormat="1">
      <c r="C273" s="13"/>
      <c r="D273" s="15"/>
      <c r="E273" s="15"/>
      <c r="F273" s="16"/>
    </row>
    <row r="274" spans="3:6" s="1" customFormat="1">
      <c r="C274" s="13"/>
      <c r="D274" s="15"/>
      <c r="E274" s="15"/>
      <c r="F274" s="16"/>
    </row>
    <row r="275" spans="3:6" s="1" customFormat="1">
      <c r="C275" s="13"/>
      <c r="D275" s="15"/>
      <c r="E275" s="15"/>
      <c r="F275" s="16"/>
    </row>
    <row r="276" spans="3:6" s="1" customFormat="1">
      <c r="C276" s="13"/>
      <c r="D276" s="15"/>
      <c r="E276" s="15"/>
      <c r="F276" s="16"/>
    </row>
    <row r="277" spans="3:6" s="1" customFormat="1">
      <c r="C277" s="13"/>
      <c r="D277" s="15"/>
      <c r="E277" s="15"/>
      <c r="F277" s="16"/>
    </row>
    <row r="278" spans="3:6" s="1" customFormat="1">
      <c r="C278" s="13"/>
      <c r="D278" s="15"/>
      <c r="E278" s="15"/>
      <c r="F278" s="16"/>
    </row>
    <row r="279" spans="3:6" s="1" customFormat="1">
      <c r="C279" s="13"/>
      <c r="D279" s="15"/>
      <c r="E279" s="15"/>
      <c r="F279" s="16"/>
    </row>
    <row r="280" spans="3:6" s="1" customFormat="1">
      <c r="C280" s="13"/>
      <c r="D280" s="15"/>
      <c r="E280" s="15"/>
      <c r="F280" s="16"/>
    </row>
    <row r="281" spans="3:6" s="1" customFormat="1">
      <c r="C281" s="13"/>
      <c r="D281" s="15"/>
      <c r="E281" s="15"/>
      <c r="F281" s="16"/>
    </row>
    <row r="282" spans="3:6" s="1" customFormat="1">
      <c r="C282" s="13"/>
      <c r="D282" s="15"/>
      <c r="E282" s="15"/>
      <c r="F282" s="16"/>
    </row>
    <row r="283" spans="3:6" s="1" customFormat="1">
      <c r="C283" s="13"/>
      <c r="D283" s="15"/>
      <c r="E283" s="15"/>
      <c r="F283" s="16"/>
    </row>
    <row r="284" spans="3:6" s="1" customFormat="1">
      <c r="C284" s="13"/>
      <c r="D284" s="15"/>
      <c r="E284" s="15"/>
      <c r="F284" s="16"/>
    </row>
    <row r="285" spans="3:6" s="1" customFormat="1">
      <c r="C285" s="13"/>
      <c r="D285" s="15"/>
      <c r="E285" s="15"/>
      <c r="F285" s="16"/>
    </row>
    <row r="286" spans="3:6" s="1" customFormat="1">
      <c r="C286" s="13"/>
      <c r="D286" s="15"/>
      <c r="E286" s="15"/>
      <c r="F286" s="16"/>
    </row>
    <row r="287" spans="3:6" s="1" customFormat="1">
      <c r="C287" s="13"/>
      <c r="D287" s="15"/>
      <c r="E287" s="15"/>
      <c r="F287" s="16"/>
    </row>
    <row r="288" spans="3:6" s="1" customFormat="1">
      <c r="C288" s="13"/>
      <c r="D288" s="15"/>
      <c r="E288" s="15"/>
      <c r="F288" s="16"/>
    </row>
    <row r="289" spans="3:6" s="1" customFormat="1">
      <c r="C289" s="13"/>
      <c r="D289" s="15"/>
      <c r="E289" s="15"/>
      <c r="F289" s="16"/>
    </row>
    <row r="290" spans="3:6" s="1" customFormat="1">
      <c r="C290" s="13"/>
      <c r="D290" s="15"/>
      <c r="E290" s="15"/>
      <c r="F290" s="16"/>
    </row>
    <row r="291" spans="3:6" s="1" customFormat="1">
      <c r="C291" s="13"/>
      <c r="D291" s="15"/>
      <c r="E291" s="15"/>
      <c r="F291" s="16"/>
    </row>
    <row r="292" spans="3:6" s="1" customFormat="1">
      <c r="C292" s="13"/>
      <c r="D292" s="15"/>
      <c r="E292" s="15"/>
      <c r="F292" s="16"/>
    </row>
    <row r="293" spans="3:6" s="1" customFormat="1">
      <c r="C293" s="13"/>
      <c r="D293" s="15"/>
      <c r="E293" s="15"/>
      <c r="F293" s="16"/>
    </row>
    <row r="294" spans="3:6" s="1" customFormat="1">
      <c r="C294" s="13"/>
      <c r="D294" s="15"/>
      <c r="E294" s="15"/>
      <c r="F294" s="16"/>
    </row>
    <row r="295" spans="3:6" s="1" customFormat="1">
      <c r="C295" s="13"/>
      <c r="D295" s="15"/>
      <c r="E295" s="15"/>
      <c r="F295" s="16"/>
    </row>
    <row r="296" spans="3:6" s="1" customFormat="1">
      <c r="C296" s="13"/>
      <c r="D296" s="15"/>
      <c r="E296" s="15"/>
      <c r="F296" s="16"/>
    </row>
    <row r="297" spans="3:6" s="1" customFormat="1">
      <c r="C297" s="13"/>
      <c r="D297" s="15"/>
      <c r="E297" s="15"/>
      <c r="F297" s="16"/>
    </row>
    <row r="298" spans="3:6" s="1" customFormat="1">
      <c r="C298" s="13"/>
      <c r="D298" s="15"/>
      <c r="E298" s="15"/>
      <c r="F298" s="16"/>
    </row>
    <row r="299" spans="3:6" s="1" customFormat="1">
      <c r="C299" s="13"/>
      <c r="D299" s="15"/>
      <c r="E299" s="15"/>
      <c r="F299" s="16"/>
    </row>
    <row r="300" spans="3:6" s="1" customFormat="1">
      <c r="C300" s="13"/>
      <c r="D300" s="15"/>
      <c r="E300" s="15"/>
      <c r="F300" s="16"/>
    </row>
    <row r="301" spans="3:6" s="1" customFormat="1">
      <c r="C301" s="13"/>
      <c r="D301" s="15"/>
      <c r="E301" s="15"/>
      <c r="F301" s="16"/>
    </row>
    <row r="302" spans="3:6" s="1" customFormat="1">
      <c r="C302" s="13"/>
      <c r="D302" s="15"/>
      <c r="E302" s="15"/>
      <c r="F302" s="16"/>
    </row>
    <row r="303" spans="3:6" s="1" customFormat="1">
      <c r="C303" s="13"/>
      <c r="D303" s="15"/>
      <c r="E303" s="15"/>
      <c r="F303" s="16"/>
    </row>
    <row r="304" spans="3:6" s="1" customFormat="1">
      <c r="C304" s="13"/>
      <c r="D304" s="15"/>
      <c r="E304" s="15"/>
      <c r="F304" s="16"/>
    </row>
    <row r="305" spans="3:6" s="1" customFormat="1">
      <c r="C305" s="13"/>
      <c r="D305" s="15"/>
      <c r="E305" s="15"/>
      <c r="F305" s="16"/>
    </row>
    <row r="306" spans="3:6" s="1" customFormat="1">
      <c r="C306" s="13"/>
      <c r="D306" s="15"/>
      <c r="E306" s="15"/>
      <c r="F306" s="16"/>
    </row>
    <row r="307" spans="3:6" s="1" customFormat="1">
      <c r="C307" s="13"/>
      <c r="D307" s="15"/>
      <c r="E307" s="15"/>
      <c r="F307" s="16"/>
    </row>
    <row r="308" spans="3:6" s="1" customFormat="1">
      <c r="C308" s="13"/>
      <c r="D308" s="15"/>
      <c r="E308" s="15"/>
      <c r="F308" s="16"/>
    </row>
    <row r="309" spans="3:6" s="1" customFormat="1">
      <c r="C309" s="13"/>
      <c r="D309" s="15"/>
      <c r="E309" s="15"/>
      <c r="F309" s="16"/>
    </row>
    <row r="310" spans="3:6" s="1" customFormat="1">
      <c r="C310" s="13"/>
      <c r="D310" s="15"/>
      <c r="E310" s="15"/>
      <c r="F310" s="16"/>
    </row>
    <row r="311" spans="3:6" s="1" customFormat="1">
      <c r="C311" s="13"/>
      <c r="D311" s="15"/>
      <c r="E311" s="15"/>
      <c r="F311" s="16"/>
    </row>
    <row r="312" spans="3:6" s="1" customFormat="1">
      <c r="C312" s="13"/>
      <c r="D312" s="15"/>
      <c r="E312" s="15"/>
      <c r="F312" s="16"/>
    </row>
    <row r="313" spans="3:6" s="1" customFormat="1">
      <c r="C313" s="13"/>
      <c r="D313" s="15"/>
      <c r="E313" s="15"/>
      <c r="F313" s="16"/>
    </row>
    <row r="314" spans="3:6" s="1" customFormat="1">
      <c r="C314" s="13"/>
      <c r="D314" s="15"/>
      <c r="E314" s="15"/>
      <c r="F314" s="16"/>
    </row>
    <row r="315" spans="3:6" s="1" customFormat="1">
      <c r="C315" s="13"/>
      <c r="D315" s="15"/>
      <c r="E315" s="15"/>
      <c r="F315" s="16"/>
    </row>
    <row r="316" spans="3:6" s="1" customFormat="1">
      <c r="C316" s="13"/>
      <c r="D316" s="15"/>
      <c r="E316" s="15"/>
      <c r="F316" s="16"/>
    </row>
    <row r="317" spans="3:6" s="1" customFormat="1">
      <c r="C317" s="13"/>
      <c r="D317" s="15"/>
      <c r="E317" s="15"/>
      <c r="F317" s="16"/>
    </row>
    <row r="318" spans="3:6" s="1" customFormat="1">
      <c r="C318" s="13"/>
      <c r="D318" s="15"/>
      <c r="E318" s="15"/>
      <c r="F318" s="16"/>
    </row>
    <row r="319" spans="3:6" s="1" customFormat="1">
      <c r="C319" s="13"/>
      <c r="D319" s="15"/>
      <c r="E319" s="15"/>
      <c r="F319" s="16"/>
    </row>
    <row r="320" spans="3:6" s="1" customFormat="1">
      <c r="C320" s="13"/>
      <c r="D320" s="15"/>
      <c r="E320" s="15"/>
      <c r="F320" s="16"/>
    </row>
    <row r="321" spans="3:6" s="1" customFormat="1">
      <c r="C321" s="13"/>
      <c r="D321" s="15"/>
      <c r="E321" s="15"/>
      <c r="F321" s="16"/>
    </row>
    <row r="322" spans="3:6" s="1" customFormat="1">
      <c r="C322" s="13"/>
      <c r="D322" s="15"/>
      <c r="E322" s="15"/>
      <c r="F322" s="16"/>
    </row>
    <row r="323" spans="3:6" s="1" customFormat="1">
      <c r="C323" s="13"/>
      <c r="D323" s="15"/>
      <c r="E323" s="15"/>
      <c r="F323" s="16"/>
    </row>
    <row r="324" spans="3:6" s="1" customFormat="1">
      <c r="C324" s="13"/>
      <c r="D324" s="15"/>
      <c r="E324" s="15"/>
      <c r="F324" s="16"/>
    </row>
    <row r="325" spans="3:6" s="1" customFormat="1">
      <c r="C325" s="13"/>
      <c r="D325" s="15"/>
      <c r="E325" s="15"/>
      <c r="F325" s="16"/>
    </row>
    <row r="326" spans="3:6" s="1" customFormat="1">
      <c r="C326" s="13"/>
      <c r="D326" s="15"/>
      <c r="E326" s="15"/>
      <c r="F326" s="16"/>
    </row>
    <row r="327" spans="3:6" s="1" customFormat="1">
      <c r="C327" s="13"/>
      <c r="D327" s="15"/>
      <c r="E327" s="15"/>
      <c r="F327" s="16"/>
    </row>
    <row r="328" spans="3:6" s="1" customFormat="1">
      <c r="C328" s="13"/>
      <c r="D328" s="15"/>
      <c r="E328" s="15"/>
      <c r="F328" s="16"/>
    </row>
    <row r="329" spans="3:6" s="1" customFormat="1">
      <c r="C329" s="13"/>
      <c r="D329" s="15"/>
      <c r="E329" s="15"/>
      <c r="F329" s="16"/>
    </row>
    <row r="330" spans="3:6" s="1" customFormat="1">
      <c r="C330" s="13"/>
      <c r="D330" s="15"/>
      <c r="E330" s="15"/>
      <c r="F330" s="16"/>
    </row>
    <row r="331" spans="3:6" s="1" customFormat="1">
      <c r="C331" s="13"/>
      <c r="D331" s="15"/>
      <c r="E331" s="15"/>
      <c r="F331" s="16"/>
    </row>
    <row r="332" spans="3:6" s="1" customFormat="1">
      <c r="C332" s="13"/>
      <c r="D332" s="15"/>
      <c r="E332" s="15"/>
      <c r="F332" s="16"/>
    </row>
    <row r="333" spans="3:6" s="1" customFormat="1">
      <c r="C333" s="13"/>
      <c r="D333" s="15"/>
      <c r="E333" s="15"/>
      <c r="F333" s="16"/>
    </row>
    <row r="334" spans="3:6" s="1" customFormat="1">
      <c r="C334" s="13"/>
      <c r="D334" s="15"/>
      <c r="E334" s="15"/>
      <c r="F334" s="16"/>
    </row>
    <row r="335" spans="3:6" s="1" customFormat="1">
      <c r="C335" s="13"/>
      <c r="D335" s="15"/>
      <c r="E335" s="15"/>
      <c r="F335" s="16"/>
    </row>
    <row r="336" spans="3:6" s="1" customFormat="1">
      <c r="C336" s="13"/>
      <c r="D336" s="15"/>
      <c r="E336" s="15"/>
      <c r="F336" s="16"/>
    </row>
    <row r="337" spans="1:9" s="1" customFormat="1">
      <c r="C337" s="13"/>
      <c r="D337" s="15"/>
      <c r="E337" s="15"/>
      <c r="F337" s="16"/>
    </row>
    <row r="338" spans="1:9" s="1" customFormat="1">
      <c r="C338" s="13"/>
      <c r="D338" s="15"/>
      <c r="E338" s="15"/>
      <c r="F338" s="16"/>
    </row>
    <row r="339" spans="1:9" s="1" customFormat="1">
      <c r="C339" s="13"/>
      <c r="D339" s="15"/>
      <c r="E339" s="15"/>
      <c r="F339" s="16"/>
    </row>
    <row r="340" spans="1:9" s="1" customFormat="1">
      <c r="C340" s="13"/>
      <c r="D340" s="15"/>
      <c r="E340" s="15"/>
      <c r="F340" s="16"/>
    </row>
    <row r="341" spans="1:9" s="1" customFormat="1">
      <c r="C341" s="13"/>
      <c r="D341" s="15"/>
      <c r="E341" s="15"/>
      <c r="F341" s="16"/>
    </row>
    <row r="342" spans="1:9" s="1" customFormat="1">
      <c r="C342" s="13"/>
      <c r="D342" s="15"/>
      <c r="E342" s="15"/>
      <c r="F342" s="16"/>
    </row>
    <row r="343" spans="1:9" s="1" customFormat="1">
      <c r="C343" s="13"/>
      <c r="D343" s="15"/>
      <c r="E343" s="15"/>
      <c r="F343" s="16"/>
    </row>
    <row r="344" spans="1:9" s="1" customFormat="1">
      <c r="C344" s="13"/>
      <c r="D344" s="15"/>
      <c r="E344" s="15"/>
      <c r="F344" s="16"/>
    </row>
    <row r="345" spans="1:9" s="1" customFormat="1">
      <c r="C345" s="13"/>
      <c r="D345" s="15"/>
      <c r="E345" s="15"/>
      <c r="F345" s="16"/>
    </row>
    <row r="346" spans="1:9" s="1" customFormat="1">
      <c r="C346" s="13"/>
      <c r="D346" s="15"/>
      <c r="E346" s="15"/>
      <c r="F346" s="16"/>
    </row>
    <row r="347" spans="1:9" s="1" customFormat="1">
      <c r="C347" s="13"/>
      <c r="D347" s="15"/>
      <c r="E347" s="15"/>
      <c r="F347" s="16"/>
    </row>
    <row r="348" spans="1:9" s="1" customFormat="1">
      <c r="A348" s="2"/>
      <c r="C348" s="13"/>
      <c r="D348" s="15"/>
      <c r="E348" s="15"/>
      <c r="F348" s="16"/>
      <c r="I348" s="17"/>
    </row>
    <row r="349" spans="1:9"/>
  </sheetData>
  <mergeCells count="27">
    <mergeCell ref="C18:G18"/>
    <mergeCell ref="B2:F2"/>
    <mergeCell ref="C3:E3"/>
    <mergeCell ref="C6:H6"/>
    <mergeCell ref="C7:H7"/>
    <mergeCell ref="C8:H8"/>
    <mergeCell ref="C9:C10"/>
    <mergeCell ref="D9:D11"/>
    <mergeCell ref="C12:H12"/>
    <mergeCell ref="C13:H13"/>
    <mergeCell ref="C31:G31"/>
    <mergeCell ref="C19:G19"/>
    <mergeCell ref="I19:K19"/>
    <mergeCell ref="C20:G20"/>
    <mergeCell ref="C21:C22"/>
    <mergeCell ref="D21:D23"/>
    <mergeCell ref="E21:E23"/>
    <mergeCell ref="G21:G22"/>
    <mergeCell ref="C24:H24"/>
    <mergeCell ref="C25:H25"/>
    <mergeCell ref="C27:H27"/>
    <mergeCell ref="C30:G30"/>
    <mergeCell ref="C32:G32"/>
    <mergeCell ref="C33:G33"/>
    <mergeCell ref="C34:G34"/>
    <mergeCell ref="C35:G35"/>
    <mergeCell ref="C37:E37"/>
  </mergeCells>
  <printOptions horizontalCentered="1" verticalCentered="1"/>
  <pageMargins left="0" right="0.11811023622047245" top="0" bottom="0" header="0" footer="0"/>
  <pageSetup scale="5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topLeftCell="A5" zoomScale="80" zoomScaleNormal="70" zoomScaleSheetLayoutView="80" workbookViewId="0">
      <selection activeCell="C8" sqref="C8:H9"/>
    </sheetView>
  </sheetViews>
  <sheetFormatPr defaultColWidth="13.85546875" defaultRowHeight="15.6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>
      <c r="A1" s="105"/>
      <c r="B1" s="106"/>
      <c r="C1" s="107"/>
      <c r="D1" s="108"/>
      <c r="E1" s="108"/>
      <c r="F1" s="109"/>
      <c r="G1" s="110"/>
      <c r="H1" s="110"/>
      <c r="I1" s="111"/>
      <c r="J1" s="110"/>
      <c r="K1" s="112"/>
    </row>
    <row r="2" spans="1:197" ht="23.25" customHeight="1">
      <c r="A2" s="113"/>
      <c r="B2" s="207" t="s">
        <v>52</v>
      </c>
      <c r="C2" s="208"/>
      <c r="D2" s="208"/>
      <c r="E2" s="208"/>
      <c r="F2" s="209"/>
      <c r="K2" s="114"/>
    </row>
    <row r="3" spans="1:197" ht="18" customHeight="1">
      <c r="A3" s="113"/>
      <c r="B3" s="44"/>
      <c r="C3" s="204" t="s">
        <v>1</v>
      </c>
      <c r="D3" s="205"/>
      <c r="E3" s="206"/>
      <c r="F3" s="45"/>
      <c r="K3" s="114"/>
    </row>
    <row r="4" spans="1:197" ht="16.149999999999999" thickBot="1">
      <c r="A4" s="113"/>
      <c r="B4" s="135"/>
      <c r="C4" s="135"/>
      <c r="D4" s="136"/>
      <c r="G4" s="121"/>
      <c r="H4" s="121"/>
      <c r="I4" s="137"/>
      <c r="J4" s="121"/>
      <c r="K4" s="114"/>
    </row>
    <row r="5" spans="1:197">
      <c r="A5" s="113"/>
      <c r="B5" s="105"/>
      <c r="C5" s="2"/>
      <c r="E5" s="108"/>
      <c r="F5" s="109"/>
      <c r="K5" s="138"/>
    </row>
    <row r="6" spans="1:197" ht="16.149999999999999" thickBot="1">
      <c r="A6" s="113"/>
      <c r="B6" s="113"/>
      <c r="K6" s="138"/>
    </row>
    <row r="7" spans="1:197" ht="16.5" customHeight="1" thickBot="1">
      <c r="A7" s="113"/>
      <c r="B7" s="143"/>
      <c r="C7" s="216" t="s">
        <v>53</v>
      </c>
      <c r="D7" s="217"/>
      <c r="E7" s="217"/>
      <c r="F7" s="217"/>
      <c r="G7" s="217"/>
      <c r="H7" s="218"/>
      <c r="I7" s="19"/>
      <c r="K7" s="138"/>
    </row>
    <row r="8" spans="1:197" ht="24.75" customHeight="1">
      <c r="A8" s="113"/>
      <c r="B8" s="143"/>
      <c r="C8" s="210" t="s">
        <v>54</v>
      </c>
      <c r="D8" s="211"/>
      <c r="E8" s="211"/>
      <c r="F8" s="211"/>
      <c r="G8" s="211"/>
      <c r="H8" s="212"/>
      <c r="I8" s="20"/>
      <c r="K8" s="138"/>
    </row>
    <row r="9" spans="1:197" ht="71.25" customHeight="1" thickBot="1">
      <c r="A9" s="113"/>
      <c r="B9" s="143"/>
      <c r="C9" s="213"/>
      <c r="D9" s="214"/>
      <c r="E9" s="214"/>
      <c r="F9" s="214"/>
      <c r="G9" s="214"/>
      <c r="H9" s="215"/>
      <c r="I9" s="20"/>
      <c r="K9" s="138"/>
    </row>
    <row r="10" spans="1:197" s="3" customFormat="1" ht="13.9">
      <c r="A10" s="115"/>
      <c r="B10" s="145"/>
      <c r="C10" s="219" t="s">
        <v>5</v>
      </c>
      <c r="D10" s="220" t="s">
        <v>6</v>
      </c>
      <c r="E10" s="128" t="s">
        <v>7</v>
      </c>
      <c r="F10" s="128" t="s">
        <v>8</v>
      </c>
      <c r="G10" s="128" t="s">
        <v>9</v>
      </c>
      <c r="H10" s="130" t="s">
        <v>10</v>
      </c>
      <c r="I10" s="1"/>
      <c r="J10" s="1"/>
      <c r="K10" s="13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>
      <c r="A11" s="115"/>
      <c r="B11" s="145"/>
      <c r="C11" s="197"/>
      <c r="D11" s="200"/>
      <c r="E11" s="129" t="s">
        <v>11</v>
      </c>
      <c r="F11" s="129" t="s">
        <v>12</v>
      </c>
      <c r="G11" s="129" t="s">
        <v>55</v>
      </c>
      <c r="H11" s="131" t="s">
        <v>14</v>
      </c>
      <c r="I11" s="1"/>
      <c r="J11" s="1"/>
      <c r="K11" s="13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>
      <c r="A12" s="115"/>
      <c r="B12" s="145"/>
      <c r="C12" s="66" t="s">
        <v>15</v>
      </c>
      <c r="D12" s="201"/>
      <c r="E12" s="67" t="s">
        <v>16</v>
      </c>
      <c r="F12" s="67" t="s">
        <v>17</v>
      </c>
      <c r="G12" s="67" t="s">
        <v>18</v>
      </c>
      <c r="H12" s="132" t="s">
        <v>56</v>
      </c>
      <c r="I12" s="1"/>
      <c r="J12" s="1"/>
      <c r="K12" s="13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>
      <c r="A13" s="115"/>
      <c r="B13" s="145"/>
      <c r="C13" s="180" t="s">
        <v>20</v>
      </c>
      <c r="D13" s="181"/>
      <c r="E13" s="181"/>
      <c r="F13" s="181"/>
      <c r="G13" s="181"/>
      <c r="H13" s="182"/>
      <c r="I13" s="1"/>
      <c r="J13" s="1"/>
      <c r="K13" s="13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>
      <c r="A14" s="115"/>
      <c r="B14" s="145"/>
      <c r="C14" s="183" t="s">
        <v>21</v>
      </c>
      <c r="D14" s="184"/>
      <c r="E14" s="184"/>
      <c r="F14" s="184"/>
      <c r="G14" s="184"/>
      <c r="H14" s="185"/>
      <c r="I14" s="1"/>
      <c r="J14" s="1"/>
      <c r="K14" s="138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9">
      <c r="A15" s="115"/>
      <c r="B15" s="145"/>
      <c r="C15" s="68"/>
      <c r="D15" s="69"/>
      <c r="E15" s="48"/>
      <c r="F15" s="48"/>
      <c r="G15" s="49"/>
      <c r="H15" s="70"/>
      <c r="I15" s="1"/>
      <c r="J15" s="1"/>
      <c r="K15" s="13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9">
      <c r="A16" s="115"/>
      <c r="B16" s="145"/>
      <c r="C16" s="68"/>
      <c r="D16" s="74"/>
      <c r="E16" s="73"/>
      <c r="F16" s="48"/>
      <c r="G16" s="49"/>
      <c r="H16" s="70"/>
      <c r="I16" s="1"/>
      <c r="J16" s="1"/>
      <c r="K16" s="13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9">
      <c r="A17" s="115"/>
      <c r="B17" s="145"/>
      <c r="C17" s="68"/>
      <c r="D17" s="69"/>
      <c r="E17" s="48"/>
      <c r="F17" s="48"/>
      <c r="G17" s="49"/>
      <c r="H17" s="70"/>
      <c r="I17" s="1"/>
      <c r="J17" s="1"/>
      <c r="K17" s="13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9">
      <c r="A18" s="115"/>
      <c r="B18" s="145"/>
      <c r="C18" s="68"/>
      <c r="D18" s="74"/>
      <c r="E18" s="73"/>
      <c r="F18" s="48"/>
      <c r="G18" s="49"/>
      <c r="H18" s="70"/>
      <c r="I18" s="1"/>
      <c r="J18" s="114"/>
      <c r="K18" s="11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9">
      <c r="A19" s="115"/>
      <c r="B19" s="145"/>
      <c r="C19" s="183" t="s">
        <v>57</v>
      </c>
      <c r="D19" s="184"/>
      <c r="E19" s="184"/>
      <c r="F19" s="184"/>
      <c r="G19" s="184"/>
      <c r="H19" s="185"/>
      <c r="I19" s="1"/>
      <c r="J19" s="1"/>
      <c r="K19" s="13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9">
      <c r="A20" s="115"/>
      <c r="B20" s="145"/>
      <c r="C20" s="68"/>
      <c r="D20" s="72"/>
      <c r="E20" s="73"/>
      <c r="F20" s="48"/>
      <c r="G20" s="49"/>
      <c r="H20" s="70"/>
      <c r="I20" s="1"/>
      <c r="J20" s="1"/>
      <c r="K20" s="138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9">
      <c r="A21" s="115"/>
      <c r="B21" s="145"/>
      <c r="C21" s="68"/>
      <c r="D21" s="74"/>
      <c r="E21" s="73"/>
      <c r="F21" s="48"/>
      <c r="G21" s="49"/>
      <c r="H21" s="70"/>
      <c r="I21" s="1"/>
      <c r="J21" s="1"/>
      <c r="K21" s="138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9">
      <c r="A22" s="115"/>
      <c r="B22" s="145"/>
      <c r="C22" s="68"/>
      <c r="D22" s="69"/>
      <c r="E22" s="48"/>
      <c r="F22" s="48"/>
      <c r="G22" s="49"/>
      <c r="H22" s="70"/>
      <c r="I22" s="1"/>
      <c r="J22" s="114"/>
      <c r="K22" s="11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9">
      <c r="A23" s="115"/>
      <c r="B23" s="145"/>
      <c r="C23" s="68"/>
      <c r="D23" s="74"/>
      <c r="E23" s="73"/>
      <c r="F23" s="48"/>
      <c r="G23" s="49"/>
      <c r="H23" s="70"/>
      <c r="I23" s="1"/>
      <c r="J23" s="1"/>
      <c r="K23" s="13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9">
      <c r="A24" s="115"/>
      <c r="B24" s="145"/>
      <c r="C24" s="183" t="s">
        <v>58</v>
      </c>
      <c r="D24" s="184"/>
      <c r="E24" s="184"/>
      <c r="F24" s="184"/>
      <c r="G24" s="184"/>
      <c r="H24" s="185"/>
      <c r="I24" s="1"/>
      <c r="J24" s="114"/>
      <c r="K24" s="11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9">
      <c r="A25" s="115"/>
      <c r="B25" s="145"/>
      <c r="C25" s="68"/>
      <c r="D25" s="74"/>
      <c r="E25" s="73"/>
      <c r="F25" s="48"/>
      <c r="G25" s="49"/>
      <c r="H25" s="70"/>
      <c r="I25" s="1"/>
      <c r="J25" s="114"/>
      <c r="K25" s="11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9">
      <c r="A26" s="115"/>
      <c r="B26" s="145"/>
      <c r="C26" s="68"/>
      <c r="D26" s="74"/>
      <c r="E26" s="73"/>
      <c r="F26" s="48"/>
      <c r="G26" s="49"/>
      <c r="H26" s="70"/>
      <c r="I26" s="1"/>
      <c r="J26" s="1"/>
      <c r="K26" s="13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9">
      <c r="A27" s="115"/>
      <c r="B27" s="145"/>
      <c r="C27" s="68"/>
      <c r="D27" s="69"/>
      <c r="E27" s="48"/>
      <c r="F27" s="48"/>
      <c r="G27" s="49"/>
      <c r="H27" s="70"/>
      <c r="I27" s="1"/>
      <c r="J27" s="1"/>
      <c r="K27" s="13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9">
      <c r="A28" s="115"/>
      <c r="B28" s="145"/>
      <c r="C28" s="68"/>
      <c r="D28" s="74"/>
      <c r="E28" s="73"/>
      <c r="F28" s="48"/>
      <c r="G28" s="49"/>
      <c r="H28" s="70"/>
      <c r="I28" s="1"/>
      <c r="J28" s="1"/>
      <c r="K28" s="138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9">
      <c r="A29" s="115"/>
      <c r="B29" s="145"/>
      <c r="C29" s="183" t="s">
        <v>59</v>
      </c>
      <c r="D29" s="184"/>
      <c r="E29" s="184"/>
      <c r="F29" s="184"/>
      <c r="G29" s="184"/>
      <c r="H29" s="185"/>
      <c r="I29" s="1"/>
      <c r="J29" s="1"/>
      <c r="K29" s="138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9">
      <c r="A30" s="115"/>
      <c r="B30" s="145"/>
      <c r="C30" s="68"/>
      <c r="D30" s="74"/>
      <c r="E30" s="73"/>
      <c r="F30" s="48"/>
      <c r="G30" s="49"/>
      <c r="H30" s="70"/>
      <c r="I30" s="1"/>
      <c r="J30" s="1"/>
      <c r="K30" s="13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9">
      <c r="A31" s="115"/>
      <c r="B31" s="145"/>
      <c r="C31" s="68"/>
      <c r="D31" s="74"/>
      <c r="E31" s="73"/>
      <c r="F31" s="48"/>
      <c r="G31" s="49"/>
      <c r="H31" s="70"/>
      <c r="I31" s="1"/>
      <c r="J31" s="1"/>
      <c r="K31" s="138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9">
      <c r="A32" s="115"/>
      <c r="B32" s="145"/>
      <c r="C32" s="68"/>
      <c r="D32" s="69"/>
      <c r="E32" s="48"/>
      <c r="F32" s="48"/>
      <c r="G32" s="49"/>
      <c r="H32" s="70"/>
      <c r="I32" s="1"/>
      <c r="J32" s="1"/>
      <c r="K32" s="13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9">
      <c r="A33" s="115"/>
      <c r="B33" s="145"/>
      <c r="C33" s="68"/>
      <c r="D33" s="74"/>
      <c r="E33" s="73"/>
      <c r="F33" s="48"/>
      <c r="G33" s="49"/>
      <c r="H33" s="70"/>
      <c r="I33" s="1"/>
      <c r="J33" s="1"/>
      <c r="K33" s="138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9">
      <c r="A34" s="145"/>
      <c r="C34" s="183" t="s">
        <v>60</v>
      </c>
      <c r="D34" s="184"/>
      <c r="E34" s="184"/>
      <c r="F34" s="184"/>
      <c r="G34" s="184"/>
      <c r="H34" s="185"/>
      <c r="I34" s="1"/>
      <c r="J34" s="1"/>
      <c r="K34" s="138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9">
      <c r="A35" s="115"/>
      <c r="B35" s="145"/>
      <c r="C35" s="46"/>
      <c r="D35" s="47"/>
      <c r="E35" s="48"/>
      <c r="F35" s="48"/>
      <c r="G35" s="49"/>
      <c r="H35" s="50"/>
      <c r="I35" s="18"/>
      <c r="J35" s="1"/>
      <c r="K35" s="13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9">
      <c r="A36" s="145"/>
      <c r="C36" s="68"/>
      <c r="D36" s="74"/>
      <c r="E36" s="73"/>
      <c r="F36" s="48"/>
      <c r="G36" s="49"/>
      <c r="H36" s="70"/>
      <c r="I36" s="1"/>
      <c r="J36" s="114"/>
      <c r="K36" s="11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9">
      <c r="A37" s="145"/>
      <c r="C37" s="68"/>
      <c r="D37" s="69"/>
      <c r="E37" s="48"/>
      <c r="F37" s="48"/>
      <c r="G37" s="49"/>
      <c r="H37" s="70"/>
      <c r="I37" s="1"/>
      <c r="J37" s="1"/>
      <c r="K37" s="138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9">
      <c r="A38" s="115"/>
      <c r="B38" s="145"/>
      <c r="C38" s="68"/>
      <c r="D38" s="74"/>
      <c r="E38" s="73"/>
      <c r="F38" s="48"/>
      <c r="G38" s="49"/>
      <c r="H38" s="70"/>
      <c r="I38" s="1"/>
      <c r="J38" s="1"/>
      <c r="K38" s="13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>
      <c r="A39" s="115"/>
      <c r="B39" s="145"/>
      <c r="C39" s="186" t="s">
        <v>61</v>
      </c>
      <c r="D39" s="187"/>
      <c r="E39" s="187"/>
      <c r="F39" s="187"/>
      <c r="G39" s="188"/>
      <c r="H39" s="71"/>
      <c r="I39" s="6"/>
      <c r="J39" s="1"/>
      <c r="K39" s="13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>
      <c r="A40" s="145"/>
      <c r="C40" s="186" t="s">
        <v>62</v>
      </c>
      <c r="D40" s="187"/>
      <c r="E40" s="187"/>
      <c r="F40" s="187"/>
      <c r="G40" s="188"/>
      <c r="H40" s="75"/>
      <c r="I40" s="139" t="s">
        <v>28</v>
      </c>
      <c r="J40" s="140"/>
      <c r="K40" s="13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>
      <c r="A41" s="115"/>
      <c r="B41" s="145"/>
      <c r="C41" s="177" t="s">
        <v>63</v>
      </c>
      <c r="D41" s="178"/>
      <c r="E41" s="178"/>
      <c r="F41" s="178"/>
      <c r="G41" s="179"/>
      <c r="H41" s="76"/>
      <c r="I41" s="20"/>
      <c r="J41" s="114"/>
      <c r="K41" s="11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9">
      <c r="A42" s="115"/>
      <c r="B42" s="145"/>
      <c r="C42" s="196" t="s">
        <v>5</v>
      </c>
      <c r="D42" s="198" t="s">
        <v>30</v>
      </c>
      <c r="E42" s="200" t="s">
        <v>31</v>
      </c>
      <c r="F42" s="133" t="s">
        <v>32</v>
      </c>
      <c r="G42" s="202" t="s">
        <v>64</v>
      </c>
      <c r="H42" s="134" t="s">
        <v>10</v>
      </c>
      <c r="I42" s="1"/>
      <c r="J42" s="114"/>
      <c r="K42" s="11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9">
      <c r="A43" s="115"/>
      <c r="B43" s="145"/>
      <c r="C43" s="197"/>
      <c r="D43" s="198"/>
      <c r="E43" s="200"/>
      <c r="F43" s="64" t="s">
        <v>34</v>
      </c>
      <c r="G43" s="203"/>
      <c r="H43" s="65" t="s">
        <v>14</v>
      </c>
      <c r="I43" s="1"/>
      <c r="J43" s="1"/>
      <c r="K43" s="138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5" thickBot="1">
      <c r="A44" s="115"/>
      <c r="B44" s="145"/>
      <c r="C44" s="66" t="s">
        <v>35</v>
      </c>
      <c r="D44" s="199"/>
      <c r="E44" s="201"/>
      <c r="F44" s="67" t="s">
        <v>36</v>
      </c>
      <c r="G44" s="67" t="s">
        <v>37</v>
      </c>
      <c r="H44" s="132" t="s">
        <v>65</v>
      </c>
      <c r="I44" s="1"/>
      <c r="J44" s="1"/>
      <c r="K44" s="138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>
      <c r="A45" s="115"/>
      <c r="B45" s="145"/>
      <c r="C45" s="180" t="s">
        <v>39</v>
      </c>
      <c r="D45" s="181"/>
      <c r="E45" s="181"/>
      <c r="F45" s="181"/>
      <c r="G45" s="181"/>
      <c r="H45" s="182"/>
      <c r="I45" s="1"/>
      <c r="J45" s="1"/>
      <c r="K45" s="138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9">
      <c r="A46" s="115"/>
      <c r="B46" s="145"/>
      <c r="C46" s="183" t="s">
        <v>66</v>
      </c>
      <c r="D46" s="184"/>
      <c r="E46" s="184"/>
      <c r="F46" s="184"/>
      <c r="G46" s="184"/>
      <c r="H46" s="185"/>
      <c r="I46" s="1"/>
      <c r="J46" s="1"/>
      <c r="K46" s="138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9">
      <c r="A47" s="115"/>
      <c r="B47" s="145"/>
      <c r="C47" s="68"/>
      <c r="D47" s="47"/>
      <c r="E47" s="77"/>
      <c r="F47" s="73"/>
      <c r="G47" s="78"/>
      <c r="H47" s="70"/>
      <c r="I47" s="1"/>
      <c r="J47" s="5"/>
      <c r="K47" s="138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9">
      <c r="A48" s="115"/>
      <c r="B48" s="145"/>
      <c r="C48" s="68"/>
      <c r="D48" s="47"/>
      <c r="E48" s="77"/>
      <c r="F48" s="73"/>
      <c r="G48" s="78"/>
      <c r="H48" s="70"/>
      <c r="I48" s="1"/>
      <c r="J48" s="141"/>
      <c r="K48" s="11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9">
      <c r="A49" s="115"/>
      <c r="B49" s="145"/>
      <c r="C49" s="68"/>
      <c r="D49" s="47"/>
      <c r="E49" s="77"/>
      <c r="F49" s="73"/>
      <c r="G49" s="78"/>
      <c r="H49" s="70"/>
      <c r="I49" s="1"/>
      <c r="J49" s="5"/>
      <c r="K49" s="138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9">
      <c r="A50" s="115"/>
      <c r="B50" s="145"/>
      <c r="C50" s="68"/>
      <c r="D50" s="47"/>
      <c r="E50" s="77"/>
      <c r="F50" s="73"/>
      <c r="G50" s="78"/>
      <c r="H50" s="70"/>
      <c r="I50" s="1"/>
      <c r="J50" s="5"/>
      <c r="K50" s="138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9">
      <c r="A51" s="115"/>
      <c r="B51" s="145"/>
      <c r="C51" s="183" t="s">
        <v>40</v>
      </c>
      <c r="D51" s="184"/>
      <c r="E51" s="184"/>
      <c r="F51" s="184"/>
      <c r="G51" s="184"/>
      <c r="H51" s="185"/>
      <c r="I51" s="1"/>
      <c r="J51" s="1"/>
      <c r="K51" s="138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9">
      <c r="A52" s="115"/>
      <c r="B52" s="145"/>
      <c r="C52" s="68"/>
      <c r="D52" s="79"/>
      <c r="E52" s="77"/>
      <c r="F52" s="80"/>
      <c r="G52" s="78"/>
      <c r="H52" s="70"/>
      <c r="I52" s="1"/>
      <c r="J52" s="1"/>
      <c r="K52" s="138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9">
      <c r="A53" s="115"/>
      <c r="B53" s="145"/>
      <c r="C53" s="68"/>
      <c r="D53" s="47"/>
      <c r="E53" s="77"/>
      <c r="F53" s="73"/>
      <c r="G53" s="78"/>
      <c r="H53" s="70"/>
      <c r="I53" s="1"/>
      <c r="J53" s="5"/>
      <c r="K53" s="138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9">
      <c r="A54" s="115"/>
      <c r="B54" s="145"/>
      <c r="C54" s="68"/>
      <c r="D54" s="47"/>
      <c r="E54" s="77"/>
      <c r="F54" s="73"/>
      <c r="G54" s="78"/>
      <c r="H54" s="70"/>
      <c r="I54" s="1"/>
      <c r="J54" s="5"/>
      <c r="K54" s="138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9">
      <c r="A55" s="115"/>
      <c r="B55" s="145"/>
      <c r="C55" s="68"/>
      <c r="D55" s="47"/>
      <c r="E55" s="77"/>
      <c r="F55" s="73"/>
      <c r="G55" s="78"/>
      <c r="H55" s="70"/>
      <c r="I55" s="1"/>
      <c r="J55" s="5"/>
      <c r="K55" s="138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9">
      <c r="A56" s="145"/>
      <c r="C56" s="183" t="s">
        <v>43</v>
      </c>
      <c r="D56" s="184"/>
      <c r="E56" s="184"/>
      <c r="F56" s="184"/>
      <c r="G56" s="184"/>
      <c r="H56" s="185"/>
      <c r="I56" s="1"/>
      <c r="J56" s="1"/>
      <c r="K56" s="138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5" thickBot="1">
      <c r="A57" s="145"/>
      <c r="C57" s="68"/>
      <c r="D57" s="79"/>
      <c r="E57" s="77"/>
      <c r="F57" s="80"/>
      <c r="G57" s="78"/>
      <c r="H57" s="70"/>
      <c r="I57" s="1"/>
      <c r="J57" s="114"/>
      <c r="K57" s="11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>
      <c r="A58" s="115"/>
      <c r="B58" s="145"/>
      <c r="C58" s="189" t="s">
        <v>67</v>
      </c>
      <c r="D58" s="190"/>
      <c r="E58" s="190"/>
      <c r="F58" s="190"/>
      <c r="G58" s="191"/>
      <c r="H58" s="81"/>
      <c r="I58" s="7"/>
      <c r="J58" s="1"/>
      <c r="K58" s="138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>
      <c r="A59" s="115"/>
      <c r="B59" s="145"/>
      <c r="C59" s="186" t="s">
        <v>68</v>
      </c>
      <c r="D59" s="187"/>
      <c r="E59" s="187"/>
      <c r="F59" s="187"/>
      <c r="G59" s="188"/>
      <c r="H59" s="82"/>
      <c r="I59" s="8"/>
      <c r="J59" s="9"/>
      <c r="K59" s="138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9">
      <c r="A60" s="115"/>
      <c r="B60" s="145"/>
      <c r="C60" s="186" t="s">
        <v>48</v>
      </c>
      <c r="D60" s="187"/>
      <c r="E60" s="187"/>
      <c r="F60" s="187"/>
      <c r="G60" s="188"/>
      <c r="H60" s="83"/>
      <c r="I60" s="18"/>
      <c r="J60" s="9"/>
      <c r="K60" s="138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9">
      <c r="A61" s="115"/>
      <c r="B61" s="145"/>
      <c r="C61" s="186" t="s">
        <v>69</v>
      </c>
      <c r="D61" s="187"/>
      <c r="E61" s="187"/>
      <c r="F61" s="187"/>
      <c r="G61" s="188"/>
      <c r="H61" s="82"/>
      <c r="I61" s="8"/>
      <c r="J61" s="9"/>
      <c r="K61" s="138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9">
      <c r="A62" s="145"/>
      <c r="C62" s="186" t="s">
        <v>70</v>
      </c>
      <c r="D62" s="187"/>
      <c r="E62" s="187"/>
      <c r="F62" s="187"/>
      <c r="G62" s="188"/>
      <c r="H62" s="84"/>
      <c r="I62" s="5"/>
      <c r="J62" s="1"/>
      <c r="K62" s="138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5" thickBot="1">
      <c r="A63" s="115"/>
      <c r="B63" s="145"/>
      <c r="C63" s="177" t="s">
        <v>51</v>
      </c>
      <c r="D63" s="178"/>
      <c r="E63" s="178"/>
      <c r="F63" s="178"/>
      <c r="G63" s="179"/>
      <c r="H63" s="85"/>
      <c r="I63" s="11"/>
      <c r="J63" s="141"/>
      <c r="K63" s="114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>
      <c r="A64" s="113"/>
      <c r="B64" s="145"/>
      <c r="C64" s="86"/>
      <c r="D64" s="87"/>
      <c r="E64" s="87"/>
      <c r="F64" s="87"/>
      <c r="G64" s="87"/>
      <c r="H64" s="88"/>
      <c r="I64" s="1"/>
      <c r="K64" s="138"/>
    </row>
    <row r="65" spans="1:197">
      <c r="A65" s="143"/>
      <c r="C65" s="89" t="s">
        <v>71</v>
      </c>
      <c r="D65" s="90"/>
      <c r="E65" s="90"/>
      <c r="F65" s="91"/>
      <c r="G65" s="92"/>
      <c r="H65" s="93"/>
      <c r="I65" s="1"/>
      <c r="J65" s="14"/>
      <c r="K65" s="142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>
      <c r="A66" s="143"/>
      <c r="C66" s="51"/>
      <c r="D66" s="52"/>
      <c r="E66" s="52"/>
      <c r="F66" s="53"/>
      <c r="G66" s="54"/>
      <c r="H66" s="55"/>
      <c r="I66" s="1"/>
      <c r="J66" s="14"/>
      <c r="K66" s="142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>
      <c r="A67" s="113"/>
      <c r="B67" s="143"/>
      <c r="C67" s="51"/>
      <c r="D67" s="52"/>
      <c r="E67" s="52"/>
      <c r="F67" s="53"/>
      <c r="G67" s="54"/>
      <c r="H67" s="55"/>
      <c r="I67" s="1"/>
      <c r="J67" s="14"/>
      <c r="K67" s="142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>
      <c r="A68" s="113"/>
      <c r="B68" s="143"/>
      <c r="C68" s="51"/>
      <c r="D68" s="52"/>
      <c r="E68" s="52"/>
      <c r="F68" s="53"/>
      <c r="G68" s="54"/>
      <c r="H68" s="55"/>
      <c r="I68" s="1"/>
      <c r="J68" s="14"/>
      <c r="K68" s="142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>
      <c r="A69" s="113"/>
      <c r="B69" s="143"/>
      <c r="C69" s="56"/>
      <c r="D69" s="57"/>
      <c r="E69" s="52"/>
      <c r="F69" s="58"/>
      <c r="G69" s="59"/>
      <c r="H69" s="60"/>
      <c r="I69" s="1"/>
      <c r="J69" s="14"/>
      <c r="K69" s="142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>
      <c r="A70" s="113"/>
      <c r="B70" s="143"/>
      <c r="C70" s="192" t="s">
        <v>72</v>
      </c>
      <c r="D70" s="193"/>
      <c r="E70" s="193"/>
      <c r="F70" s="175" t="s">
        <v>73</v>
      </c>
      <c r="G70" s="175"/>
      <c r="H70" s="176"/>
      <c r="I70" s="1"/>
      <c r="J70" s="14"/>
      <c r="K70" s="142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149999999999999" thickBot="1">
      <c r="A71" s="113"/>
      <c r="B71" s="143"/>
      <c r="C71" s="194"/>
      <c r="D71" s="195"/>
      <c r="E71" s="195"/>
      <c r="F71" s="61"/>
      <c r="G71" s="62"/>
      <c r="H71" s="63"/>
      <c r="I71" s="1"/>
      <c r="K71" s="138"/>
    </row>
    <row r="72" spans="1:197" ht="16.149999999999999" thickBot="1">
      <c r="A72" s="113"/>
      <c r="B72" s="113"/>
      <c r="C72" s="2"/>
      <c r="D72" s="144"/>
      <c r="E72" s="144"/>
      <c r="F72" s="2"/>
      <c r="G72" s="144"/>
      <c r="H72" s="144"/>
      <c r="I72" s="121"/>
      <c r="J72" s="2"/>
      <c r="K72" s="1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>
      <c r="A73" s="113"/>
      <c r="B73" s="106"/>
      <c r="C73" s="106"/>
      <c r="D73" s="2"/>
      <c r="E73" s="2"/>
      <c r="F73" s="106"/>
      <c r="G73" s="2"/>
      <c r="H73" s="2"/>
      <c r="I73" s="1"/>
      <c r="J73" s="106"/>
      <c r="K73" s="35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149999999999999" thickBot="1">
      <c r="A74" s="116"/>
      <c r="B74" s="117"/>
      <c r="C74" s="118"/>
      <c r="D74" s="119"/>
      <c r="E74" s="119"/>
      <c r="F74" s="120"/>
      <c r="G74" s="121"/>
      <c r="H74" s="121"/>
      <c r="I74" s="121"/>
      <c r="J74" s="121"/>
      <c r="K74" s="122"/>
    </row>
    <row r="75" spans="1:197">
      <c r="I75" s="1"/>
    </row>
    <row r="76" spans="1:197">
      <c r="I76" s="1"/>
    </row>
    <row r="77" spans="1:197">
      <c r="I77" s="1"/>
    </row>
    <row r="78" spans="1:197">
      <c r="I78" s="1"/>
    </row>
    <row r="79" spans="1:197">
      <c r="I79" s="1"/>
    </row>
    <row r="80" spans="1:197">
      <c r="I80" s="1"/>
    </row>
    <row r="81" spans="2:9">
      <c r="I81" s="1"/>
    </row>
    <row r="82" spans="2:9">
      <c r="I82" s="1"/>
    </row>
    <row r="83" spans="2:9">
      <c r="I83" s="1"/>
    </row>
    <row r="84" spans="2:9" s="1" customFormat="1">
      <c r="B84" s="2"/>
      <c r="C84" s="13"/>
      <c r="D84" s="15"/>
      <c r="E84" s="15"/>
      <c r="F84" s="16"/>
    </row>
    <row r="85" spans="2:9" s="1" customFormat="1">
      <c r="C85" s="13"/>
      <c r="D85" s="15"/>
      <c r="E85" s="15"/>
      <c r="F85" s="16"/>
    </row>
    <row r="86" spans="2:9" s="1" customFormat="1">
      <c r="C86" s="13"/>
      <c r="D86" s="15"/>
      <c r="E86" s="15"/>
      <c r="F86" s="16"/>
    </row>
    <row r="87" spans="2:9" s="1" customFormat="1">
      <c r="C87" s="13"/>
      <c r="D87" s="15"/>
      <c r="E87" s="15"/>
      <c r="F87" s="16"/>
    </row>
    <row r="88" spans="2:9" s="1" customFormat="1">
      <c r="C88" s="13"/>
      <c r="D88" s="15"/>
      <c r="E88" s="15"/>
      <c r="F88" s="16"/>
    </row>
    <row r="89" spans="2:9" s="1" customFormat="1">
      <c r="C89" s="13"/>
      <c r="D89" s="15"/>
      <c r="E89" s="15"/>
      <c r="F89" s="16"/>
    </row>
    <row r="90" spans="2:9" s="1" customFormat="1">
      <c r="C90" s="13"/>
      <c r="D90" s="15"/>
      <c r="E90" s="15"/>
      <c r="F90" s="16"/>
    </row>
    <row r="91" spans="2:9" s="1" customFormat="1">
      <c r="C91" s="13"/>
      <c r="D91" s="15"/>
      <c r="E91" s="15"/>
      <c r="F91" s="16"/>
    </row>
    <row r="92" spans="2:9" s="1" customFormat="1">
      <c r="C92" s="13"/>
      <c r="D92" s="15"/>
      <c r="E92" s="15"/>
      <c r="F92" s="16"/>
    </row>
    <row r="93" spans="2:9" s="1" customFormat="1">
      <c r="C93" s="13"/>
      <c r="D93" s="15"/>
      <c r="E93" s="15"/>
      <c r="F93" s="16"/>
    </row>
    <row r="94" spans="2:9" s="1" customFormat="1">
      <c r="C94" s="13"/>
      <c r="D94" s="15"/>
      <c r="E94" s="15"/>
      <c r="F94" s="16"/>
    </row>
    <row r="95" spans="2:9" s="1" customFormat="1">
      <c r="C95" s="13"/>
      <c r="D95" s="15"/>
      <c r="E95" s="15"/>
      <c r="F95" s="16"/>
    </row>
    <row r="96" spans="2:9" s="1" customFormat="1">
      <c r="C96" s="13"/>
      <c r="D96" s="15"/>
      <c r="E96" s="15"/>
      <c r="F96" s="16"/>
    </row>
    <row r="97" spans="3:6" s="1" customFormat="1">
      <c r="C97" s="13"/>
      <c r="D97" s="15"/>
      <c r="E97" s="15"/>
      <c r="F97" s="16"/>
    </row>
    <row r="98" spans="3:6" s="1" customFormat="1">
      <c r="C98" s="13"/>
      <c r="D98" s="15"/>
      <c r="E98" s="15"/>
      <c r="F98" s="16"/>
    </row>
    <row r="99" spans="3:6" s="1" customFormat="1">
      <c r="C99" s="13"/>
      <c r="D99" s="15"/>
      <c r="E99" s="15"/>
      <c r="F99" s="16"/>
    </row>
    <row r="100" spans="3:6" s="1" customFormat="1">
      <c r="C100" s="13"/>
      <c r="D100" s="15"/>
      <c r="E100" s="15"/>
      <c r="F100" s="16"/>
    </row>
    <row r="101" spans="3:6" s="1" customFormat="1">
      <c r="C101" s="13"/>
      <c r="D101" s="15"/>
      <c r="E101" s="15"/>
      <c r="F101" s="16"/>
    </row>
    <row r="102" spans="3:6" s="1" customFormat="1">
      <c r="C102" s="13"/>
      <c r="D102" s="15"/>
      <c r="E102" s="15"/>
      <c r="F102" s="16"/>
    </row>
    <row r="103" spans="3:6" s="1" customFormat="1">
      <c r="C103" s="13"/>
      <c r="D103" s="15"/>
      <c r="E103" s="15"/>
      <c r="F103" s="16"/>
    </row>
    <row r="104" spans="3:6" s="1" customFormat="1">
      <c r="C104" s="13"/>
      <c r="D104" s="15"/>
      <c r="E104" s="15"/>
      <c r="F104" s="16"/>
    </row>
    <row r="105" spans="3:6" s="1" customFormat="1">
      <c r="C105" s="13"/>
      <c r="D105" s="15"/>
      <c r="E105" s="15"/>
      <c r="F105" s="16"/>
    </row>
    <row r="106" spans="3:6" s="1" customFormat="1">
      <c r="C106" s="13"/>
      <c r="D106" s="15"/>
      <c r="E106" s="15"/>
      <c r="F106" s="16"/>
    </row>
    <row r="107" spans="3:6" s="1" customFormat="1">
      <c r="C107" s="13"/>
      <c r="D107" s="15"/>
      <c r="E107" s="15"/>
      <c r="F107" s="16"/>
    </row>
    <row r="108" spans="3:6" s="1" customFormat="1">
      <c r="C108" s="13"/>
      <c r="D108" s="15"/>
      <c r="E108" s="15"/>
      <c r="F108" s="16"/>
    </row>
    <row r="109" spans="3:6" s="1" customFormat="1">
      <c r="C109" s="13"/>
      <c r="D109" s="15"/>
      <c r="E109" s="15"/>
      <c r="F109" s="16"/>
    </row>
    <row r="110" spans="3:6" s="1" customFormat="1">
      <c r="C110" s="13"/>
      <c r="D110" s="15"/>
      <c r="E110" s="15"/>
      <c r="F110" s="16"/>
    </row>
    <row r="111" spans="3:6" s="1" customFormat="1">
      <c r="C111" s="13"/>
      <c r="D111" s="15"/>
      <c r="E111" s="15"/>
      <c r="F111" s="16"/>
    </row>
    <row r="112" spans="3:6" s="1" customFormat="1">
      <c r="C112" s="13"/>
      <c r="D112" s="15"/>
      <c r="E112" s="15"/>
      <c r="F112" s="16"/>
    </row>
    <row r="113" spans="3:6" s="1" customFormat="1">
      <c r="C113" s="13"/>
      <c r="D113" s="15"/>
      <c r="E113" s="15"/>
      <c r="F113" s="16"/>
    </row>
    <row r="114" spans="3:6" s="1" customFormat="1">
      <c r="C114" s="13"/>
      <c r="D114" s="15"/>
      <c r="E114" s="15"/>
      <c r="F114" s="16"/>
    </row>
    <row r="115" spans="3:6" s="1" customFormat="1">
      <c r="C115" s="13"/>
      <c r="D115" s="15"/>
      <c r="E115" s="15"/>
      <c r="F115" s="16"/>
    </row>
    <row r="116" spans="3:6" s="1" customFormat="1">
      <c r="C116" s="13"/>
      <c r="D116" s="15"/>
      <c r="E116" s="15"/>
      <c r="F116" s="16"/>
    </row>
    <row r="117" spans="3:6" s="1" customFormat="1">
      <c r="C117" s="13"/>
      <c r="D117" s="15"/>
      <c r="E117" s="15"/>
      <c r="F117" s="16"/>
    </row>
    <row r="118" spans="3:6" s="1" customFormat="1">
      <c r="C118" s="13"/>
      <c r="D118" s="15"/>
      <c r="E118" s="15"/>
      <c r="F118" s="16"/>
    </row>
    <row r="119" spans="3:6" s="1" customFormat="1">
      <c r="C119" s="13"/>
      <c r="D119" s="15"/>
      <c r="E119" s="15"/>
      <c r="F119" s="16"/>
    </row>
    <row r="120" spans="3:6" s="1" customFormat="1">
      <c r="C120" s="13"/>
      <c r="D120" s="15"/>
      <c r="E120" s="15"/>
      <c r="F120" s="16"/>
    </row>
    <row r="121" spans="3:6" s="1" customFormat="1">
      <c r="C121" s="13"/>
      <c r="D121" s="15"/>
      <c r="E121" s="15"/>
      <c r="F121" s="16"/>
    </row>
    <row r="122" spans="3:6" s="1" customFormat="1">
      <c r="C122" s="13"/>
      <c r="D122" s="15"/>
      <c r="E122" s="15"/>
      <c r="F122" s="16"/>
    </row>
    <row r="123" spans="3:6" s="1" customFormat="1">
      <c r="C123" s="13"/>
      <c r="D123" s="15"/>
      <c r="E123" s="15"/>
      <c r="F123" s="16"/>
    </row>
    <row r="124" spans="3:6" s="1" customFormat="1">
      <c r="C124" s="13"/>
      <c r="D124" s="15"/>
      <c r="E124" s="15"/>
      <c r="F124" s="16"/>
    </row>
    <row r="125" spans="3:6" s="1" customFormat="1">
      <c r="C125" s="13"/>
      <c r="D125" s="15"/>
      <c r="E125" s="15"/>
      <c r="F125" s="16"/>
    </row>
    <row r="126" spans="3:6" s="1" customFormat="1">
      <c r="C126" s="13"/>
      <c r="D126" s="15"/>
      <c r="E126" s="15"/>
      <c r="F126" s="16"/>
    </row>
    <row r="127" spans="3:6" s="1" customFormat="1">
      <c r="C127" s="13"/>
      <c r="D127" s="15"/>
      <c r="E127" s="15"/>
      <c r="F127" s="16"/>
    </row>
    <row r="128" spans="3:6" s="1" customFormat="1">
      <c r="C128" s="13"/>
      <c r="D128" s="15"/>
      <c r="E128" s="15"/>
      <c r="F128" s="16"/>
    </row>
    <row r="129" spans="3:6" s="1" customFormat="1">
      <c r="C129" s="13"/>
      <c r="D129" s="15"/>
      <c r="E129" s="15"/>
      <c r="F129" s="16"/>
    </row>
    <row r="130" spans="3:6" s="1" customFormat="1">
      <c r="C130" s="13"/>
      <c r="D130" s="15"/>
      <c r="E130" s="15"/>
      <c r="F130" s="16"/>
    </row>
    <row r="131" spans="3:6" s="1" customFormat="1">
      <c r="C131" s="13"/>
      <c r="D131" s="15"/>
      <c r="E131" s="15"/>
      <c r="F131" s="16"/>
    </row>
    <row r="132" spans="3:6" s="1" customFormat="1">
      <c r="C132" s="13"/>
      <c r="D132" s="15"/>
      <c r="E132" s="15"/>
      <c r="F132" s="16"/>
    </row>
    <row r="133" spans="3:6" s="1" customFormat="1">
      <c r="C133" s="13"/>
      <c r="D133" s="15"/>
      <c r="E133" s="15"/>
      <c r="F133" s="16"/>
    </row>
    <row r="134" spans="3:6" s="1" customFormat="1">
      <c r="C134" s="13"/>
      <c r="D134" s="15"/>
      <c r="E134" s="15"/>
      <c r="F134" s="16"/>
    </row>
    <row r="135" spans="3:6" s="1" customFormat="1">
      <c r="C135" s="13"/>
      <c r="D135" s="15"/>
      <c r="E135" s="15"/>
      <c r="F135" s="16"/>
    </row>
    <row r="136" spans="3:6" s="1" customFormat="1">
      <c r="C136" s="13"/>
      <c r="D136" s="15"/>
      <c r="E136" s="15"/>
      <c r="F136" s="16"/>
    </row>
    <row r="137" spans="3:6" s="1" customFormat="1">
      <c r="C137" s="13"/>
      <c r="D137" s="15"/>
      <c r="E137" s="15"/>
      <c r="F137" s="16"/>
    </row>
    <row r="138" spans="3:6" s="1" customFormat="1">
      <c r="C138" s="13"/>
      <c r="D138" s="15"/>
      <c r="E138" s="15"/>
      <c r="F138" s="16"/>
    </row>
    <row r="139" spans="3:6" s="1" customFormat="1">
      <c r="C139" s="13"/>
      <c r="D139" s="15"/>
      <c r="E139" s="15"/>
      <c r="F139" s="16"/>
    </row>
    <row r="140" spans="3:6" s="1" customFormat="1">
      <c r="C140" s="13"/>
      <c r="D140" s="15"/>
      <c r="E140" s="15"/>
      <c r="F140" s="16"/>
    </row>
    <row r="141" spans="3:6" s="1" customFormat="1">
      <c r="C141" s="13"/>
      <c r="D141" s="15"/>
      <c r="E141" s="15"/>
      <c r="F141" s="16"/>
    </row>
    <row r="142" spans="3:6" s="1" customFormat="1">
      <c r="C142" s="13"/>
      <c r="D142" s="15"/>
      <c r="E142" s="15"/>
      <c r="F142" s="16"/>
    </row>
    <row r="143" spans="3:6" s="1" customFormat="1">
      <c r="C143" s="13"/>
      <c r="D143" s="15"/>
      <c r="E143" s="15"/>
      <c r="F143" s="16"/>
    </row>
    <row r="144" spans="3:6" s="1" customFormat="1">
      <c r="C144" s="13"/>
      <c r="D144" s="15"/>
      <c r="E144" s="15"/>
      <c r="F144" s="16"/>
    </row>
    <row r="145" spans="3:6" s="1" customFormat="1">
      <c r="C145" s="13"/>
      <c r="D145" s="15"/>
      <c r="E145" s="15"/>
      <c r="F145" s="16"/>
    </row>
    <row r="146" spans="3:6" s="1" customFormat="1">
      <c r="C146" s="13"/>
      <c r="D146" s="15"/>
      <c r="E146" s="15"/>
      <c r="F146" s="16"/>
    </row>
    <row r="147" spans="3:6" s="1" customFormat="1">
      <c r="C147" s="13"/>
      <c r="D147" s="15"/>
      <c r="E147" s="15"/>
      <c r="F147" s="16"/>
    </row>
    <row r="148" spans="3:6" s="1" customFormat="1">
      <c r="C148" s="13"/>
      <c r="D148" s="15"/>
      <c r="E148" s="15"/>
      <c r="F148" s="16"/>
    </row>
    <row r="149" spans="3:6" s="1" customFormat="1">
      <c r="C149" s="13"/>
      <c r="D149" s="15"/>
      <c r="E149" s="15"/>
      <c r="F149" s="16"/>
    </row>
    <row r="150" spans="3:6" s="1" customFormat="1">
      <c r="C150" s="13"/>
      <c r="D150" s="15"/>
      <c r="E150" s="15"/>
      <c r="F150" s="16"/>
    </row>
    <row r="151" spans="3:6" s="1" customFormat="1">
      <c r="C151" s="13"/>
      <c r="D151" s="15"/>
      <c r="E151" s="15"/>
      <c r="F151" s="16"/>
    </row>
    <row r="152" spans="3:6" s="1" customFormat="1">
      <c r="C152" s="13"/>
      <c r="D152" s="15"/>
      <c r="E152" s="15"/>
      <c r="F152" s="16"/>
    </row>
    <row r="153" spans="3:6" s="1" customFormat="1">
      <c r="C153" s="13"/>
      <c r="D153" s="15"/>
      <c r="E153" s="15"/>
      <c r="F153" s="16"/>
    </row>
    <row r="154" spans="3:6" s="1" customFormat="1">
      <c r="C154" s="13"/>
      <c r="D154" s="15"/>
      <c r="E154" s="15"/>
      <c r="F154" s="16"/>
    </row>
    <row r="155" spans="3:6" s="1" customFormat="1">
      <c r="C155" s="13"/>
      <c r="D155" s="15"/>
      <c r="E155" s="15"/>
      <c r="F155" s="16"/>
    </row>
    <row r="156" spans="3:6" s="1" customFormat="1">
      <c r="C156" s="13"/>
      <c r="D156" s="15"/>
      <c r="E156" s="15"/>
      <c r="F156" s="16"/>
    </row>
    <row r="157" spans="3:6" s="1" customFormat="1">
      <c r="C157" s="13"/>
      <c r="D157" s="15"/>
      <c r="E157" s="15"/>
      <c r="F157" s="16"/>
    </row>
    <row r="158" spans="3:6" s="1" customFormat="1">
      <c r="C158" s="13"/>
      <c r="D158" s="15"/>
      <c r="E158" s="15"/>
      <c r="F158" s="16"/>
    </row>
    <row r="159" spans="3:6" s="1" customFormat="1">
      <c r="C159" s="13"/>
      <c r="D159" s="15"/>
      <c r="E159" s="15"/>
      <c r="F159" s="16"/>
    </row>
    <row r="160" spans="3:6" s="1" customFormat="1">
      <c r="C160" s="13"/>
      <c r="D160" s="15"/>
      <c r="E160" s="15"/>
      <c r="F160" s="16"/>
    </row>
    <row r="161" spans="3:6" s="1" customFormat="1">
      <c r="C161" s="13"/>
      <c r="D161" s="15"/>
      <c r="E161" s="15"/>
      <c r="F161" s="16"/>
    </row>
    <row r="162" spans="3:6" s="1" customFormat="1">
      <c r="C162" s="13"/>
      <c r="D162" s="15"/>
      <c r="E162" s="15"/>
      <c r="F162" s="16"/>
    </row>
    <row r="163" spans="3:6" s="1" customFormat="1">
      <c r="C163" s="13"/>
      <c r="D163" s="15"/>
      <c r="E163" s="15"/>
      <c r="F163" s="16"/>
    </row>
    <row r="164" spans="3:6" s="1" customFormat="1">
      <c r="C164" s="13"/>
      <c r="D164" s="15"/>
      <c r="E164" s="15"/>
      <c r="F164" s="16"/>
    </row>
    <row r="165" spans="3:6" s="1" customFormat="1">
      <c r="C165" s="13"/>
      <c r="D165" s="15"/>
      <c r="E165" s="15"/>
      <c r="F165" s="16"/>
    </row>
    <row r="166" spans="3:6" s="1" customFormat="1">
      <c r="C166" s="13"/>
      <c r="D166" s="15"/>
      <c r="E166" s="15"/>
      <c r="F166" s="16"/>
    </row>
    <row r="167" spans="3:6" s="1" customFormat="1">
      <c r="C167" s="13"/>
      <c r="D167" s="15"/>
      <c r="E167" s="15"/>
      <c r="F167" s="16"/>
    </row>
    <row r="168" spans="3:6" s="1" customFormat="1">
      <c r="C168" s="13"/>
      <c r="D168" s="15"/>
      <c r="E168" s="15"/>
      <c r="F168" s="16"/>
    </row>
    <row r="169" spans="3:6" s="1" customFormat="1">
      <c r="C169" s="13"/>
      <c r="D169" s="15"/>
      <c r="E169" s="15"/>
      <c r="F169" s="16"/>
    </row>
    <row r="170" spans="3:6" s="1" customFormat="1">
      <c r="C170" s="13"/>
      <c r="D170" s="15"/>
      <c r="E170" s="15"/>
      <c r="F170" s="16"/>
    </row>
    <row r="171" spans="3:6" s="1" customFormat="1">
      <c r="C171" s="13"/>
      <c r="D171" s="15"/>
      <c r="E171" s="15"/>
      <c r="F171" s="16"/>
    </row>
    <row r="172" spans="3:6" s="1" customFormat="1">
      <c r="C172" s="13"/>
      <c r="D172" s="15"/>
      <c r="E172" s="15"/>
      <c r="F172" s="16"/>
    </row>
    <row r="173" spans="3:6" s="1" customFormat="1">
      <c r="C173" s="13"/>
      <c r="D173" s="15"/>
      <c r="E173" s="15"/>
      <c r="F173" s="16"/>
    </row>
    <row r="174" spans="3:6" s="1" customFormat="1">
      <c r="C174" s="13"/>
      <c r="D174" s="15"/>
      <c r="E174" s="15"/>
      <c r="F174" s="16"/>
    </row>
    <row r="175" spans="3:6" s="1" customFormat="1">
      <c r="C175" s="13"/>
      <c r="D175" s="15"/>
      <c r="E175" s="15"/>
      <c r="F175" s="16"/>
    </row>
    <row r="176" spans="3:6" s="1" customFormat="1">
      <c r="C176" s="13"/>
      <c r="D176" s="15"/>
      <c r="E176" s="15"/>
      <c r="F176" s="16"/>
    </row>
    <row r="177" spans="3:6" s="1" customFormat="1">
      <c r="C177" s="13"/>
      <c r="D177" s="15"/>
      <c r="E177" s="15"/>
      <c r="F177" s="16"/>
    </row>
    <row r="178" spans="3:6" s="1" customFormat="1">
      <c r="C178" s="13"/>
      <c r="D178" s="15"/>
      <c r="E178" s="15"/>
      <c r="F178" s="16"/>
    </row>
    <row r="179" spans="3:6" s="1" customFormat="1">
      <c r="C179" s="13"/>
      <c r="D179" s="15"/>
      <c r="E179" s="15"/>
      <c r="F179" s="16"/>
    </row>
    <row r="180" spans="3:6" s="1" customFormat="1">
      <c r="C180" s="13"/>
      <c r="D180" s="15"/>
      <c r="E180" s="15"/>
      <c r="F180" s="16"/>
    </row>
    <row r="181" spans="3:6" s="1" customFormat="1">
      <c r="C181" s="13"/>
      <c r="D181" s="15"/>
      <c r="E181" s="15"/>
      <c r="F181" s="16"/>
    </row>
    <row r="182" spans="3:6" s="1" customFormat="1">
      <c r="C182" s="13"/>
      <c r="D182" s="15"/>
      <c r="E182" s="15"/>
      <c r="F182" s="16"/>
    </row>
    <row r="183" spans="3:6" s="1" customFormat="1">
      <c r="C183" s="13"/>
      <c r="D183" s="15"/>
      <c r="E183" s="15"/>
      <c r="F183" s="16"/>
    </row>
    <row r="184" spans="3:6" s="1" customFormat="1">
      <c r="C184" s="13"/>
      <c r="D184" s="15"/>
      <c r="E184" s="15"/>
      <c r="F184" s="16"/>
    </row>
    <row r="185" spans="3:6" s="1" customFormat="1">
      <c r="C185" s="13"/>
      <c r="D185" s="15"/>
      <c r="E185" s="15"/>
      <c r="F185" s="16"/>
    </row>
    <row r="186" spans="3:6" s="1" customFormat="1">
      <c r="C186" s="13"/>
      <c r="D186" s="15"/>
      <c r="E186" s="15"/>
      <c r="F186" s="16"/>
    </row>
    <row r="187" spans="3:6" s="1" customFormat="1">
      <c r="C187" s="13"/>
      <c r="D187" s="15"/>
      <c r="E187" s="15"/>
      <c r="F187" s="16"/>
    </row>
    <row r="188" spans="3:6" s="1" customFormat="1">
      <c r="C188" s="13"/>
      <c r="D188" s="15"/>
      <c r="E188" s="15"/>
      <c r="F188" s="16"/>
    </row>
    <row r="189" spans="3:6" s="1" customFormat="1">
      <c r="C189" s="13"/>
      <c r="D189" s="15"/>
      <c r="E189" s="15"/>
      <c r="F189" s="16"/>
    </row>
    <row r="190" spans="3:6" s="1" customFormat="1">
      <c r="C190" s="13"/>
      <c r="D190" s="15"/>
      <c r="E190" s="15"/>
      <c r="F190" s="16"/>
    </row>
    <row r="191" spans="3:6" s="1" customFormat="1">
      <c r="C191" s="13"/>
      <c r="D191" s="15"/>
      <c r="E191" s="15"/>
      <c r="F191" s="16"/>
    </row>
    <row r="192" spans="3:6" s="1" customFormat="1">
      <c r="C192" s="13"/>
      <c r="D192" s="15"/>
      <c r="E192" s="15"/>
      <c r="F192" s="16"/>
    </row>
    <row r="193" spans="3:6" s="1" customFormat="1">
      <c r="C193" s="13"/>
      <c r="D193" s="15"/>
      <c r="E193" s="15"/>
      <c r="F193" s="16"/>
    </row>
    <row r="194" spans="3:6" s="1" customFormat="1">
      <c r="C194" s="13"/>
      <c r="D194" s="15"/>
      <c r="E194" s="15"/>
      <c r="F194" s="16"/>
    </row>
    <row r="195" spans="3:6" s="1" customFormat="1">
      <c r="C195" s="13"/>
      <c r="D195" s="15"/>
      <c r="E195" s="15"/>
      <c r="F195" s="16"/>
    </row>
    <row r="196" spans="3:6" s="1" customFormat="1">
      <c r="C196" s="13"/>
      <c r="D196" s="15"/>
      <c r="E196" s="15"/>
      <c r="F196" s="16"/>
    </row>
    <row r="197" spans="3:6" s="1" customFormat="1">
      <c r="C197" s="13"/>
      <c r="D197" s="15"/>
      <c r="E197" s="15"/>
      <c r="F197" s="16"/>
    </row>
    <row r="198" spans="3:6" s="1" customFormat="1">
      <c r="C198" s="13"/>
      <c r="D198" s="15"/>
      <c r="E198" s="15"/>
      <c r="F198" s="16"/>
    </row>
    <row r="199" spans="3:6" s="1" customFormat="1">
      <c r="C199" s="13"/>
      <c r="D199" s="15"/>
      <c r="E199" s="15"/>
      <c r="F199" s="16"/>
    </row>
    <row r="200" spans="3:6" s="1" customFormat="1">
      <c r="C200" s="13"/>
      <c r="D200" s="15"/>
      <c r="E200" s="15"/>
      <c r="F200" s="16"/>
    </row>
    <row r="201" spans="3:6" s="1" customFormat="1">
      <c r="C201" s="13"/>
      <c r="D201" s="15"/>
      <c r="E201" s="15"/>
      <c r="F201" s="16"/>
    </row>
    <row r="202" spans="3:6" s="1" customFormat="1">
      <c r="C202" s="13"/>
      <c r="D202" s="15"/>
      <c r="E202" s="15"/>
      <c r="F202" s="16"/>
    </row>
    <row r="203" spans="3:6" s="1" customFormat="1">
      <c r="C203" s="13"/>
      <c r="D203" s="15"/>
      <c r="E203" s="15"/>
      <c r="F203" s="16"/>
    </row>
    <row r="204" spans="3:6" s="1" customFormat="1">
      <c r="C204" s="13"/>
      <c r="D204" s="15"/>
      <c r="E204" s="15"/>
      <c r="F204" s="16"/>
    </row>
    <row r="205" spans="3:6" s="1" customFormat="1">
      <c r="C205" s="13"/>
      <c r="D205" s="15"/>
      <c r="E205" s="15"/>
      <c r="F205" s="16"/>
    </row>
    <row r="206" spans="3:6" s="1" customFormat="1">
      <c r="C206" s="13"/>
      <c r="D206" s="15"/>
      <c r="E206" s="15"/>
      <c r="F206" s="16"/>
    </row>
    <row r="207" spans="3:6" s="1" customFormat="1">
      <c r="C207" s="13"/>
      <c r="D207" s="15"/>
      <c r="E207" s="15"/>
      <c r="F207" s="16"/>
    </row>
    <row r="208" spans="3:6" s="1" customFormat="1">
      <c r="C208" s="13"/>
      <c r="D208" s="15"/>
      <c r="E208" s="15"/>
      <c r="F208" s="16"/>
    </row>
    <row r="209" spans="3:6" s="1" customFormat="1">
      <c r="C209" s="13"/>
      <c r="D209" s="15"/>
      <c r="E209" s="15"/>
      <c r="F209" s="16"/>
    </row>
    <row r="210" spans="3:6" s="1" customFormat="1">
      <c r="C210" s="13"/>
      <c r="D210" s="15"/>
      <c r="E210" s="15"/>
      <c r="F210" s="16"/>
    </row>
    <row r="211" spans="3:6" s="1" customFormat="1">
      <c r="C211" s="13"/>
      <c r="D211" s="15"/>
      <c r="E211" s="15"/>
      <c r="F211" s="16"/>
    </row>
    <row r="212" spans="3:6" s="1" customFormat="1">
      <c r="C212" s="13"/>
      <c r="D212" s="15"/>
      <c r="E212" s="15"/>
      <c r="F212" s="16"/>
    </row>
    <row r="213" spans="3:6" s="1" customFormat="1">
      <c r="C213" s="13"/>
      <c r="D213" s="15"/>
      <c r="E213" s="15"/>
      <c r="F213" s="16"/>
    </row>
    <row r="214" spans="3:6" s="1" customFormat="1">
      <c r="C214" s="13"/>
      <c r="D214" s="15"/>
      <c r="E214" s="15"/>
      <c r="F214" s="16"/>
    </row>
    <row r="215" spans="3:6" s="1" customFormat="1">
      <c r="C215" s="13"/>
      <c r="D215" s="15"/>
      <c r="E215" s="15"/>
      <c r="F215" s="16"/>
    </row>
    <row r="216" spans="3:6" s="1" customFormat="1">
      <c r="C216" s="13"/>
      <c r="D216" s="15"/>
      <c r="E216" s="15"/>
      <c r="F216" s="16"/>
    </row>
    <row r="217" spans="3:6" s="1" customFormat="1">
      <c r="C217" s="13"/>
      <c r="D217" s="15"/>
      <c r="E217" s="15"/>
      <c r="F217" s="16"/>
    </row>
    <row r="218" spans="3:6" s="1" customFormat="1">
      <c r="C218" s="13"/>
      <c r="D218" s="15"/>
      <c r="E218" s="15"/>
      <c r="F218" s="16"/>
    </row>
    <row r="219" spans="3:6" s="1" customFormat="1">
      <c r="C219" s="13"/>
      <c r="D219" s="15"/>
      <c r="E219" s="15"/>
      <c r="F219" s="16"/>
    </row>
    <row r="220" spans="3:6" s="1" customFormat="1">
      <c r="C220" s="13"/>
      <c r="D220" s="15"/>
      <c r="E220" s="15"/>
      <c r="F220" s="16"/>
    </row>
    <row r="221" spans="3:6" s="1" customFormat="1">
      <c r="C221" s="13"/>
      <c r="D221" s="15"/>
      <c r="E221" s="15"/>
      <c r="F221" s="16"/>
    </row>
    <row r="222" spans="3:6" s="1" customFormat="1">
      <c r="C222" s="13"/>
      <c r="D222" s="15"/>
      <c r="E222" s="15"/>
      <c r="F222" s="16"/>
    </row>
    <row r="223" spans="3:6" s="1" customFormat="1">
      <c r="C223" s="13"/>
      <c r="D223" s="15"/>
      <c r="E223" s="15"/>
      <c r="F223" s="16"/>
    </row>
    <row r="224" spans="3:6" s="1" customFormat="1">
      <c r="C224" s="13"/>
      <c r="D224" s="15"/>
      <c r="E224" s="15"/>
      <c r="F224" s="16"/>
    </row>
    <row r="225" spans="3:6" s="1" customFormat="1">
      <c r="C225" s="13"/>
      <c r="D225" s="15"/>
      <c r="E225" s="15"/>
      <c r="F225" s="16"/>
    </row>
    <row r="226" spans="3:6" s="1" customFormat="1">
      <c r="C226" s="13"/>
      <c r="D226" s="15"/>
      <c r="E226" s="15"/>
      <c r="F226" s="16"/>
    </row>
    <row r="227" spans="3:6" s="1" customFormat="1">
      <c r="C227" s="13"/>
      <c r="D227" s="15"/>
      <c r="E227" s="15"/>
      <c r="F227" s="16"/>
    </row>
    <row r="228" spans="3:6" s="1" customFormat="1">
      <c r="C228" s="13"/>
      <c r="D228" s="15"/>
      <c r="E228" s="15"/>
      <c r="F228" s="16"/>
    </row>
    <row r="229" spans="3:6" s="1" customFormat="1">
      <c r="C229" s="13"/>
      <c r="D229" s="15"/>
      <c r="E229" s="15"/>
      <c r="F229" s="16"/>
    </row>
    <row r="230" spans="3:6" s="1" customFormat="1">
      <c r="C230" s="13"/>
      <c r="D230" s="15"/>
      <c r="E230" s="15"/>
      <c r="F230" s="16"/>
    </row>
    <row r="231" spans="3:6" s="1" customFormat="1">
      <c r="C231" s="13"/>
      <c r="D231" s="15"/>
      <c r="E231" s="15"/>
      <c r="F231" s="16"/>
    </row>
    <row r="232" spans="3:6" s="1" customFormat="1">
      <c r="C232" s="13"/>
      <c r="D232" s="15"/>
      <c r="E232" s="15"/>
      <c r="F232" s="16"/>
    </row>
    <row r="233" spans="3:6" s="1" customFormat="1">
      <c r="C233" s="13"/>
      <c r="D233" s="15"/>
      <c r="E233" s="15"/>
      <c r="F233" s="16"/>
    </row>
    <row r="234" spans="3:6" s="1" customFormat="1">
      <c r="C234" s="13"/>
      <c r="D234" s="15"/>
      <c r="E234" s="15"/>
      <c r="F234" s="16"/>
    </row>
    <row r="235" spans="3:6" s="1" customFormat="1">
      <c r="C235" s="13"/>
      <c r="D235" s="15"/>
      <c r="E235" s="15"/>
      <c r="F235" s="16"/>
    </row>
    <row r="236" spans="3:6" s="1" customFormat="1">
      <c r="C236" s="13"/>
      <c r="D236" s="15"/>
      <c r="E236" s="15"/>
      <c r="F236" s="16"/>
    </row>
    <row r="237" spans="3:6" s="1" customFormat="1">
      <c r="C237" s="13"/>
      <c r="D237" s="15"/>
      <c r="E237" s="15"/>
      <c r="F237" s="16"/>
    </row>
    <row r="238" spans="3:6" s="1" customFormat="1">
      <c r="C238" s="13"/>
      <c r="D238" s="15"/>
      <c r="E238" s="15"/>
      <c r="F238" s="16"/>
    </row>
    <row r="239" spans="3:6" s="1" customFormat="1">
      <c r="C239" s="13"/>
      <c r="D239" s="15"/>
      <c r="E239" s="15"/>
      <c r="F239" s="16"/>
    </row>
    <row r="240" spans="3:6" s="1" customFormat="1">
      <c r="C240" s="13"/>
      <c r="D240" s="15"/>
      <c r="E240" s="15"/>
      <c r="F240" s="16"/>
    </row>
    <row r="241" spans="3:6" s="1" customFormat="1">
      <c r="C241" s="13"/>
      <c r="D241" s="15"/>
      <c r="E241" s="15"/>
      <c r="F241" s="16"/>
    </row>
    <row r="242" spans="3:6" s="1" customFormat="1">
      <c r="C242" s="13"/>
      <c r="D242" s="15"/>
      <c r="E242" s="15"/>
      <c r="F242" s="16"/>
    </row>
    <row r="243" spans="3:6" s="1" customFormat="1">
      <c r="C243" s="13"/>
      <c r="D243" s="15"/>
      <c r="E243" s="15"/>
      <c r="F243" s="16"/>
    </row>
    <row r="244" spans="3:6" s="1" customFormat="1">
      <c r="C244" s="13"/>
      <c r="D244" s="15"/>
      <c r="E244" s="15"/>
      <c r="F244" s="16"/>
    </row>
    <row r="245" spans="3:6" s="1" customFormat="1">
      <c r="C245" s="13"/>
      <c r="D245" s="15"/>
      <c r="E245" s="15"/>
      <c r="F245" s="16"/>
    </row>
    <row r="246" spans="3:6" s="1" customFormat="1">
      <c r="C246" s="13"/>
      <c r="D246" s="15"/>
      <c r="E246" s="15"/>
      <c r="F246" s="16"/>
    </row>
    <row r="247" spans="3:6" s="1" customFormat="1">
      <c r="C247" s="13"/>
      <c r="D247" s="15"/>
      <c r="E247" s="15"/>
      <c r="F247" s="16"/>
    </row>
    <row r="248" spans="3:6" s="1" customFormat="1">
      <c r="C248" s="13"/>
      <c r="D248" s="15"/>
      <c r="E248" s="15"/>
      <c r="F248" s="16"/>
    </row>
    <row r="249" spans="3:6" s="1" customFormat="1">
      <c r="C249" s="13"/>
      <c r="D249" s="15"/>
      <c r="E249" s="15"/>
      <c r="F249" s="16"/>
    </row>
    <row r="250" spans="3:6" s="1" customFormat="1">
      <c r="C250" s="13"/>
      <c r="D250" s="15"/>
      <c r="E250" s="15"/>
      <c r="F250" s="16"/>
    </row>
    <row r="251" spans="3:6" s="1" customFormat="1">
      <c r="C251" s="13"/>
      <c r="D251" s="15"/>
      <c r="E251" s="15"/>
      <c r="F251" s="16"/>
    </row>
    <row r="252" spans="3:6" s="1" customFormat="1">
      <c r="C252" s="13"/>
      <c r="D252" s="15"/>
      <c r="E252" s="15"/>
      <c r="F252" s="16"/>
    </row>
    <row r="253" spans="3:6" s="1" customFormat="1">
      <c r="C253" s="13"/>
      <c r="D253" s="15"/>
      <c r="E253" s="15"/>
      <c r="F253" s="16"/>
    </row>
    <row r="254" spans="3:6" s="1" customFormat="1">
      <c r="C254" s="13"/>
      <c r="D254" s="15"/>
      <c r="E254" s="15"/>
      <c r="F254" s="16"/>
    </row>
    <row r="255" spans="3:6" s="1" customFormat="1">
      <c r="C255" s="13"/>
      <c r="D255" s="15"/>
      <c r="E255" s="15"/>
      <c r="F255" s="16"/>
    </row>
    <row r="256" spans="3:6" s="1" customFormat="1">
      <c r="C256" s="13"/>
      <c r="D256" s="15"/>
      <c r="E256" s="15"/>
      <c r="F256" s="16"/>
    </row>
    <row r="257" spans="3:6" s="1" customFormat="1">
      <c r="C257" s="13"/>
      <c r="D257" s="15"/>
      <c r="E257" s="15"/>
      <c r="F257" s="16"/>
    </row>
    <row r="258" spans="3:6" s="1" customFormat="1">
      <c r="C258" s="13"/>
      <c r="D258" s="15"/>
      <c r="E258" s="15"/>
      <c r="F258" s="16"/>
    </row>
    <row r="259" spans="3:6" s="1" customFormat="1">
      <c r="C259" s="13"/>
      <c r="D259" s="15"/>
      <c r="E259" s="15"/>
      <c r="F259" s="16"/>
    </row>
    <row r="260" spans="3:6" s="1" customFormat="1">
      <c r="C260" s="13"/>
      <c r="D260" s="15"/>
      <c r="E260" s="15"/>
      <c r="F260" s="16"/>
    </row>
    <row r="261" spans="3:6" s="1" customFormat="1">
      <c r="C261" s="13"/>
      <c r="D261" s="15"/>
      <c r="E261" s="15"/>
      <c r="F261" s="16"/>
    </row>
    <row r="262" spans="3:6" s="1" customFormat="1">
      <c r="C262" s="13"/>
      <c r="D262" s="15"/>
      <c r="E262" s="15"/>
      <c r="F262" s="16"/>
    </row>
    <row r="263" spans="3:6" s="1" customFormat="1">
      <c r="C263" s="13"/>
      <c r="D263" s="15"/>
      <c r="E263" s="15"/>
      <c r="F263" s="16"/>
    </row>
    <row r="264" spans="3:6" s="1" customFormat="1">
      <c r="C264" s="13"/>
      <c r="D264" s="15"/>
      <c r="E264" s="15"/>
      <c r="F264" s="16"/>
    </row>
    <row r="265" spans="3:6" s="1" customFormat="1">
      <c r="C265" s="13"/>
      <c r="D265" s="15"/>
      <c r="E265" s="15"/>
      <c r="F265" s="16"/>
    </row>
    <row r="266" spans="3:6" s="1" customFormat="1">
      <c r="C266" s="13"/>
      <c r="D266" s="15"/>
      <c r="E266" s="15"/>
      <c r="F266" s="16"/>
    </row>
    <row r="267" spans="3:6" s="1" customFormat="1">
      <c r="C267" s="13"/>
      <c r="D267" s="15"/>
      <c r="E267" s="15"/>
      <c r="F267" s="16"/>
    </row>
    <row r="268" spans="3:6" s="1" customFormat="1">
      <c r="C268" s="13"/>
      <c r="D268" s="15"/>
      <c r="E268" s="15"/>
      <c r="F268" s="16"/>
    </row>
    <row r="269" spans="3:6" s="1" customFormat="1">
      <c r="C269" s="13"/>
      <c r="D269" s="15"/>
      <c r="E269" s="15"/>
      <c r="F269" s="16"/>
    </row>
    <row r="270" spans="3:6" s="1" customFormat="1">
      <c r="C270" s="13"/>
      <c r="D270" s="15"/>
      <c r="E270" s="15"/>
      <c r="F270" s="16"/>
    </row>
    <row r="271" spans="3:6" s="1" customFormat="1">
      <c r="C271" s="13"/>
      <c r="D271" s="15"/>
      <c r="E271" s="15"/>
      <c r="F271" s="16"/>
    </row>
    <row r="272" spans="3:6" s="1" customFormat="1">
      <c r="C272" s="13"/>
      <c r="D272" s="15"/>
      <c r="E272" s="15"/>
      <c r="F272" s="16"/>
    </row>
    <row r="273" spans="3:6" s="1" customFormat="1">
      <c r="C273" s="13"/>
      <c r="D273" s="15"/>
      <c r="E273" s="15"/>
      <c r="F273" s="16"/>
    </row>
    <row r="274" spans="3:6" s="1" customFormat="1">
      <c r="C274" s="13"/>
      <c r="D274" s="15"/>
      <c r="E274" s="15"/>
      <c r="F274" s="16"/>
    </row>
    <row r="275" spans="3:6" s="1" customFormat="1">
      <c r="C275" s="13"/>
      <c r="D275" s="15"/>
      <c r="E275" s="15"/>
      <c r="F275" s="16"/>
    </row>
    <row r="276" spans="3:6" s="1" customFormat="1">
      <c r="C276" s="13"/>
      <c r="D276" s="15"/>
      <c r="E276" s="15"/>
      <c r="F276" s="16"/>
    </row>
    <row r="277" spans="3:6" s="1" customFormat="1">
      <c r="C277" s="13"/>
      <c r="D277" s="15"/>
      <c r="E277" s="15"/>
      <c r="F277" s="16"/>
    </row>
    <row r="278" spans="3:6" s="1" customFormat="1">
      <c r="C278" s="13"/>
      <c r="D278" s="15"/>
      <c r="E278" s="15"/>
      <c r="F278" s="16"/>
    </row>
    <row r="279" spans="3:6" s="1" customFormat="1">
      <c r="C279" s="13"/>
      <c r="D279" s="15"/>
      <c r="E279" s="15"/>
      <c r="F279" s="16"/>
    </row>
    <row r="280" spans="3:6" s="1" customFormat="1">
      <c r="C280" s="13"/>
      <c r="D280" s="15"/>
      <c r="E280" s="15"/>
      <c r="F280" s="16"/>
    </row>
    <row r="281" spans="3:6" s="1" customFormat="1">
      <c r="C281" s="13"/>
      <c r="D281" s="15"/>
      <c r="E281" s="15"/>
      <c r="F281" s="16"/>
    </row>
    <row r="282" spans="3:6" s="1" customFormat="1">
      <c r="C282" s="13"/>
      <c r="D282" s="15"/>
      <c r="E282" s="15"/>
      <c r="F282" s="16"/>
    </row>
    <row r="283" spans="3:6" s="1" customFormat="1">
      <c r="C283" s="13"/>
      <c r="D283" s="15"/>
      <c r="E283" s="15"/>
      <c r="F283" s="16"/>
    </row>
    <row r="284" spans="3:6" s="1" customFormat="1">
      <c r="C284" s="13"/>
      <c r="D284" s="15"/>
      <c r="E284" s="15"/>
      <c r="F284" s="16"/>
    </row>
    <row r="285" spans="3:6" s="1" customFormat="1">
      <c r="C285" s="13"/>
      <c r="D285" s="15"/>
      <c r="E285" s="15"/>
      <c r="F285" s="16"/>
    </row>
    <row r="286" spans="3:6" s="1" customFormat="1">
      <c r="C286" s="13"/>
      <c r="D286" s="15"/>
      <c r="E286" s="15"/>
      <c r="F286" s="16"/>
    </row>
    <row r="287" spans="3:6" s="1" customFormat="1">
      <c r="C287" s="13"/>
      <c r="D287" s="15"/>
      <c r="E287" s="15"/>
      <c r="F287" s="16"/>
    </row>
    <row r="288" spans="3:6" s="1" customFormat="1">
      <c r="C288" s="13"/>
      <c r="D288" s="15"/>
      <c r="E288" s="15"/>
      <c r="F288" s="16"/>
    </row>
    <row r="289" spans="3:6" s="1" customFormat="1">
      <c r="C289" s="13"/>
      <c r="D289" s="15"/>
      <c r="E289" s="15"/>
      <c r="F289" s="16"/>
    </row>
    <row r="290" spans="3:6" s="1" customFormat="1">
      <c r="C290" s="13"/>
      <c r="D290" s="15"/>
      <c r="E290" s="15"/>
      <c r="F290" s="16"/>
    </row>
    <row r="291" spans="3:6" s="1" customFormat="1">
      <c r="C291" s="13"/>
      <c r="D291" s="15"/>
      <c r="E291" s="15"/>
      <c r="F291" s="16"/>
    </row>
    <row r="292" spans="3:6" s="1" customFormat="1">
      <c r="C292" s="13"/>
      <c r="D292" s="15"/>
      <c r="E292" s="15"/>
      <c r="F292" s="16"/>
    </row>
    <row r="293" spans="3:6" s="1" customFormat="1">
      <c r="C293" s="13"/>
      <c r="D293" s="15"/>
      <c r="E293" s="15"/>
      <c r="F293" s="16"/>
    </row>
    <row r="294" spans="3:6" s="1" customFormat="1">
      <c r="C294" s="13"/>
      <c r="D294" s="15"/>
      <c r="E294" s="15"/>
      <c r="F294" s="16"/>
    </row>
    <row r="295" spans="3:6" s="1" customFormat="1">
      <c r="C295" s="13"/>
      <c r="D295" s="15"/>
      <c r="E295" s="15"/>
      <c r="F295" s="16"/>
    </row>
    <row r="296" spans="3:6" s="1" customFormat="1">
      <c r="C296" s="13"/>
      <c r="D296" s="15"/>
      <c r="E296" s="15"/>
      <c r="F296" s="16"/>
    </row>
    <row r="297" spans="3:6" s="1" customFormat="1">
      <c r="C297" s="13"/>
      <c r="D297" s="15"/>
      <c r="E297" s="15"/>
      <c r="F297" s="16"/>
    </row>
    <row r="298" spans="3:6" s="1" customFormat="1">
      <c r="C298" s="13"/>
      <c r="D298" s="15"/>
      <c r="E298" s="15"/>
      <c r="F298" s="16"/>
    </row>
    <row r="299" spans="3:6" s="1" customFormat="1">
      <c r="C299" s="13"/>
      <c r="D299" s="15"/>
      <c r="E299" s="15"/>
      <c r="F299" s="16"/>
    </row>
    <row r="300" spans="3:6" s="1" customFormat="1">
      <c r="C300" s="13"/>
      <c r="D300" s="15"/>
      <c r="E300" s="15"/>
      <c r="F300" s="16"/>
    </row>
    <row r="301" spans="3:6" s="1" customFormat="1">
      <c r="C301" s="13"/>
      <c r="D301" s="15"/>
      <c r="E301" s="15"/>
      <c r="F301" s="16"/>
    </row>
    <row r="302" spans="3:6" s="1" customFormat="1">
      <c r="C302" s="13"/>
      <c r="D302" s="15"/>
      <c r="E302" s="15"/>
      <c r="F302" s="16"/>
    </row>
    <row r="303" spans="3:6" s="1" customFormat="1">
      <c r="C303" s="13"/>
      <c r="D303" s="15"/>
      <c r="E303" s="15"/>
      <c r="F303" s="16"/>
    </row>
    <row r="304" spans="3:6" s="1" customFormat="1">
      <c r="C304" s="13"/>
      <c r="D304" s="15"/>
      <c r="E304" s="15"/>
      <c r="F304" s="16"/>
    </row>
    <row r="305" spans="3:6" s="1" customFormat="1">
      <c r="C305" s="13"/>
      <c r="D305" s="15"/>
      <c r="E305" s="15"/>
      <c r="F305" s="16"/>
    </row>
    <row r="306" spans="3:6" s="1" customFormat="1">
      <c r="C306" s="13"/>
      <c r="D306" s="15"/>
      <c r="E306" s="15"/>
      <c r="F306" s="16"/>
    </row>
    <row r="307" spans="3:6" s="1" customFormat="1">
      <c r="C307" s="13"/>
      <c r="D307" s="15"/>
      <c r="E307" s="15"/>
      <c r="F307" s="16"/>
    </row>
    <row r="308" spans="3:6" s="1" customFormat="1">
      <c r="C308" s="13"/>
      <c r="D308" s="15"/>
      <c r="E308" s="15"/>
      <c r="F308" s="16"/>
    </row>
    <row r="309" spans="3:6" s="1" customFormat="1">
      <c r="C309" s="13"/>
      <c r="D309" s="15"/>
      <c r="E309" s="15"/>
      <c r="F309" s="16"/>
    </row>
    <row r="310" spans="3:6" s="1" customFormat="1">
      <c r="C310" s="13"/>
      <c r="D310" s="15"/>
      <c r="E310" s="15"/>
      <c r="F310" s="16"/>
    </row>
    <row r="311" spans="3:6" s="1" customFormat="1">
      <c r="C311" s="13"/>
      <c r="D311" s="15"/>
      <c r="E311" s="15"/>
      <c r="F311" s="16"/>
    </row>
    <row r="312" spans="3:6" s="1" customFormat="1">
      <c r="C312" s="13"/>
      <c r="D312" s="15"/>
      <c r="E312" s="15"/>
      <c r="F312" s="16"/>
    </row>
    <row r="313" spans="3:6" s="1" customFormat="1">
      <c r="C313" s="13"/>
      <c r="D313" s="15"/>
      <c r="E313" s="15"/>
      <c r="F313" s="16"/>
    </row>
    <row r="314" spans="3:6" s="1" customFormat="1">
      <c r="C314" s="13"/>
      <c r="D314" s="15"/>
      <c r="E314" s="15"/>
      <c r="F314" s="16"/>
    </row>
    <row r="315" spans="3:6" s="1" customFormat="1">
      <c r="C315" s="13"/>
      <c r="D315" s="15"/>
      <c r="E315" s="15"/>
      <c r="F315" s="16"/>
    </row>
    <row r="316" spans="3:6" s="1" customFormat="1">
      <c r="C316" s="13"/>
      <c r="D316" s="15"/>
      <c r="E316" s="15"/>
      <c r="F316" s="16"/>
    </row>
    <row r="317" spans="3:6" s="1" customFormat="1">
      <c r="C317" s="13"/>
      <c r="D317" s="15"/>
      <c r="E317" s="15"/>
      <c r="F317" s="16"/>
    </row>
    <row r="318" spans="3:6" s="1" customFormat="1">
      <c r="C318" s="13"/>
      <c r="D318" s="15"/>
      <c r="E318" s="15"/>
      <c r="F318" s="16"/>
    </row>
    <row r="319" spans="3:6" s="1" customFormat="1">
      <c r="C319" s="13"/>
      <c r="D319" s="15"/>
      <c r="E319" s="15"/>
      <c r="F319" s="16"/>
    </row>
    <row r="320" spans="3:6" s="1" customFormat="1">
      <c r="C320" s="13"/>
      <c r="D320" s="15"/>
      <c r="E320" s="15"/>
      <c r="F320" s="16"/>
    </row>
    <row r="321" spans="3:6" s="1" customFormat="1">
      <c r="C321" s="13"/>
      <c r="D321" s="15"/>
      <c r="E321" s="15"/>
      <c r="F321" s="16"/>
    </row>
    <row r="322" spans="3:6" s="1" customFormat="1">
      <c r="C322" s="13"/>
      <c r="D322" s="15"/>
      <c r="E322" s="15"/>
      <c r="F322" s="16"/>
    </row>
    <row r="323" spans="3:6" s="1" customFormat="1">
      <c r="C323" s="13"/>
      <c r="D323" s="15"/>
      <c r="E323" s="15"/>
      <c r="F323" s="16"/>
    </row>
    <row r="324" spans="3:6" s="1" customFormat="1">
      <c r="C324" s="13"/>
      <c r="D324" s="15"/>
      <c r="E324" s="15"/>
      <c r="F324" s="16"/>
    </row>
    <row r="325" spans="3:6" s="1" customFormat="1">
      <c r="C325" s="13"/>
      <c r="D325" s="15"/>
      <c r="E325" s="15"/>
      <c r="F325" s="16"/>
    </row>
    <row r="326" spans="3:6" s="1" customFormat="1">
      <c r="C326" s="13"/>
      <c r="D326" s="15"/>
      <c r="E326" s="15"/>
      <c r="F326" s="16"/>
    </row>
    <row r="327" spans="3:6" s="1" customFormat="1">
      <c r="C327" s="13"/>
      <c r="D327" s="15"/>
      <c r="E327" s="15"/>
      <c r="F327" s="16"/>
    </row>
    <row r="328" spans="3:6" s="1" customFormat="1">
      <c r="C328" s="13"/>
      <c r="D328" s="15"/>
      <c r="E328" s="15"/>
      <c r="F328" s="16"/>
    </row>
    <row r="329" spans="3:6" s="1" customFormat="1">
      <c r="C329" s="13"/>
      <c r="D329" s="15"/>
      <c r="E329" s="15"/>
      <c r="F329" s="16"/>
    </row>
    <row r="330" spans="3:6" s="1" customFormat="1">
      <c r="C330" s="13"/>
      <c r="D330" s="15"/>
      <c r="E330" s="15"/>
      <c r="F330" s="16"/>
    </row>
    <row r="331" spans="3:6" s="1" customFormat="1">
      <c r="C331" s="13"/>
      <c r="D331" s="15"/>
      <c r="E331" s="15"/>
      <c r="F331" s="16"/>
    </row>
    <row r="332" spans="3:6" s="1" customFormat="1">
      <c r="C332" s="13"/>
      <c r="D332" s="15"/>
      <c r="E332" s="15"/>
      <c r="F332" s="16"/>
    </row>
    <row r="333" spans="3:6" s="1" customFormat="1">
      <c r="C333" s="13"/>
      <c r="D333" s="15"/>
      <c r="E333" s="15"/>
      <c r="F333" s="16"/>
    </row>
    <row r="334" spans="3:6" s="1" customFormat="1">
      <c r="C334" s="13"/>
      <c r="D334" s="15"/>
      <c r="E334" s="15"/>
      <c r="F334" s="16"/>
    </row>
    <row r="335" spans="3:6" s="1" customFormat="1">
      <c r="C335" s="13"/>
      <c r="D335" s="15"/>
      <c r="E335" s="15"/>
      <c r="F335" s="16"/>
    </row>
    <row r="336" spans="3:6" s="1" customFormat="1">
      <c r="C336" s="13"/>
      <c r="D336" s="15"/>
      <c r="E336" s="15"/>
      <c r="F336" s="16"/>
    </row>
    <row r="337" spans="3:6" s="1" customFormat="1">
      <c r="C337" s="13"/>
      <c r="D337" s="15"/>
      <c r="E337" s="15"/>
      <c r="F337" s="16"/>
    </row>
    <row r="338" spans="3:6" s="1" customFormat="1">
      <c r="C338" s="13"/>
      <c r="D338" s="15"/>
      <c r="E338" s="15"/>
      <c r="F338" s="16"/>
    </row>
    <row r="339" spans="3:6" s="1" customFormat="1">
      <c r="C339" s="13"/>
      <c r="D339" s="15"/>
      <c r="E339" s="15"/>
      <c r="F339" s="16"/>
    </row>
    <row r="340" spans="3:6" s="1" customFormat="1">
      <c r="C340" s="13"/>
      <c r="D340" s="15"/>
      <c r="E340" s="15"/>
      <c r="F340" s="16"/>
    </row>
    <row r="341" spans="3:6" s="1" customFormat="1">
      <c r="C341" s="13"/>
      <c r="D341" s="15"/>
      <c r="E341" s="15"/>
      <c r="F341" s="16"/>
    </row>
    <row r="342" spans="3:6" s="1" customFormat="1">
      <c r="C342" s="13"/>
      <c r="D342" s="15"/>
      <c r="E342" s="15"/>
      <c r="F342" s="16"/>
    </row>
    <row r="343" spans="3:6" s="1" customFormat="1">
      <c r="C343" s="13"/>
      <c r="D343" s="15"/>
      <c r="E343" s="15"/>
      <c r="F343" s="16"/>
    </row>
    <row r="344" spans="3:6" s="1" customFormat="1">
      <c r="C344" s="13"/>
      <c r="D344" s="15"/>
      <c r="E344" s="15"/>
      <c r="F344" s="16"/>
    </row>
    <row r="345" spans="3:6" s="1" customFormat="1">
      <c r="C345" s="13"/>
      <c r="D345" s="15"/>
      <c r="E345" s="15"/>
      <c r="F345" s="16"/>
    </row>
    <row r="346" spans="3:6" s="1" customFormat="1">
      <c r="C346" s="13"/>
      <c r="D346" s="15"/>
      <c r="E346" s="15"/>
      <c r="F346" s="16"/>
    </row>
    <row r="347" spans="3:6" s="1" customFormat="1">
      <c r="C347" s="13"/>
      <c r="D347" s="15"/>
      <c r="E347" s="15"/>
      <c r="F347" s="16"/>
    </row>
    <row r="348" spans="3:6" s="1" customFormat="1">
      <c r="C348" s="13"/>
      <c r="D348" s="15"/>
      <c r="E348" s="15"/>
      <c r="F348" s="16"/>
    </row>
    <row r="349" spans="3:6" s="1" customFormat="1">
      <c r="C349" s="13"/>
      <c r="D349" s="15"/>
      <c r="E349" s="15"/>
      <c r="F349" s="16"/>
    </row>
    <row r="350" spans="3:6" s="1" customFormat="1">
      <c r="C350" s="13"/>
      <c r="D350" s="15"/>
      <c r="E350" s="15"/>
      <c r="F350" s="16"/>
    </row>
    <row r="351" spans="3:6" s="1" customFormat="1">
      <c r="C351" s="13"/>
      <c r="D351" s="15"/>
      <c r="E351" s="15"/>
      <c r="F351" s="16"/>
    </row>
    <row r="352" spans="3:6" s="1" customFormat="1">
      <c r="C352" s="13"/>
      <c r="D352" s="15"/>
      <c r="E352" s="15"/>
      <c r="F352" s="16"/>
    </row>
    <row r="353" spans="3:6" s="1" customFormat="1">
      <c r="C353" s="13"/>
      <c r="D353" s="15"/>
      <c r="E353" s="15"/>
      <c r="F353" s="16"/>
    </row>
    <row r="354" spans="3:6" s="1" customFormat="1">
      <c r="C354" s="13"/>
      <c r="D354" s="15"/>
      <c r="E354" s="15"/>
      <c r="F354" s="16"/>
    </row>
    <row r="355" spans="3:6" s="1" customFormat="1">
      <c r="C355" s="13"/>
      <c r="D355" s="15"/>
      <c r="E355" s="15"/>
      <c r="F355" s="16"/>
    </row>
    <row r="356" spans="3:6" s="1" customFormat="1">
      <c r="C356" s="13"/>
      <c r="D356" s="15"/>
      <c r="E356" s="15"/>
      <c r="F356" s="16"/>
    </row>
    <row r="357" spans="3:6" s="1" customFormat="1">
      <c r="C357" s="13"/>
      <c r="D357" s="15"/>
      <c r="E357" s="15"/>
      <c r="F357" s="16"/>
    </row>
    <row r="358" spans="3:6" s="1" customFormat="1">
      <c r="C358" s="13"/>
      <c r="D358" s="15"/>
      <c r="E358" s="15"/>
      <c r="F358" s="16"/>
    </row>
    <row r="359" spans="3:6" s="1" customFormat="1">
      <c r="C359" s="13"/>
      <c r="D359" s="15"/>
      <c r="E359" s="15"/>
      <c r="F359" s="16"/>
    </row>
    <row r="360" spans="3:6" s="1" customFormat="1">
      <c r="C360" s="13"/>
      <c r="D360" s="15"/>
      <c r="E360" s="15"/>
      <c r="F360" s="16"/>
    </row>
    <row r="361" spans="3:6" s="1" customFormat="1">
      <c r="C361" s="13"/>
      <c r="D361" s="15"/>
      <c r="E361" s="15"/>
      <c r="F361" s="16"/>
    </row>
    <row r="362" spans="3:6" s="1" customFormat="1">
      <c r="C362" s="13"/>
      <c r="D362" s="15"/>
      <c r="E362" s="15"/>
      <c r="F362" s="16"/>
    </row>
    <row r="363" spans="3:6" s="1" customFormat="1">
      <c r="C363" s="13"/>
      <c r="D363" s="15"/>
      <c r="E363" s="15"/>
      <c r="F363" s="16"/>
    </row>
    <row r="364" spans="3:6" s="1" customFormat="1">
      <c r="C364" s="13"/>
      <c r="D364" s="15"/>
      <c r="E364" s="15"/>
      <c r="F364" s="16"/>
    </row>
    <row r="365" spans="3:6" s="1" customFormat="1">
      <c r="C365" s="13"/>
      <c r="D365" s="15"/>
      <c r="E365" s="15"/>
      <c r="F365" s="16"/>
    </row>
    <row r="366" spans="3:6" s="1" customFormat="1">
      <c r="C366" s="13"/>
      <c r="D366" s="15"/>
      <c r="E366" s="15"/>
      <c r="F366" s="16"/>
    </row>
    <row r="367" spans="3:6" s="1" customFormat="1">
      <c r="C367" s="13"/>
      <c r="D367" s="15"/>
      <c r="E367" s="15"/>
      <c r="F367" s="16"/>
    </row>
    <row r="368" spans="3:6" s="1" customFormat="1">
      <c r="C368" s="13"/>
      <c r="D368" s="15"/>
      <c r="E368" s="15"/>
      <c r="F368" s="16"/>
    </row>
    <row r="369" spans="2:6" s="1" customFormat="1">
      <c r="C369" s="13"/>
      <c r="D369" s="15"/>
      <c r="E369" s="15"/>
      <c r="F369" s="16"/>
    </row>
    <row r="370" spans="2:6" s="1" customFormat="1">
      <c r="C370" s="13"/>
      <c r="D370" s="15"/>
      <c r="E370" s="15"/>
      <c r="F370" s="16"/>
    </row>
    <row r="371" spans="2:6" s="1" customFormat="1">
      <c r="C371" s="13"/>
      <c r="D371" s="15"/>
      <c r="E371" s="15"/>
      <c r="F371" s="16"/>
    </row>
    <row r="372" spans="2:6" s="1" customFormat="1">
      <c r="C372" s="13"/>
      <c r="D372" s="15"/>
      <c r="E372" s="15"/>
      <c r="F372" s="16"/>
    </row>
    <row r="373" spans="2:6" s="1" customFormat="1">
      <c r="C373" s="13"/>
      <c r="D373" s="15"/>
      <c r="E373" s="15"/>
      <c r="F373" s="16"/>
    </row>
    <row r="374" spans="2:6" s="1" customFormat="1">
      <c r="C374" s="13"/>
      <c r="D374" s="15"/>
      <c r="E374" s="15"/>
      <c r="F374" s="16"/>
    </row>
    <row r="375" spans="2:6" s="1" customFormat="1">
      <c r="C375" s="13"/>
      <c r="D375" s="15"/>
      <c r="E375" s="15"/>
      <c r="F375" s="16"/>
    </row>
    <row r="376" spans="2:6" s="1" customFormat="1">
      <c r="C376" s="13"/>
      <c r="D376" s="15"/>
      <c r="E376" s="15"/>
      <c r="F376" s="16"/>
    </row>
    <row r="377" spans="2:6" s="1" customFormat="1">
      <c r="C377" s="13"/>
      <c r="D377" s="15"/>
      <c r="E377" s="15"/>
      <c r="F377" s="16"/>
    </row>
    <row r="378" spans="2:6" s="1" customFormat="1">
      <c r="C378" s="13"/>
      <c r="D378" s="15"/>
      <c r="E378" s="15"/>
      <c r="F378" s="16"/>
    </row>
    <row r="379" spans="2:6" s="1" customFormat="1">
      <c r="C379" s="13"/>
      <c r="D379" s="15"/>
      <c r="E379" s="15"/>
      <c r="F379" s="16"/>
    </row>
    <row r="380" spans="2:6" s="1" customFormat="1">
      <c r="C380" s="13"/>
      <c r="D380" s="15"/>
      <c r="E380" s="15"/>
      <c r="F380" s="16"/>
    </row>
    <row r="381" spans="2:6" s="1" customFormat="1">
      <c r="C381" s="13"/>
      <c r="D381" s="15"/>
      <c r="E381" s="15"/>
      <c r="F381" s="16"/>
    </row>
    <row r="382" spans="2:6">
      <c r="B382" s="1"/>
    </row>
  </sheetData>
  <mergeCells count="31">
    <mergeCell ref="G42:G43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defaultColWidth="11.42578125" defaultRowHeight="13.9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ht="15.6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>
      <c r="A2" s="124"/>
      <c r="B2" s="289" t="s">
        <v>52</v>
      </c>
      <c r="C2" s="290"/>
      <c r="D2" s="290"/>
      <c r="E2" s="291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>
      <c r="A3" s="124"/>
      <c r="B3" s="44"/>
      <c r="C3" s="204" t="s">
        <v>1</v>
      </c>
      <c r="D3" s="205"/>
      <c r="E3" s="147"/>
      <c r="G3" s="123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5" thickBot="1"/>
    <row r="6" spans="1:198" ht="18.75" customHeight="1">
      <c r="B6" s="103"/>
      <c r="C6" s="272"/>
      <c r="D6" s="272"/>
      <c r="E6" s="272"/>
      <c r="F6" s="272"/>
      <c r="G6" s="272"/>
      <c r="H6" s="98"/>
    </row>
    <row r="7" spans="1:198" ht="18.75" customHeight="1" thickBot="1">
      <c r="B7" s="36"/>
      <c r="C7" s="41"/>
      <c r="D7" s="41"/>
      <c r="E7" s="41"/>
      <c r="F7" s="41"/>
      <c r="G7" s="42"/>
      <c r="H7" s="99"/>
    </row>
    <row r="8" spans="1:198" ht="14.45" thickBot="1">
      <c r="B8" s="104"/>
      <c r="C8" s="267" t="s">
        <v>74</v>
      </c>
      <c r="D8" s="268"/>
      <c r="E8" s="268"/>
      <c r="F8" s="268"/>
      <c r="G8" s="269"/>
      <c r="H8" s="99"/>
    </row>
    <row r="9" spans="1:198" ht="93" customHeight="1" thickBot="1">
      <c r="B9" s="104"/>
      <c r="C9" s="270" t="s">
        <v>75</v>
      </c>
      <c r="D9" s="270"/>
      <c r="E9" s="270"/>
      <c r="F9" s="270"/>
      <c r="G9" s="271"/>
      <c r="H9" s="99"/>
    </row>
    <row r="10" spans="1:198" ht="17.25" customHeight="1" thickBot="1">
      <c r="B10" s="104"/>
      <c r="C10" s="265" t="s">
        <v>76</v>
      </c>
      <c r="D10" s="265"/>
      <c r="E10" s="265"/>
      <c r="F10" s="265"/>
      <c r="G10" s="266"/>
      <c r="H10" s="99"/>
    </row>
    <row r="11" spans="1:198" ht="16.5" customHeight="1">
      <c r="B11" s="104"/>
      <c r="C11" s="125" t="s">
        <v>77</v>
      </c>
      <c r="D11" s="275" t="s">
        <v>78</v>
      </c>
      <c r="E11" s="276"/>
      <c r="F11" s="285" t="s">
        <v>79</v>
      </c>
      <c r="G11" s="286"/>
      <c r="H11" s="99"/>
    </row>
    <row r="12" spans="1:198">
      <c r="B12" s="104"/>
      <c r="C12" s="43"/>
      <c r="D12" s="287"/>
      <c r="E12" s="288"/>
      <c r="F12" s="279"/>
      <c r="G12" s="280"/>
      <c r="H12" s="99"/>
    </row>
    <row r="13" spans="1:198">
      <c r="B13" s="104"/>
      <c r="C13" s="126">
        <v>1</v>
      </c>
      <c r="D13" s="273" t="s">
        <v>80</v>
      </c>
      <c r="E13" s="274"/>
      <c r="F13" s="281"/>
      <c r="G13" s="282"/>
      <c r="H13" s="99"/>
    </row>
    <row r="14" spans="1:198">
      <c r="B14" s="104"/>
      <c r="C14" s="126">
        <v>2</v>
      </c>
      <c r="D14" s="273" t="s">
        <v>81</v>
      </c>
      <c r="E14" s="274"/>
      <c r="F14" s="281"/>
      <c r="G14" s="282"/>
      <c r="H14" s="99"/>
    </row>
    <row r="15" spans="1:198" ht="16.5" customHeight="1">
      <c r="B15" s="104"/>
      <c r="C15" s="127">
        <v>3</v>
      </c>
      <c r="D15" s="273" t="s">
        <v>82</v>
      </c>
      <c r="E15" s="274"/>
      <c r="F15" s="281">
        <f>SUM(F13:G14)</f>
        <v>0</v>
      </c>
      <c r="G15" s="282"/>
      <c r="H15" s="99"/>
    </row>
    <row r="16" spans="1:198" ht="14.45" thickBot="1">
      <c r="B16" s="104"/>
      <c r="C16" s="30"/>
      <c r="D16" s="277"/>
      <c r="E16" s="278"/>
      <c r="F16" s="283"/>
      <c r="G16" s="284"/>
      <c r="H16" s="99"/>
    </row>
    <row r="17" spans="2:8" ht="33.75" customHeight="1" thickBot="1">
      <c r="B17" s="104"/>
      <c r="C17" s="265" t="s">
        <v>83</v>
      </c>
      <c r="D17" s="265"/>
      <c r="E17" s="265"/>
      <c r="F17" s="265"/>
      <c r="G17" s="266"/>
      <c r="H17" s="99"/>
    </row>
    <row r="18" spans="2:8" ht="39.6">
      <c r="B18" s="104"/>
      <c r="C18" s="28" t="s">
        <v>77</v>
      </c>
      <c r="D18" s="21" t="s">
        <v>84</v>
      </c>
      <c r="E18" s="21" t="s">
        <v>31</v>
      </c>
      <c r="F18" s="23" t="s">
        <v>85</v>
      </c>
      <c r="G18" s="25" t="s">
        <v>86</v>
      </c>
      <c r="H18" s="99"/>
    </row>
    <row r="19" spans="2:8">
      <c r="B19" s="104"/>
      <c r="C19" s="94"/>
      <c r="D19" s="95"/>
      <c r="E19" s="95"/>
      <c r="F19" s="96"/>
      <c r="G19" s="97"/>
      <c r="H19" s="99"/>
    </row>
    <row r="20" spans="2:8" ht="14.45">
      <c r="B20" s="104"/>
      <c r="C20" s="29"/>
      <c r="D20" s="24"/>
      <c r="E20" s="22"/>
      <c r="F20" s="155"/>
      <c r="G20" s="156"/>
      <c r="H20" s="99"/>
    </row>
    <row r="21" spans="2:8" ht="14.45">
      <c r="B21" s="104"/>
      <c r="C21" s="29"/>
      <c r="D21" s="24"/>
      <c r="E21" s="22"/>
      <c r="F21" s="155"/>
      <c r="G21" s="156"/>
      <c r="H21" s="99"/>
    </row>
    <row r="22" spans="2:8" ht="14.45">
      <c r="B22" s="104"/>
      <c r="C22" s="29"/>
      <c r="D22" s="24"/>
      <c r="E22" s="22"/>
      <c r="F22" s="155"/>
      <c r="G22" s="156"/>
      <c r="H22" s="99"/>
    </row>
    <row r="23" spans="2:8" ht="14.45">
      <c r="B23" s="104"/>
      <c r="C23" s="29"/>
      <c r="D23" s="24"/>
      <c r="E23" s="22"/>
      <c r="F23" s="155"/>
      <c r="G23" s="156"/>
      <c r="H23" s="99"/>
    </row>
    <row r="24" spans="2:8" ht="14.45">
      <c r="B24" s="104"/>
      <c r="C24" s="29"/>
      <c r="D24" s="24"/>
      <c r="E24" s="22"/>
      <c r="F24" s="155"/>
      <c r="G24" s="156"/>
      <c r="H24" s="99"/>
    </row>
    <row r="25" spans="2:8">
      <c r="B25" s="104"/>
      <c r="C25" s="37"/>
      <c r="D25" s="38"/>
      <c r="E25" s="38"/>
      <c r="F25" s="39"/>
      <c r="G25" s="40"/>
      <c r="H25" s="99"/>
    </row>
    <row r="26" spans="2:8" ht="14.45">
      <c r="B26" s="104"/>
      <c r="C26" s="29"/>
      <c r="D26" s="24"/>
      <c r="E26" s="22"/>
      <c r="F26" s="155"/>
      <c r="G26" s="156"/>
      <c r="H26" s="99"/>
    </row>
    <row r="27" spans="2:8" ht="14.45">
      <c r="B27" s="104"/>
      <c r="C27" s="29"/>
      <c r="D27" s="24"/>
      <c r="E27" s="22"/>
      <c r="F27" s="155"/>
      <c r="G27" s="156"/>
      <c r="H27" s="99"/>
    </row>
    <row r="28" spans="2:8" ht="14.45">
      <c r="B28" s="104"/>
      <c r="C28" s="31"/>
      <c r="D28" s="32"/>
      <c r="E28" s="33"/>
      <c r="F28" s="157"/>
      <c r="G28" s="158"/>
      <c r="H28" s="99"/>
    </row>
    <row r="29" spans="2:8" ht="14.45">
      <c r="B29" s="104"/>
      <c r="C29" s="29"/>
      <c r="D29" s="24"/>
      <c r="E29" s="22"/>
      <c r="F29" s="155"/>
      <c r="G29" s="156"/>
      <c r="H29" s="99"/>
    </row>
    <row r="30" spans="2:8" ht="14.45">
      <c r="B30" s="104"/>
      <c r="C30" s="29"/>
      <c r="D30" s="24"/>
      <c r="E30" s="22"/>
      <c r="F30" s="155"/>
      <c r="G30" s="156"/>
      <c r="H30" s="99"/>
    </row>
    <row r="31" spans="2:8" ht="15" thickBot="1">
      <c r="B31" s="104"/>
      <c r="C31" s="34"/>
      <c r="D31" s="26"/>
      <c r="E31" s="27"/>
      <c r="F31" s="159"/>
      <c r="G31" s="160"/>
      <c r="H31" s="99"/>
    </row>
    <row r="32" spans="2:8">
      <c r="B32" s="36"/>
      <c r="C32" s="292" t="s">
        <v>87</v>
      </c>
      <c r="D32" s="293"/>
      <c r="E32" s="293"/>
      <c r="F32" s="272"/>
      <c r="G32" s="300"/>
      <c r="H32" s="99"/>
    </row>
    <row r="33" spans="2:8">
      <c r="B33" s="36"/>
      <c r="C33" s="294"/>
      <c r="D33" s="295"/>
      <c r="E33" s="295"/>
      <c r="F33" s="260"/>
      <c r="G33" s="261"/>
      <c r="H33" s="99"/>
    </row>
    <row r="34" spans="2:8">
      <c r="B34" s="36"/>
      <c r="C34" s="294"/>
      <c r="D34" s="295"/>
      <c r="E34" s="295"/>
      <c r="F34" s="260"/>
      <c r="G34" s="261"/>
      <c r="H34" s="99"/>
    </row>
    <row r="35" spans="2:8">
      <c r="B35" s="36"/>
      <c r="C35" s="296"/>
      <c r="D35" s="297"/>
      <c r="E35" s="297"/>
      <c r="F35" s="260"/>
      <c r="G35" s="261"/>
      <c r="H35" s="99"/>
    </row>
    <row r="36" spans="2:8">
      <c r="B36" s="36"/>
      <c r="C36" s="298" t="s">
        <v>72</v>
      </c>
      <c r="D36" s="299"/>
      <c r="E36" s="299"/>
      <c r="F36" s="41"/>
      <c r="G36" s="146" t="s">
        <v>88</v>
      </c>
      <c r="H36" s="99"/>
    </row>
    <row r="37" spans="2:8">
      <c r="B37" s="36"/>
      <c r="C37" s="259"/>
      <c r="D37" s="260"/>
      <c r="E37" s="260"/>
      <c r="F37" s="260"/>
      <c r="G37" s="261"/>
      <c r="H37" s="99"/>
    </row>
    <row r="38" spans="2:8" ht="14.45" thickBot="1">
      <c r="B38" s="36"/>
      <c r="C38" s="262"/>
      <c r="D38" s="263"/>
      <c r="E38" s="263"/>
      <c r="F38" s="263"/>
      <c r="G38" s="264"/>
      <c r="H38" s="99"/>
    </row>
    <row r="39" spans="2:8">
      <c r="B39" s="36"/>
      <c r="H39" s="99"/>
    </row>
    <row r="40" spans="2:8" ht="14.45" thickBot="1">
      <c r="B40" s="100"/>
      <c r="C40" s="101"/>
      <c r="D40" s="101"/>
      <c r="E40" s="101"/>
      <c r="F40" s="101"/>
      <c r="G40" s="101"/>
      <c r="H40" s="102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/>
</file>

<file path=customXml/itemProps2.xml><?xml version="1.0" encoding="utf-8"?>
<ds:datastoreItem xmlns:ds="http://schemas.openxmlformats.org/officeDocument/2006/customXml" ds:itemID="{F6219FF1-C3C3-4D21-9C3D-C4CDCC67A9F1}"/>
</file>

<file path=customXml/itemProps3.xml><?xml version="1.0" encoding="utf-8"?>
<ds:datastoreItem xmlns:ds="http://schemas.openxmlformats.org/officeDocument/2006/customXml" ds:itemID="{8B3306FB-AB70-491E-A9B0-2C2D22435E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María Camila Jiménez Romero</cp:lastModifiedBy>
  <cp:revision/>
  <dcterms:created xsi:type="dcterms:W3CDTF">2020-02-18T09:47:52Z</dcterms:created>
  <dcterms:modified xsi:type="dcterms:W3CDTF">2026-06-12T19:17:38Z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