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01205582fba6e56/Escritorio/TAUSA/2. SA MENOR/MEJORAMIENTO INSTITUCIONAL Y DEPORTIVO/PUBLICAR/"/>
    </mc:Choice>
  </mc:AlternateContent>
  <xr:revisionPtr revIDLastSave="0" documentId="8_{75A8329F-E6CE-4B67-8A75-F55B7D3693FC}" xr6:coauthVersionLast="47" xr6:coauthVersionMax="47" xr10:uidLastSave="{00000000-0000-0000-0000-000000000000}"/>
  <bookViews>
    <workbookView xWindow="-120" yWindow="-120" windowWidth="20730" windowHeight="11040" tabRatio="906" xr2:uid="{00000000-000D-0000-FFFF-FFFF00000000}"/>
  </bookViews>
  <sheets>
    <sheet name="PRESUPUESTO OFICIAL (Entidad)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(Entidad)'!$H$11:$H$54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(Entidad)'!$A$1:$M$102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(Entidad)'!$K$55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(Entidad)'!$K$88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(Entidad)'!$K$88</definedName>
    <definedName name="solver_pre" localSheetId="0" hidden="1">0.000001</definedName>
    <definedName name="solver_rel1" localSheetId="0" hidden="1">2</definedName>
    <definedName name="solver_rhs1" localSheetId="0" hidden="1">'PRESUPUESTO OFICIAL (Entidad)'!$K$89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4" i="265" l="1"/>
  <c r="K65" i="265"/>
  <c r="K66" i="265"/>
  <c r="K67" i="265"/>
  <c r="K68" i="265"/>
  <c r="K69" i="265"/>
  <c r="K70" i="265"/>
  <c r="K71" i="265"/>
  <c r="K72" i="265"/>
  <c r="K73" i="265"/>
  <c r="K74" i="265"/>
  <c r="K75" i="265"/>
  <c r="J64" i="265"/>
  <c r="J65" i="265"/>
  <c r="J66" i="265"/>
  <c r="J67" i="265"/>
  <c r="J68" i="265"/>
  <c r="J69" i="265"/>
  <c r="J70" i="265"/>
  <c r="J71" i="265"/>
  <c r="J72" i="265"/>
  <c r="J73" i="265"/>
  <c r="J74" i="265"/>
  <c r="J75" i="265"/>
  <c r="K58" i="265"/>
  <c r="K59" i="265"/>
  <c r="K60" i="265"/>
  <c r="K57" i="265"/>
  <c r="J58" i="265"/>
  <c r="J59" i="265"/>
  <c r="J60" i="265"/>
  <c r="K49" i="265"/>
  <c r="K50" i="265"/>
  <c r="K51" i="265"/>
  <c r="K52" i="265"/>
  <c r="K53" i="265"/>
  <c r="K54" i="265"/>
  <c r="J49" i="265"/>
  <c r="J50" i="265"/>
  <c r="J51" i="265"/>
  <c r="J52" i="265"/>
  <c r="J53" i="265"/>
  <c r="J54" i="265"/>
  <c r="K41" i="265"/>
  <c r="K42" i="265"/>
  <c r="K43" i="265"/>
  <c r="K44" i="265"/>
  <c r="K45" i="265"/>
  <c r="J41" i="265"/>
  <c r="J42" i="265"/>
  <c r="J43" i="265"/>
  <c r="J44" i="265"/>
  <c r="J45" i="265"/>
  <c r="K36" i="265"/>
  <c r="K37" i="265"/>
  <c r="K30" i="265"/>
  <c r="K31" i="265"/>
  <c r="K32" i="265"/>
  <c r="K15" i="265"/>
  <c r="K16" i="265"/>
  <c r="K17" i="265"/>
  <c r="K18" i="265"/>
  <c r="K19" i="265"/>
  <c r="K20" i="265"/>
  <c r="K21" i="265"/>
  <c r="K22" i="265"/>
  <c r="K23" i="265"/>
  <c r="K24" i="265"/>
  <c r="K25" i="265"/>
  <c r="K26" i="265"/>
  <c r="K78" i="265"/>
  <c r="J78" i="265"/>
  <c r="J63" i="265"/>
  <c r="K63" i="265"/>
  <c r="J57" i="265"/>
  <c r="K48" i="265"/>
  <c r="J48" i="265"/>
  <c r="K40" i="265"/>
  <c r="J40" i="265"/>
  <c r="J36" i="265"/>
  <c r="J37" i="265"/>
  <c r="K35" i="265"/>
  <c r="J35" i="265"/>
  <c r="J30" i="265"/>
  <c r="J31" i="265"/>
  <c r="J32" i="265"/>
  <c r="K29" i="265"/>
  <c r="J29" i="265"/>
  <c r="K14" i="265"/>
  <c r="J15" i="265"/>
  <c r="J16" i="265"/>
  <c r="J17" i="265"/>
  <c r="J18" i="265"/>
  <c r="J19" i="265"/>
  <c r="J20" i="265"/>
  <c r="J21" i="265"/>
  <c r="J22" i="265"/>
  <c r="J23" i="265"/>
  <c r="J24" i="265"/>
  <c r="J25" i="265"/>
  <c r="J26" i="265"/>
  <c r="J14" i="265"/>
  <c r="K46" i="265" l="1"/>
  <c r="K90" i="265"/>
  <c r="K79" i="265" s="1"/>
  <c r="K76" i="265" l="1"/>
  <c r="K61" i="265"/>
  <c r="K55" i="265"/>
  <c r="K38" i="265"/>
  <c r="K33" i="265"/>
  <c r="K27" i="265" l="1"/>
  <c r="K81" i="265" l="1"/>
  <c r="K83" i="265" s="1"/>
</calcChain>
</file>

<file path=xl/sharedStrings.xml><?xml version="1.0" encoding="utf-8"?>
<sst xmlns="http://schemas.openxmlformats.org/spreadsheetml/2006/main" count="159" uniqueCount="91">
  <si>
    <t>Formulario 1 - Propuesta económica  - Documento tipo de selección abreviada de menor cuantía - versión 1</t>
  </si>
  <si>
    <t>Versión: 1 del 21 de agosto de 2025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</si>
  <si>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</si>
  <si>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</si>
  <si>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</si>
  <si>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</si>
  <si>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</si>
  <si>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</si>
  <si>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</si>
  <si>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</si>
  <si>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</si>
  <si>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</si>
  <si>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</si>
  <si>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Subtotal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</si>
  <si>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</si>
  <si>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</si>
  <si>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</si>
  <si>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</si>
  <si>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</si>
  <si>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</si>
  <si>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>I=</t>
  </si>
  <si>
    <t>U=</t>
  </si>
  <si>
    <t>TOTAL A.I.U</t>
  </si>
  <si>
    <t>A.I.U.=</t>
  </si>
  <si>
    <t>UTILIDAD</t>
  </si>
  <si>
    <t xml:space="preserve"> </t>
  </si>
  <si>
    <r>
      <t xml:space="preserve">La entidad puede utilizar este formulario de detalle del </t>
    </r>
    <r>
      <rPr>
        <b/>
        <u/>
        <sz val="11"/>
        <rFont val="Verdana"/>
        <family val="2"/>
      </rPr>
      <t>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</t>
    </r>
  </si>
  <si>
    <t>NP</t>
  </si>
  <si>
    <t>PINTURA EPÓXICA</t>
  </si>
  <si>
    <t>UND</t>
  </si>
  <si>
    <t>M2</t>
  </si>
  <si>
    <t>IMPERMEABILIZACION FACHADA EN SIKA O SIMILAR</t>
  </si>
  <si>
    <t>VINILO SOBRE PAÑETE 2 MANOS</t>
  </si>
  <si>
    <t>PORCENTAJE %</t>
  </si>
  <si>
    <t>IMPREVISTO</t>
  </si>
  <si>
    <t xml:space="preserve">SUBTOTAL OBRAS-COSTO DIRECTO </t>
  </si>
  <si>
    <t>GENERAL
ICCU</t>
  </si>
  <si>
    <t>OBJETO: "MEJORAMIENTO Y MANTENIMIENTO DE INSTALACIONES INSTITUCIONALES Y ESCENARIOS DEPORTIVOS DEL MUNICIPIO DE TAUSA - CUNDINAMARCA"</t>
  </si>
  <si>
    <t>1 POLIDEPORTIVO MUNICIPAL</t>
  </si>
  <si>
    <t>DESMONTE DE CUBIERTAS ( TERMOACUSTICA ) INC. RETIRO</t>
  </si>
  <si>
    <t>TEJA UPVC 2, 5 MM CRESTA 37 MM ( SUMINISTRO E INSTALACION)</t>
  </si>
  <si>
    <t>REFLECTOR LED 400 WATTS con campana aluminio</t>
  </si>
  <si>
    <t>ACOMETIDA AÉREA 10 M. PVC</t>
  </si>
  <si>
    <t>TABLERO PARCIALES 12 CIRCUITOS (INCLUYE TACOS DE 30A)</t>
  </si>
  <si>
    <t>LAMPARA SALIDA DE EMERGENCIA</t>
  </si>
  <si>
    <t>SALIDA TOMA DOBLE PVC COMPLETA</t>
  </si>
  <si>
    <t>TUBERÍA DE ACERO GALVANIZADO 1/2" SCH 40 (INCLUYE ACCESORIOS)</t>
  </si>
  <si>
    <t>AFINADO CUBIERTAS PLANAS EN MORTERO 1:4 E=0,03</t>
  </si>
  <si>
    <t>CIELO RASO PLANO DRYWALL       ( oficinas )</t>
  </si>
  <si>
    <t>SUMINISTRO E INSTALACION DE CABLE N°12</t>
  </si>
  <si>
    <t>ESTRUCTURA METÁLICA PARA TEJA DE FIBROCEMENTO (TUBO ESTRUCTURAL ABIERTO 4"x2", 15 MM)</t>
  </si>
  <si>
    <t>UN</t>
  </si>
  <si>
    <t>ML</t>
  </si>
  <si>
    <t>2  INSTALACIONES INSTITUCIONALES - CASA DE LA MUJER</t>
  </si>
  <si>
    <t>VIDRIO TRANSPARENTE 4 MM</t>
  </si>
  <si>
    <t>LUMINARIA PANEL LED RECTANGULAR - 40W - 4000K/6000K -</t>
  </si>
  <si>
    <t>3 INSTALACIONES INSTITUCIONALES - INSPECCION POLICIA SALITRE</t>
  </si>
  <si>
    <t>DESMONTE APARATOS SANITARIOS, INC RETIRO</t>
  </si>
  <si>
    <t>SUMINISTRO E INSTALACIÓN SANITARIO TANQUE (INCLUYE GRIFERÍA)</t>
  </si>
  <si>
    <t>4  INSTALACIONES INSTITUCIONALES - INSPECCION POLICIA PARAMO ALTO</t>
  </si>
  <si>
    <t>TEJA fibrocemento N. 6</t>
  </si>
  <si>
    <t>DESMONTE DE CUBIERTAS  ), INC RETIRO</t>
  </si>
  <si>
    <t>DEMOLICIÓN CIELO RASO FALSO, INC RETIRO</t>
  </si>
  <si>
    <t>CUBIERTA EN POLICARBONATO ALVEOLAR 8MM</t>
  </si>
  <si>
    <t>CIELO RASO PLANO DRYWALL
 ( oficina servi publicos  - renta ciudadana-)</t>
  </si>
  <si>
    <t>5 INSTALACIONES INSTITUCIONALES - ALCALDIA</t>
  </si>
  <si>
    <t>6 INSTALACIONES INSTITUCIONALES -COCINAS PLAZA</t>
  </si>
  <si>
    <t>APU 1</t>
  </si>
  <si>
    <t>APU 2</t>
  </si>
  <si>
    <t>APU 3</t>
  </si>
  <si>
    <t xml:space="preserve">SUMINISTRO E INSTALACION DE PLANCHA EN HIERRO COLADO DE 80 X 40 cm, </t>
  </si>
  <si>
    <t>SUMINISTRO E INSTALACION PUERTA HOGAR DE ACCESO</t>
  </si>
  <si>
    <t>SUMINISTRO E INSTALACION DE TUBO PARA BUITRON DE 4"</t>
  </si>
  <si>
    <t>CANCHA MÚLTIPLE TUBO A.N. INCL.TABLERO ACRÍLICO CON RODACHINES Y CILINDRO PARA MOVILIZAR (PAR)</t>
  </si>
  <si>
    <t>7 ARCHIVO MEJORAMIENTO</t>
  </si>
  <si>
    <t>8 PLAZA DE EVENTOS DEPORTIVOS</t>
  </si>
  <si>
    <t>DEMOLICIÓN MUROS EN MAMPOSTERÍA 0.15 M, INC RETIRO</t>
  </si>
  <si>
    <t>MURO EN BLOQUE Nº 5 E=0.12 M</t>
  </si>
  <si>
    <t>PAÑETE LISO MUROS 1:4, E=1.5 CM</t>
  </si>
  <si>
    <t xml:space="preserve">SALIDA INTERRUPTOR SENCILLO 10A - 250V, INCLUYE: CAJA, ELEMENTOS DE FIJACIÓN, TRAMO DE 4m DE TUBERÍA PVC 1/2" Y CIRCUITO RAMAL </t>
  </si>
  <si>
    <t>SALIDA TOMACORRIENTE BIFÁSICA - 2P + T - 20A - 250V (NEMA 6-20R), INCLUYE: CAJA, ELEMENTOS DE FIJACIÓN, TRAMO DE 4m DE TUBERÍA PVC 1/2" Y CIRCUITO RAMAL (No.12AWG)</t>
  </si>
  <si>
    <t>LUMINARIA PANEL LED REDONDO - 24W - 4000K/6000K - IP20 - 120V - DE INCRUSTAR 30cmX3cm</t>
  </si>
  <si>
    <t>ALISTADO PISOS 1:3, E=0.04</t>
  </si>
  <si>
    <t>BALDOSA CERÁMICA PISO-PARED 30X60 CALIDAD PRIMERA</t>
  </si>
  <si>
    <t>CIELO RASO EN PVC e=7 mm (INCLUYE ESTRUCTURA DE APOYO)</t>
  </si>
  <si>
    <t>VENTANA EN ALUMINIO  CORREDIZA</t>
  </si>
  <si>
    <t>SUMINISTRO E INSTALACION DE VENTILADOR DE PARED O TECHO BIDIRECCIONAL SILIENCIOSO.</t>
  </si>
  <si>
    <t>SUMINISTRO E INSTALACION ARCHIVO RODANTE  MECANICO -  DE DOS CARROS FIJOS EN LAMINA COLL ROLL CALIBRE 22, PINTURA ELECTROSTATICA Y DESENGRASE POR ASPERSION. SOPORTES DE ENTREPAÑO DE 60 KG CON 5 ESPACIOS UTILES - DIMENSIONES DE AREA .200 ALTO, 340 ANCHO, 100 FONDO. DIMENSIONES DE ESTANTE. 200 ALTO, 92 ANCHO, 40 FONDO.</t>
  </si>
  <si>
    <t xml:space="preserve"> CUBIERTA EN POLICARBONATO ALVEOLAR 8mm</t>
  </si>
  <si>
    <t>AIU</t>
  </si>
  <si>
    <t xml:space="preserve">AJUSTE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</si>
</sst>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-* #,##0.00\ [$€]_-;\-* #,##0.00\ [$€]_-;_-* &quot;-&quot;??\ [$€]_-;_-@_-"/>
    <numFmt numFmtId="180" formatCode="_ [$$-240A]\ * #,##0.00_ ;_ [$$-240A]\ * \-#,##0.00_ ;_ [$$-240A]\ * &quot;-&quot;??_ ;_ @_ "/>
    <numFmt numFmtId="181" formatCode="_ * #,##0_ ;_ * \-#,##0_ ;_ * &quot;-&quot;??_ ;_ @_ "/>
    <numFmt numFmtId="182" formatCode="_-[$$-240A]\ * #,##0.00_ ;_-[$$-240A]\ * \-#,##0.00\ ;_-[$$-240A]\ * &quot;-&quot;??_ ;_-@_ "/>
    <numFmt numFmtId="183" formatCode="##0"/>
    <numFmt numFmtId="184" formatCode="0.000"/>
    <numFmt numFmtId="185" formatCode="0.0000"/>
    <numFmt numFmtId="186" formatCode="0.00%;\-0.00%;&quot;&quot;"/>
    <numFmt numFmtId="187" formatCode="&quot;$&quot;#,##0\ ;\(&quot;$&quot;#,##0\)"/>
    <numFmt numFmtId="188" formatCode="\(0%\)"/>
    <numFmt numFmtId="189" formatCode=";;"/>
    <numFmt numFmtId="190" formatCode="d\ \d\e\ mmmm\ \d\e\ yyyy"/>
    <numFmt numFmtId="191" formatCode="0%;\-0%;&quot;&quot;"/>
    <numFmt numFmtId="192" formatCode="#0&quot;.&quot;000&quot;´&quot;000&quot;.&quot;000"/>
    <numFmt numFmtId="193" formatCode="##0&quot;.&quot;000"/>
    <numFmt numFmtId="194" formatCode="##0&quot;´&quot;000&quot;.&quot;000"/>
    <numFmt numFmtId="195" formatCode="_(&quot;$&quot;\ * #,##0_);_(&quot;$&quot;\ * \(#,##0\);_(&quot;$&quot;\ * &quot;-&quot;??_);_(@_)"/>
    <numFmt numFmtId="196" formatCode="#0&quot;.&quot;"/>
  </numFmts>
  <fonts count="5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Verdana"/>
      <family val="2"/>
    </font>
    <font>
      <b/>
      <sz val="11"/>
      <color rgb="FF595959"/>
      <name val="Verdana"/>
      <family val="2"/>
    </font>
    <font>
      <sz val="11"/>
      <color rgb="FF595959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1"/>
      <color theme="1"/>
      <name val="Verdana"/>
      <family val="2"/>
    </font>
    <font>
      <sz val="10"/>
      <name val="Arial"/>
      <family val="2"/>
    </font>
    <font>
      <sz val="10"/>
      <name val="Verdana"/>
      <family val="2"/>
    </font>
    <font>
      <b/>
      <sz val="10"/>
      <name val="Arial"/>
      <family val="2"/>
    </font>
    <font>
      <sz val="8"/>
      <name val="Arial Narrow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  <font>
      <sz val="9"/>
      <name val="Arial"/>
      <family val="2"/>
    </font>
    <font>
      <sz val="9"/>
      <name val="Arial Narrow"/>
      <family val="2"/>
    </font>
    <font>
      <sz val="9"/>
      <name val="Calibri"/>
      <family val="2"/>
    </font>
    <font>
      <sz val="9"/>
      <color indexed="8"/>
      <name val="Calibri"/>
      <family val="2"/>
    </font>
    <font>
      <b/>
      <sz val="1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7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double">
        <color auto="1"/>
      </right>
      <top style="double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medium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ck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thin">
        <color theme="1"/>
      </bottom>
      <diagonal/>
    </border>
  </borders>
  <cellStyleXfs count="254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9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3" fontId="6" fillId="0" borderId="39">
      <alignment horizontal="right"/>
    </xf>
    <xf numFmtId="183" fontId="6" fillId="0" borderId="39">
      <alignment horizontal="right"/>
    </xf>
    <xf numFmtId="2" fontId="6" fillId="0" borderId="0"/>
    <xf numFmtId="2" fontId="6" fillId="0" borderId="0"/>
    <xf numFmtId="2" fontId="6" fillId="0" borderId="0"/>
    <xf numFmtId="184" fontId="6" fillId="0" borderId="0"/>
    <xf numFmtId="184" fontId="6" fillId="0" borderId="0"/>
    <xf numFmtId="184" fontId="6" fillId="0" borderId="0"/>
    <xf numFmtId="185" fontId="7" fillId="0" borderId="0"/>
    <xf numFmtId="185" fontId="7" fillId="0" borderId="0"/>
    <xf numFmtId="185" fontId="7" fillId="0" borderId="0"/>
    <xf numFmtId="183" fontId="6" fillId="0" borderId="39">
      <alignment horizontal="right"/>
    </xf>
    <xf numFmtId="3" fontId="29" fillId="0" borderId="0" applyFont="0" applyFill="0" applyBorder="0" applyAlignment="0" applyProtection="0"/>
    <xf numFmtId="186" fontId="4" fillId="0" borderId="0">
      <protection locked="0"/>
    </xf>
    <xf numFmtId="187" fontId="29" fillId="0" borderId="0" applyFont="0" applyFill="0" applyBorder="0" applyAlignment="0" applyProtection="0"/>
    <xf numFmtId="188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89" fontId="30" fillId="0" borderId="0">
      <protection locked="0"/>
    </xf>
    <xf numFmtId="189" fontId="30" fillId="0" borderId="0">
      <protection locked="0"/>
    </xf>
    <xf numFmtId="189" fontId="30" fillId="0" borderId="0">
      <protection locked="0"/>
    </xf>
    <xf numFmtId="189" fontId="30" fillId="0" borderId="0">
      <protection locked="0"/>
    </xf>
    <xf numFmtId="189" fontId="30" fillId="0" borderId="0">
      <protection locked="0"/>
    </xf>
    <xf numFmtId="189" fontId="30" fillId="0" borderId="0">
      <protection locked="0"/>
    </xf>
    <xf numFmtId="189" fontId="30" fillId="0" borderId="0">
      <protection locked="0"/>
    </xf>
    <xf numFmtId="190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1" fontId="4" fillId="0" borderId="0">
      <protection locked="0"/>
    </xf>
    <xf numFmtId="191" fontId="4" fillId="0" borderId="0">
      <protection locked="0"/>
    </xf>
    <xf numFmtId="0" fontId="16" fillId="3" borderId="0" applyNumberFormat="0" applyBorder="0" applyAlignment="0" applyProtection="0"/>
    <xf numFmtId="192" fontId="6" fillId="0" borderId="0">
      <alignment horizontal="right"/>
    </xf>
    <xf numFmtId="192" fontId="6" fillId="0" borderId="0">
      <alignment horizontal="right"/>
    </xf>
    <xf numFmtId="192" fontId="6" fillId="0" borderId="0">
      <alignment horizontal="right"/>
    </xf>
    <xf numFmtId="193" fontId="6" fillId="0" borderId="0" applyFont="0" applyFill="0" applyBorder="0" applyAlignment="0">
      <alignment horizontal="center"/>
    </xf>
    <xf numFmtId="193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94" fontId="6" fillId="0" borderId="0">
      <alignment horizontal="right"/>
    </xf>
    <xf numFmtId="194" fontId="6" fillId="0" borderId="0">
      <alignment horizontal="right"/>
    </xf>
    <xf numFmtId="194" fontId="6" fillId="0" borderId="0">
      <alignment horizontal="right"/>
    </xf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87" fontId="34" fillId="0" borderId="0" applyFont="0" applyFill="0" applyBorder="0" applyAlignment="0" applyProtection="0"/>
    <xf numFmtId="0" fontId="17" fillId="22" borderId="0" applyNumberFormat="0" applyBorder="0" applyAlignment="0" applyProtection="0"/>
    <xf numFmtId="196" fontId="6" fillId="0" borderId="0" applyFont="0" applyFill="0" applyBorder="0" applyAlignment="0">
      <alignment horizontal="center"/>
    </xf>
    <xf numFmtId="196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1" fontId="4" fillId="0" borderId="41">
      <protection locked="0"/>
    </xf>
    <xf numFmtId="44" fontId="43" fillId="0" borderId="0" applyFont="0" applyFill="0" applyBorder="0" applyAlignment="0" applyProtection="0"/>
    <xf numFmtId="9" fontId="43" fillId="0" borderId="0" applyFont="0" applyFill="0" applyBorder="0" applyAlignment="0" applyProtection="0"/>
  </cellStyleXfs>
  <cellXfs count="161">
    <xf numFmtId="0" fontId="0" fillId="0" borderId="0" xfId="0"/>
    <xf numFmtId="0" fontId="37" fillId="0" borderId="0" xfId="89" applyFont="1"/>
    <xf numFmtId="0" fontId="37" fillId="24" borderId="0" xfId="89" applyFont="1" applyFill="1"/>
    <xf numFmtId="0" fontId="37" fillId="0" borderId="29" xfId="89" applyFont="1" applyBorder="1"/>
    <xf numFmtId="0" fontId="37" fillId="0" borderId="30" xfId="89" applyFont="1" applyBorder="1"/>
    <xf numFmtId="0" fontId="37" fillId="0" borderId="0" xfId="89" applyFont="1" applyAlignment="1">
      <alignment horizontal="center"/>
    </xf>
    <xf numFmtId="0" fontId="38" fillId="0" borderId="0" xfId="0" applyFont="1" applyAlignment="1">
      <alignment horizontal="left"/>
    </xf>
    <xf numFmtId="0" fontId="39" fillId="0" borderId="0" xfId="0" applyFont="1" applyAlignment="1">
      <alignment horizontal="left"/>
    </xf>
    <xf numFmtId="0" fontId="37" fillId="0" borderId="53" xfId="89" applyFont="1" applyBorder="1"/>
    <xf numFmtId="0" fontId="37" fillId="24" borderId="53" xfId="89" applyFont="1" applyFill="1" applyBorder="1"/>
    <xf numFmtId="0" fontId="37" fillId="24" borderId="30" xfId="89" applyFont="1" applyFill="1" applyBorder="1"/>
    <xf numFmtId="0" fontId="40" fillId="0" borderId="17" xfId="126" applyFont="1" applyBorder="1" applyAlignment="1">
      <alignment horizontal="center" vertical="center" wrapText="1"/>
    </xf>
    <xf numFmtId="0" fontId="37" fillId="0" borderId="0" xfId="90" applyFont="1"/>
    <xf numFmtId="0" fontId="37" fillId="0" borderId="29" xfId="90" applyFont="1" applyBorder="1"/>
    <xf numFmtId="0" fontId="37" fillId="0" borderId="30" xfId="90" applyFont="1" applyBorder="1"/>
    <xf numFmtId="0" fontId="37" fillId="0" borderId="0" xfId="128" applyFont="1"/>
    <xf numFmtId="0" fontId="37" fillId="0" borderId="0" xfId="128" applyFont="1" applyAlignment="1">
      <alignment horizontal="center"/>
    </xf>
    <xf numFmtId="0" fontId="37" fillId="0" borderId="0" xfId="126" applyFont="1" applyAlignment="1">
      <alignment horizontal="center" vertical="center"/>
    </xf>
    <xf numFmtId="2" fontId="37" fillId="0" borderId="0" xfId="128" applyNumberFormat="1" applyFont="1"/>
    <xf numFmtId="180" fontId="37" fillId="0" borderId="30" xfId="90" applyNumberFormat="1" applyFont="1" applyBorder="1"/>
    <xf numFmtId="0" fontId="37" fillId="0" borderId="47" xfId="90" applyFont="1" applyBorder="1"/>
    <xf numFmtId="0" fontId="37" fillId="0" borderId="48" xfId="89" applyFont="1" applyBorder="1"/>
    <xf numFmtId="0" fontId="37" fillId="0" borderId="42" xfId="0" applyFont="1" applyBorder="1" applyAlignment="1">
      <alignment horizontal="center" vertical="center" wrapText="1"/>
    </xf>
    <xf numFmtId="0" fontId="37" fillId="0" borderId="11" xfId="0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37" fillId="0" borderId="57" xfId="89" applyFont="1" applyBorder="1"/>
    <xf numFmtId="0" fontId="40" fillId="0" borderId="0" xfId="79" applyFont="1" applyAlignment="1">
      <alignment horizontal="center" vertical="center"/>
    </xf>
    <xf numFmtId="0" fontId="37" fillId="0" borderId="69" xfId="128" applyFont="1" applyBorder="1"/>
    <xf numFmtId="0" fontId="40" fillId="0" borderId="69" xfId="79" applyFont="1" applyBorder="1" applyAlignment="1">
      <alignment horizontal="center" vertical="center"/>
    </xf>
    <xf numFmtId="0" fontId="37" fillId="0" borderId="68" xfId="89" applyFont="1" applyBorder="1"/>
    <xf numFmtId="181" fontId="37" fillId="0" borderId="0" xfId="34" applyNumberFormat="1" applyFont="1" applyBorder="1"/>
    <xf numFmtId="0" fontId="37" fillId="0" borderId="64" xfId="89" applyFont="1" applyBorder="1"/>
    <xf numFmtId="166" fontId="45" fillId="0" borderId="66" xfId="62" applyNumberFormat="1" applyFont="1" applyBorder="1" applyAlignment="1">
      <alignment horizontal="right" vertical="center" wrapText="1"/>
    </xf>
    <xf numFmtId="182" fontId="40" fillId="0" borderId="55" xfId="60" applyNumberFormat="1" applyFont="1" applyFill="1" applyBorder="1" applyAlignment="1">
      <alignment horizontal="center" vertical="center"/>
    </xf>
    <xf numFmtId="4" fontId="4" fillId="0" borderId="55" xfId="253" applyNumberFormat="1" applyFont="1" applyFill="1" applyBorder="1" applyAlignment="1">
      <alignment horizontal="center" vertical="center"/>
    </xf>
    <xf numFmtId="9" fontId="44" fillId="0" borderId="55" xfId="95" applyFont="1" applyFill="1" applyBorder="1" applyAlignment="1">
      <alignment horizontal="center" vertical="center"/>
    </xf>
    <xf numFmtId="0" fontId="37" fillId="0" borderId="71" xfId="0" applyFont="1" applyBorder="1" applyAlignment="1">
      <alignment horizontal="center" vertical="center" wrapText="1"/>
    </xf>
    <xf numFmtId="0" fontId="37" fillId="0" borderId="57" xfId="89" applyFont="1" applyBorder="1" applyAlignment="1">
      <alignment horizontal="center"/>
    </xf>
    <xf numFmtId="0" fontId="37" fillId="0" borderId="63" xfId="0" applyFont="1" applyBorder="1" applyAlignment="1">
      <alignment horizontal="center" vertical="center" wrapText="1"/>
    </xf>
    <xf numFmtId="0" fontId="37" fillId="0" borderId="57" xfId="0" applyFont="1" applyBorder="1" applyAlignment="1">
      <alignment horizontal="center" vertical="center" wrapText="1"/>
    </xf>
    <xf numFmtId="0" fontId="37" fillId="0" borderId="56" xfId="89" applyFont="1" applyBorder="1"/>
    <xf numFmtId="0" fontId="37" fillId="0" borderId="65" xfId="89" applyFont="1" applyBorder="1"/>
    <xf numFmtId="0" fontId="37" fillId="0" borderId="30" xfId="89" applyFont="1" applyBorder="1" applyAlignment="1">
      <alignment vertical="center"/>
    </xf>
    <xf numFmtId="0" fontId="37" fillId="0" borderId="0" xfId="89" applyFont="1" applyAlignment="1">
      <alignment vertical="center"/>
    </xf>
    <xf numFmtId="0" fontId="37" fillId="0" borderId="29" xfId="89" applyFont="1" applyBorder="1" applyAlignment="1">
      <alignment vertical="center"/>
    </xf>
    <xf numFmtId="0" fontId="46" fillId="24" borderId="15" xfId="134" applyFont="1" applyFill="1" applyBorder="1" applyAlignment="1">
      <alignment horizontal="left" vertical="center" wrapText="1"/>
    </xf>
    <xf numFmtId="0" fontId="4" fillId="24" borderId="40" xfId="73" applyFont="1" applyFill="1" applyBorder="1" applyAlignment="1">
      <alignment horizontal="center" vertical="center"/>
    </xf>
    <xf numFmtId="3" fontId="4" fillId="24" borderId="15" xfId="73" applyNumberFormat="1" applyFont="1" applyFill="1" applyBorder="1" applyAlignment="1">
      <alignment horizontal="center" vertical="center"/>
    </xf>
    <xf numFmtId="4" fontId="49" fillId="24" borderId="15" xfId="73" applyNumberFormat="1" applyFont="1" applyFill="1" applyBorder="1" applyAlignment="1">
      <alignment horizontal="center" vertical="center"/>
    </xf>
    <xf numFmtId="0" fontId="4" fillId="24" borderId="15" xfId="74" applyFont="1" applyFill="1" applyBorder="1" applyAlignment="1">
      <alignment horizontal="center" vertical="center"/>
    </xf>
    <xf numFmtId="0" fontId="48" fillId="24" borderId="15" xfId="0" applyFont="1" applyFill="1" applyBorder="1" applyAlignment="1">
      <alignment vertical="center" wrapText="1"/>
    </xf>
    <xf numFmtId="4" fontId="6" fillId="24" borderId="15" xfId="73" applyNumberFormat="1" applyFont="1" applyFill="1" applyBorder="1" applyAlignment="1">
      <alignment horizontal="center" vertical="center"/>
    </xf>
    <xf numFmtId="0" fontId="6" fillId="24" borderId="15" xfId="134" applyFont="1" applyFill="1" applyBorder="1" applyAlignment="1">
      <alignment horizontal="left" vertical="center" wrapText="1"/>
    </xf>
    <xf numFmtId="0" fontId="50" fillId="24" borderId="15" xfId="0" applyFont="1" applyFill="1" applyBorder="1" applyAlignment="1">
      <alignment horizontal="center" vertical="center" wrapText="1"/>
    </xf>
    <xf numFmtId="0" fontId="47" fillId="24" borderId="15" xfId="0" applyFont="1" applyFill="1" applyBorder="1" applyAlignment="1">
      <alignment vertical="center" wrapText="1"/>
    </xf>
    <xf numFmtId="166" fontId="45" fillId="24" borderId="37" xfId="62" applyNumberFormat="1" applyFont="1" applyFill="1" applyBorder="1" applyAlignment="1">
      <alignment horizontal="right" vertical="center" wrapText="1"/>
    </xf>
    <xf numFmtId="4" fontId="6" fillId="24" borderId="15" xfId="73" applyNumberFormat="1" applyFont="1" applyFill="1" applyBorder="1" applyAlignment="1">
      <alignment vertical="center" wrapText="1"/>
    </xf>
    <xf numFmtId="166" fontId="45" fillId="24" borderId="24" xfId="62" applyNumberFormat="1" applyFont="1" applyFill="1" applyBorder="1" applyAlignment="1">
      <alignment horizontal="right" vertical="center" wrapText="1"/>
    </xf>
    <xf numFmtId="0" fontId="4" fillId="24" borderId="15" xfId="73" applyFont="1" applyFill="1" applyBorder="1" applyAlignment="1">
      <alignment horizontal="center" vertical="center"/>
    </xf>
    <xf numFmtId="0" fontId="49" fillId="24" borderId="15" xfId="0" applyFont="1" applyFill="1" applyBorder="1" applyAlignment="1">
      <alignment horizontal="center" vertical="center" wrapText="1"/>
    </xf>
    <xf numFmtId="175" fontId="45" fillId="24" borderId="31" xfId="39" applyNumberFormat="1" applyFont="1" applyFill="1" applyBorder="1" applyAlignment="1">
      <alignment horizontal="right" vertical="center"/>
    </xf>
    <xf numFmtId="0" fontId="49" fillId="24" borderId="45" xfId="0" applyFont="1" applyFill="1" applyBorder="1" applyAlignment="1">
      <alignment horizontal="center" vertical="center" wrapText="1"/>
    </xf>
    <xf numFmtId="0" fontId="47" fillId="24" borderId="15" xfId="0" applyFont="1" applyFill="1" applyBorder="1" applyAlignment="1">
      <alignment vertical="top" wrapText="1"/>
    </xf>
    <xf numFmtId="4" fontId="6" fillId="24" borderId="45" xfId="73" applyNumberFormat="1" applyFont="1" applyFill="1" applyBorder="1" applyAlignment="1">
      <alignment horizontal="center" vertical="center"/>
    </xf>
    <xf numFmtId="4" fontId="4" fillId="24" borderId="15" xfId="73" applyNumberFormat="1" applyFont="1" applyFill="1" applyBorder="1" applyAlignment="1">
      <alignment horizontal="center" vertical="center"/>
    </xf>
    <xf numFmtId="4" fontId="6" fillId="24" borderId="45" xfId="73" applyNumberFormat="1" applyFont="1" applyFill="1" applyBorder="1" applyAlignment="1">
      <alignment vertical="center" wrapText="1"/>
    </xf>
    <xf numFmtId="4" fontId="49" fillId="24" borderId="45" xfId="73" applyNumberFormat="1" applyFont="1" applyFill="1" applyBorder="1" applyAlignment="1">
      <alignment horizontal="center" vertical="center"/>
    </xf>
    <xf numFmtId="166" fontId="45" fillId="24" borderId="43" xfId="62" applyNumberFormat="1" applyFont="1" applyFill="1" applyBorder="1" applyAlignment="1">
      <alignment horizontal="right" vertical="center" wrapText="1"/>
    </xf>
    <xf numFmtId="4" fontId="49" fillId="0" borderId="15" xfId="73" applyNumberFormat="1" applyFont="1" applyBorder="1" applyAlignment="1">
      <alignment horizontal="center" vertical="center"/>
    </xf>
    <xf numFmtId="4" fontId="49" fillId="0" borderId="15" xfId="0" applyNumberFormat="1" applyFont="1" applyBorder="1" applyAlignment="1">
      <alignment horizontal="center" vertical="center" wrapText="1"/>
    </xf>
    <xf numFmtId="4" fontId="51" fillId="0" borderId="15" xfId="0" applyNumberFormat="1" applyFont="1" applyBorder="1" applyAlignment="1">
      <alignment vertical="center" wrapText="1"/>
    </xf>
    <xf numFmtId="4" fontId="52" fillId="0" borderId="15" xfId="0" applyNumberFormat="1" applyFont="1" applyBorder="1" applyAlignment="1">
      <alignment vertical="center" wrapText="1"/>
    </xf>
    <xf numFmtId="4" fontId="52" fillId="28" borderId="15" xfId="0" applyNumberFormat="1" applyFont="1" applyFill="1" applyBorder="1" applyAlignment="1">
      <alignment vertical="center" wrapText="1"/>
    </xf>
    <xf numFmtId="4" fontId="49" fillId="0" borderId="15" xfId="73" applyNumberFormat="1" applyFont="1" applyBorder="1" applyAlignment="1">
      <alignment vertical="center" wrapText="1"/>
    </xf>
    <xf numFmtId="4" fontId="50" fillId="0" borderId="15" xfId="134" applyNumberFormat="1" applyFont="1" applyBorder="1" applyAlignment="1">
      <alignment horizontal="left" vertical="center" wrapText="1"/>
    </xf>
    <xf numFmtId="0" fontId="37" fillId="0" borderId="56" xfId="130" applyFont="1" applyBorder="1" applyAlignment="1">
      <alignment horizontal="center" vertical="center" wrapText="1"/>
    </xf>
    <xf numFmtId="0" fontId="40" fillId="0" borderId="36" xfId="126" applyFont="1" applyBorder="1" applyAlignment="1">
      <alignment horizontal="center" vertical="center" wrapText="1"/>
    </xf>
    <xf numFmtId="3" fontId="40" fillId="0" borderId="62" xfId="130" applyNumberFormat="1" applyFont="1" applyBorder="1" applyAlignment="1">
      <alignment horizontal="center" vertical="center"/>
    </xf>
    <xf numFmtId="3" fontId="40" fillId="0" borderId="62" xfId="130" applyNumberFormat="1" applyFont="1" applyBorder="1" applyAlignment="1">
      <alignment horizontal="center" vertical="center" wrapText="1"/>
    </xf>
    <xf numFmtId="0" fontId="40" fillId="0" borderId="62" xfId="130" applyFont="1" applyBorder="1" applyAlignment="1">
      <alignment horizontal="center" vertical="center" wrapText="1"/>
    </xf>
    <xf numFmtId="0" fontId="45" fillId="24" borderId="21" xfId="73" applyFont="1" applyFill="1" applyBorder="1" applyAlignment="1">
      <alignment vertical="center"/>
    </xf>
    <xf numFmtId="0" fontId="45" fillId="24" borderId="25" xfId="73" applyFont="1" applyFill="1" applyBorder="1" applyAlignment="1">
      <alignment vertical="center"/>
    </xf>
    <xf numFmtId="0" fontId="45" fillId="24" borderId="22" xfId="73" applyFont="1" applyFill="1" applyBorder="1" applyAlignment="1">
      <alignment vertical="center"/>
    </xf>
    <xf numFmtId="0" fontId="45" fillId="24" borderId="18" xfId="73" applyFont="1" applyFill="1" applyBorder="1" applyAlignment="1">
      <alignment vertical="center"/>
    </xf>
    <xf numFmtId="0" fontId="45" fillId="24" borderId="19" xfId="73" applyFont="1" applyFill="1" applyBorder="1" applyAlignment="1">
      <alignment vertical="center"/>
    </xf>
    <xf numFmtId="0" fontId="45" fillId="24" borderId="20" xfId="73" applyFont="1" applyFill="1" applyBorder="1" applyAlignment="1">
      <alignment vertical="center"/>
    </xf>
    <xf numFmtId="0" fontId="45" fillId="0" borderId="58" xfId="73" applyFont="1" applyBorder="1" applyAlignment="1">
      <alignment vertical="center"/>
    </xf>
    <xf numFmtId="0" fontId="45" fillId="0" borderId="59" xfId="73" applyFont="1" applyBorder="1" applyAlignment="1">
      <alignment vertical="center"/>
    </xf>
    <xf numFmtId="0" fontId="45" fillId="0" borderId="60" xfId="73" applyFont="1" applyBorder="1" applyAlignment="1">
      <alignment vertical="center"/>
    </xf>
    <xf numFmtId="4" fontId="45" fillId="24" borderId="25" xfId="73" applyNumberFormat="1" applyFont="1" applyFill="1" applyBorder="1" applyAlignment="1">
      <alignment vertical="center"/>
    </xf>
    <xf numFmtId="4" fontId="45" fillId="24" borderId="19" xfId="73" applyNumberFormat="1" applyFont="1" applyFill="1" applyBorder="1" applyAlignment="1">
      <alignment vertical="center"/>
    </xf>
    <xf numFmtId="4" fontId="45" fillId="0" borderId="59" xfId="73" applyNumberFormat="1" applyFont="1" applyBorder="1" applyAlignment="1">
      <alignment vertical="center"/>
    </xf>
    <xf numFmtId="44" fontId="37" fillId="0" borderId="70" xfId="89" applyNumberFormat="1" applyFont="1" applyBorder="1"/>
    <xf numFmtId="44" fontId="40" fillId="0" borderId="61" xfId="79" applyNumberFormat="1" applyFont="1" applyBorder="1" applyAlignment="1">
      <alignment horizontal="center" vertical="center"/>
    </xf>
    <xf numFmtId="0" fontId="45" fillId="0" borderId="0" xfId="73" applyFont="1" applyAlignment="1">
      <alignment vertical="center"/>
    </xf>
    <xf numFmtId="4" fontId="45" fillId="0" borderId="0" xfId="73" applyNumberFormat="1" applyFont="1" applyAlignment="1">
      <alignment vertical="center"/>
    </xf>
    <xf numFmtId="166" fontId="45" fillId="0" borderId="0" xfId="62" applyNumberFormat="1" applyFont="1" applyBorder="1" applyAlignment="1">
      <alignment horizontal="right" vertical="center" wrapText="1"/>
    </xf>
    <xf numFmtId="0" fontId="37" fillId="0" borderId="69" xfId="73" applyFont="1" applyBorder="1" applyAlignment="1">
      <alignment vertical="center"/>
    </xf>
    <xf numFmtId="0" fontId="37" fillId="0" borderId="0" xfId="73" applyFont="1" applyAlignment="1">
      <alignment vertical="center"/>
    </xf>
    <xf numFmtId="44" fontId="53" fillId="0" borderId="15" xfId="252" applyFont="1" applyFill="1" applyBorder="1" applyAlignment="1"/>
    <xf numFmtId="44" fontId="53" fillId="0" borderId="74" xfId="252" applyFont="1" applyFill="1" applyBorder="1" applyAlignment="1"/>
    <xf numFmtId="44" fontId="53" fillId="0" borderId="15" xfId="252" applyFont="1" applyBorder="1" applyAlignment="1">
      <alignment horizontal="right"/>
    </xf>
    <xf numFmtId="44" fontId="37" fillId="0" borderId="0" xfId="252" applyFont="1"/>
    <xf numFmtId="44" fontId="49" fillId="24" borderId="15" xfId="252" applyFont="1" applyFill="1" applyBorder="1" applyAlignment="1">
      <alignment horizontal="right" vertical="center"/>
    </xf>
    <xf numFmtId="44" fontId="4" fillId="24" borderId="37" xfId="252" applyFont="1" applyFill="1" applyBorder="1" applyAlignment="1">
      <alignment horizontal="right" vertical="center" wrapText="1"/>
    </xf>
    <xf numFmtId="44" fontId="4" fillId="24" borderId="24" xfId="252" applyFont="1" applyFill="1" applyBorder="1" applyAlignment="1">
      <alignment horizontal="right" vertical="center" wrapText="1"/>
    </xf>
    <xf numFmtId="44" fontId="49" fillId="0" borderId="15" xfId="252" applyFont="1" applyFill="1" applyBorder="1" applyAlignment="1">
      <alignment horizontal="right" vertical="center"/>
    </xf>
    <xf numFmtId="44" fontId="49" fillId="24" borderId="15" xfId="252" applyFont="1" applyFill="1" applyBorder="1" applyAlignment="1">
      <alignment horizontal="right" vertical="center" wrapText="1"/>
    </xf>
    <xf numFmtId="44" fontId="49" fillId="24" borderId="45" xfId="252" applyFont="1" applyFill="1" applyBorder="1" applyAlignment="1">
      <alignment horizontal="right" vertical="center"/>
    </xf>
    <xf numFmtId="0" fontId="53" fillId="0" borderId="16" xfId="73" applyFont="1" applyBorder="1" applyAlignment="1">
      <alignment horizontal="left" vertical="center"/>
    </xf>
    <xf numFmtId="0" fontId="53" fillId="0" borderId="19" xfId="73" applyFont="1" applyBorder="1" applyAlignment="1">
      <alignment horizontal="left" vertical="center"/>
    </xf>
    <xf numFmtId="0" fontId="40" fillId="25" borderId="32" xfId="73" applyFont="1" applyFill="1" applyBorder="1" applyAlignment="1">
      <alignment horizontal="center" vertical="center"/>
    </xf>
    <xf numFmtId="0" fontId="40" fillId="25" borderId="34" xfId="73" applyFont="1" applyFill="1" applyBorder="1" applyAlignment="1">
      <alignment horizontal="center" vertical="center"/>
    </xf>
    <xf numFmtId="0" fontId="40" fillId="25" borderId="35" xfId="73" applyFont="1" applyFill="1" applyBorder="1" applyAlignment="1">
      <alignment horizontal="center" vertical="center"/>
    </xf>
    <xf numFmtId="0" fontId="42" fillId="27" borderId="12" xfId="73" applyFont="1" applyFill="1" applyBorder="1" applyAlignment="1">
      <alignment horizontal="center" vertical="center" wrapText="1"/>
    </xf>
    <xf numFmtId="0" fontId="42" fillId="27" borderId="13" xfId="73" applyFont="1" applyFill="1" applyBorder="1" applyAlignment="1">
      <alignment horizontal="center" vertical="center"/>
    </xf>
    <xf numFmtId="0" fontId="42" fillId="27" borderId="14" xfId="73" applyFont="1" applyFill="1" applyBorder="1" applyAlignment="1">
      <alignment horizontal="center" vertical="center"/>
    </xf>
    <xf numFmtId="0" fontId="40" fillId="24" borderId="23" xfId="73" applyFont="1" applyFill="1" applyBorder="1" applyAlignment="1">
      <alignment horizontal="center" vertical="center" wrapText="1"/>
    </xf>
    <xf numFmtId="0" fontId="40" fillId="24" borderId="17" xfId="73" applyFont="1" applyFill="1" applyBorder="1" applyAlignment="1">
      <alignment horizontal="center" vertical="center" wrapText="1"/>
    </xf>
    <xf numFmtId="4" fontId="40" fillId="24" borderId="23" xfId="73" applyNumberFormat="1" applyFont="1" applyFill="1" applyBorder="1" applyAlignment="1">
      <alignment horizontal="center" vertical="center" wrapText="1"/>
    </xf>
    <xf numFmtId="4" fontId="40" fillId="24" borderId="17" xfId="73" applyNumberFormat="1" applyFont="1" applyFill="1" applyBorder="1" applyAlignment="1">
      <alignment horizontal="center" vertical="center" wrapText="1"/>
    </xf>
    <xf numFmtId="4" fontId="40" fillId="24" borderId="28" xfId="73" applyNumberFormat="1" applyFont="1" applyFill="1" applyBorder="1" applyAlignment="1">
      <alignment horizontal="center" vertical="center" wrapText="1"/>
    </xf>
    <xf numFmtId="4" fontId="40" fillId="24" borderId="33" xfId="73" applyNumberFormat="1" applyFont="1" applyFill="1" applyBorder="1" applyAlignment="1">
      <alignment horizontal="center" vertical="center" wrapText="1"/>
    </xf>
    <xf numFmtId="0" fontId="40" fillId="24" borderId="72" xfId="73" applyFont="1" applyFill="1" applyBorder="1" applyAlignment="1">
      <alignment horizontal="center" vertical="center" wrapText="1"/>
    </xf>
    <xf numFmtId="0" fontId="40" fillId="24" borderId="44" xfId="73" applyFont="1" applyFill="1" applyBorder="1" applyAlignment="1">
      <alignment horizontal="center" vertical="center" wrapText="1"/>
    </xf>
    <xf numFmtId="0" fontId="40" fillId="24" borderId="26" xfId="73" applyFont="1" applyFill="1" applyBorder="1" applyAlignment="1">
      <alignment horizontal="center" vertical="center" wrapText="1"/>
    </xf>
    <xf numFmtId="0" fontId="40" fillId="24" borderId="38" xfId="73" applyFont="1" applyFill="1" applyBorder="1" applyAlignment="1">
      <alignment horizontal="center" vertical="center" wrapText="1"/>
    </xf>
    <xf numFmtId="0" fontId="40" fillId="25" borderId="18" xfId="73" applyFont="1" applyFill="1" applyBorder="1" applyAlignment="1">
      <alignment horizontal="center" vertical="center"/>
    </xf>
    <xf numFmtId="0" fontId="40" fillId="25" borderId="19" xfId="73" applyFont="1" applyFill="1" applyBorder="1" applyAlignment="1">
      <alignment horizontal="center" vertical="center"/>
    </xf>
    <xf numFmtId="0" fontId="40" fillId="25" borderId="43" xfId="73" applyFont="1" applyFill="1" applyBorder="1" applyAlignment="1">
      <alignment horizontal="center" vertical="center"/>
    </xf>
    <xf numFmtId="0" fontId="38" fillId="0" borderId="0" xfId="0" applyFont="1" applyAlignment="1">
      <alignment horizontal="left"/>
    </xf>
    <xf numFmtId="0" fontId="37" fillId="0" borderId="52" xfId="89" applyFont="1" applyBorder="1" applyAlignment="1">
      <alignment horizontal="center"/>
    </xf>
    <xf numFmtId="0" fontId="37" fillId="0" borderId="46" xfId="89" applyFont="1" applyBorder="1" applyAlignment="1">
      <alignment horizontal="center"/>
    </xf>
    <xf numFmtId="0" fontId="37" fillId="0" borderId="54" xfId="89" applyFont="1" applyBorder="1" applyAlignment="1">
      <alignment horizontal="center"/>
    </xf>
    <xf numFmtId="0" fontId="40" fillId="0" borderId="51" xfId="130" applyFont="1" applyBorder="1" applyAlignment="1">
      <alignment horizontal="center" vertical="center"/>
    </xf>
    <xf numFmtId="0" fontId="40" fillId="0" borderId="49" xfId="130" applyFont="1" applyBorder="1" applyAlignment="1">
      <alignment horizontal="center" vertical="center"/>
    </xf>
    <xf numFmtId="0" fontId="40" fillId="0" borderId="50" xfId="130" applyFont="1" applyBorder="1" applyAlignment="1">
      <alignment horizontal="center" vertical="center"/>
    </xf>
    <xf numFmtId="0" fontId="37" fillId="0" borderId="15" xfId="130" applyFont="1" applyBorder="1" applyAlignment="1">
      <alignment horizontal="center" vertical="center"/>
    </xf>
    <xf numFmtId="0" fontId="37" fillId="26" borderId="27" xfId="89" applyFont="1" applyFill="1" applyBorder="1" applyAlignment="1">
      <alignment horizontal="left" wrapText="1"/>
    </xf>
    <xf numFmtId="0" fontId="37" fillId="26" borderId="15" xfId="89" applyFont="1" applyFill="1" applyBorder="1" applyAlignment="1">
      <alignment horizontal="left" wrapText="1"/>
    </xf>
    <xf numFmtId="0" fontId="37" fillId="26" borderId="24" xfId="89" applyFont="1" applyFill="1" applyBorder="1" applyAlignment="1">
      <alignment horizontal="left" wrapText="1"/>
    </xf>
    <xf numFmtId="0" fontId="37" fillId="0" borderId="18" xfId="89" applyFont="1" applyBorder="1" applyAlignment="1">
      <alignment horizontal="center" wrapText="1"/>
    </xf>
    <xf numFmtId="0" fontId="37" fillId="0" borderId="19" xfId="89" applyFont="1" applyBorder="1" applyAlignment="1">
      <alignment horizontal="center" wrapText="1"/>
    </xf>
    <xf numFmtId="0" fontId="37" fillId="0" borderId="43" xfId="89" applyFont="1" applyBorder="1" applyAlignment="1">
      <alignment horizontal="center" wrapText="1"/>
    </xf>
    <xf numFmtId="0" fontId="37" fillId="0" borderId="64" xfId="130" applyFont="1" applyBorder="1" applyAlignment="1">
      <alignment horizontal="center" vertical="center" wrapText="1"/>
    </xf>
    <xf numFmtId="0" fontId="37" fillId="0" borderId="56" xfId="130" applyFont="1" applyBorder="1" applyAlignment="1">
      <alignment horizontal="center" vertical="center" wrapText="1"/>
    </xf>
    <xf numFmtId="0" fontId="53" fillId="0" borderId="73" xfId="128" applyFont="1" applyBorder="1" applyAlignment="1">
      <alignment horizontal="left" vertical="center"/>
    </xf>
    <xf numFmtId="0" fontId="53" fillId="0" borderId="57" xfId="128" applyFont="1" applyBorder="1" applyAlignment="1">
      <alignment horizontal="left" vertical="center"/>
    </xf>
    <xf numFmtId="0" fontId="53" fillId="0" borderId="75" xfId="128" applyFont="1" applyBorder="1" applyAlignment="1">
      <alignment horizontal="left" vertical="center"/>
    </xf>
    <xf numFmtId="0" fontId="53" fillId="0" borderId="56" xfId="128" applyFont="1" applyBorder="1" applyAlignment="1">
      <alignment horizontal="left" vertical="center"/>
    </xf>
    <xf numFmtId="0" fontId="53" fillId="0" borderId="62" xfId="128" applyFont="1" applyBorder="1" applyAlignment="1">
      <alignment horizontal="left" vertical="center"/>
    </xf>
    <xf numFmtId="0" fontId="37" fillId="0" borderId="18" xfId="130" applyFont="1" applyBorder="1" applyAlignment="1">
      <alignment horizontal="left" vertical="center" wrapText="1"/>
    </xf>
    <xf numFmtId="0" fontId="37" fillId="0" borderId="19" xfId="130" applyFont="1" applyBorder="1" applyAlignment="1">
      <alignment horizontal="left" vertical="center" wrapText="1"/>
    </xf>
    <xf numFmtId="0" fontId="37" fillId="0" borderId="67" xfId="130" applyFont="1" applyBorder="1" applyAlignment="1">
      <alignment horizontal="left" vertical="center" wrapText="1"/>
    </xf>
    <xf numFmtId="0" fontId="40" fillId="0" borderId="64" xfId="130" applyFont="1" applyBorder="1" applyAlignment="1">
      <alignment horizontal="center" vertical="center" wrapText="1"/>
    </xf>
    <xf numFmtId="0" fontId="40" fillId="0" borderId="62" xfId="130" applyFont="1" applyBorder="1" applyAlignment="1">
      <alignment horizontal="center" vertical="center" wrapText="1"/>
    </xf>
    <xf numFmtId="3" fontId="40" fillId="0" borderId="64" xfId="130" applyNumberFormat="1" applyFont="1" applyBorder="1" applyAlignment="1">
      <alignment horizontal="center" vertical="center" wrapText="1"/>
    </xf>
    <xf numFmtId="3" fontId="40" fillId="0" borderId="62" xfId="130" applyNumberFormat="1" applyFont="1" applyBorder="1" applyAlignment="1">
      <alignment horizontal="center" vertical="center" wrapText="1"/>
    </xf>
    <xf numFmtId="3" fontId="40" fillId="0" borderId="64" xfId="130" applyNumberFormat="1" applyFont="1" applyBorder="1" applyAlignment="1">
      <alignment horizontal="center" vertical="center"/>
    </xf>
    <xf numFmtId="3" fontId="40" fillId="0" borderId="62" xfId="130" applyNumberFormat="1" applyFont="1" applyBorder="1" applyAlignment="1">
      <alignment horizontal="center" vertical="center"/>
    </xf>
    <xf numFmtId="3" fontId="40" fillId="0" borderId="55" xfId="130" applyNumberFormat="1" applyFont="1" applyBorder="1" applyAlignment="1">
      <alignment horizontal="center" vertical="center" wrapText="1"/>
    </xf>
  </cellXfs>
  <cellStyles count="254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34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D000000}"/>
    <cellStyle name="Incorrecto 3" xfId="194" xr:uid="{00000000-0005-0000-0000-00005E000000}"/>
    <cellStyle name="MILE DE MILLONES" xfId="195" xr:uid="{00000000-0005-0000-0000-00005F000000}"/>
    <cellStyle name="MILE DE MILLONES 2" xfId="196" xr:uid="{00000000-0005-0000-0000-000060000000}"/>
    <cellStyle name="MILE DE MILLONES_PRESUPUESTO FASE III ABR-2015 Rev3" xfId="197" xr:uid="{00000000-0005-0000-0000-000061000000}"/>
    <cellStyle name="MILES" xfId="198" xr:uid="{00000000-0005-0000-0000-000062000000}"/>
    <cellStyle name="MILES 2" xfId="199" xr:uid="{00000000-0005-0000-0000-000063000000}"/>
    <cellStyle name="Millares [2]" xfId="35" xr:uid="{00000000-0005-0000-0000-000065000000}"/>
    <cellStyle name="Millares [2] 2" xfId="200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1" xr:uid="{00000000-0005-0000-0000-00006A000000}"/>
    <cellStyle name="Millares 12" xfId="125" xr:uid="{00000000-0005-0000-0000-00006B000000}"/>
    <cellStyle name="Millares 13" xfId="133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2" xr:uid="{00000000-0005-0000-0000-000070000000}"/>
    <cellStyle name="Millares 2 5" xfId="42" xr:uid="{00000000-0005-0000-0000-000071000000}"/>
    <cellStyle name="Millares 2_APU´S_NO_PREVISTOS (1)" xfId="203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4" xr:uid="{00000000-0005-0000-0000-00007A000000}"/>
    <cellStyle name="Millares 4_APU´S_NO_PREVISTOS (1)" xfId="205" xr:uid="{00000000-0005-0000-0000-00007B000000}"/>
    <cellStyle name="Millares 5" xfId="50" xr:uid="{00000000-0005-0000-0000-00007C000000}"/>
    <cellStyle name="Millares 5 2" xfId="206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7" xr:uid="{00000000-0005-0000-0000-000088000000}"/>
    <cellStyle name="MILLONES 2" xfId="208" xr:uid="{00000000-0005-0000-0000-000089000000}"/>
    <cellStyle name="MILLONES_PRESUPUESTO FASE III ABR-2015 Rev3" xfId="209" xr:uid="{00000000-0005-0000-0000-00008A000000}"/>
    <cellStyle name="Moneda" xfId="252" builtinId="4"/>
    <cellStyle name="Moneda 10 2" xfId="61" xr:uid="{00000000-0005-0000-0000-00008B000000}"/>
    <cellStyle name="Moneda 2" xfId="62" xr:uid="{00000000-0005-0000-0000-00008C000000}"/>
    <cellStyle name="Moneda 2 10" xfId="210" xr:uid="{00000000-0005-0000-0000-00008D000000}"/>
    <cellStyle name="Moneda 2 11" xfId="211" xr:uid="{00000000-0005-0000-0000-00008E000000}"/>
    <cellStyle name="Moneda 2 12" xfId="212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3" xr:uid="{00000000-0005-0000-0000-000097000000}"/>
    <cellStyle name="Moneda 2 3" xfId="69" xr:uid="{00000000-0005-0000-0000-000098000000}"/>
    <cellStyle name="Moneda 2 4" xfId="214" xr:uid="{00000000-0005-0000-0000-000099000000}"/>
    <cellStyle name="Moneda 2 5" xfId="215" xr:uid="{00000000-0005-0000-0000-00009A000000}"/>
    <cellStyle name="Moneda 2 6" xfId="216" xr:uid="{00000000-0005-0000-0000-00009B000000}"/>
    <cellStyle name="Moneda 2 7" xfId="217" xr:uid="{00000000-0005-0000-0000-00009C000000}"/>
    <cellStyle name="Moneda 2 8" xfId="218" xr:uid="{00000000-0005-0000-0000-00009D000000}"/>
    <cellStyle name="Moneda 2 9" xfId="219" xr:uid="{00000000-0005-0000-0000-00009E000000}"/>
    <cellStyle name="Moneda 2_APU´S_NO_PREVISTOS (1)" xfId="220" xr:uid="{00000000-0005-0000-0000-00009F000000}"/>
    <cellStyle name="Moneda 3" xfId="70" xr:uid="{00000000-0005-0000-0000-0000A0000000}"/>
    <cellStyle name="Moneda 4" xfId="221" xr:uid="{00000000-0005-0000-0000-0000A1000000}"/>
    <cellStyle name="Monetario0" xfId="222" xr:uid="{00000000-0005-0000-0000-0000A2000000}"/>
    <cellStyle name="Neutral" xfId="71" builtinId="28" customBuiltin="1"/>
    <cellStyle name="Neutral 2" xfId="72" xr:uid="{00000000-0005-0000-0000-0000A4000000}"/>
    <cellStyle name="Neutral 3" xfId="223" xr:uid="{00000000-0005-0000-0000-0000A5000000}"/>
    <cellStyle name="No. punto" xfId="224" xr:uid="{00000000-0005-0000-0000-0000A6000000}"/>
    <cellStyle name="No. punto 2" xfId="225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4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6" xr:uid="{00000000-0005-0000-0000-0000B2000000}"/>
    <cellStyle name="Normal 2 2 3" xfId="227" xr:uid="{00000000-0005-0000-0000-0000B3000000}"/>
    <cellStyle name="Normal 2 3" xfId="80" xr:uid="{00000000-0005-0000-0000-0000B4000000}"/>
    <cellStyle name="Normal 2 3 2" xfId="228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29" xr:uid="{00000000-0005-0000-0000-0000C2000000}"/>
    <cellStyle name="Normal 3_APU´S_NO_PREVISTOS (1)" xfId="230" xr:uid="{00000000-0005-0000-0000-0000C3000000}"/>
    <cellStyle name="Normal 4" xfId="91" xr:uid="{00000000-0005-0000-0000-0000C4000000}"/>
    <cellStyle name="Normal 4 2" xfId="92" xr:uid="{00000000-0005-0000-0000-0000C5000000}"/>
    <cellStyle name="Normal 4 2 2" xfId="231" xr:uid="{00000000-0005-0000-0000-0000C6000000}"/>
    <cellStyle name="Normal 5" xfId="132" xr:uid="{00000000-0005-0000-0000-0000C7000000}"/>
    <cellStyle name="Normal 6" xfId="232" xr:uid="{00000000-0005-0000-0000-0000C8000000}"/>
    <cellStyle name="Normal 6 2" xfId="233" xr:uid="{00000000-0005-0000-0000-0000C9000000}"/>
    <cellStyle name="Normal 7" xfId="234" xr:uid="{00000000-0005-0000-0000-0000CA000000}"/>
    <cellStyle name="Normal 8" xfId="235" xr:uid="{00000000-0005-0000-0000-0000CB000000}"/>
    <cellStyle name="Normal 9" xfId="236" xr:uid="{00000000-0005-0000-0000-0000CC000000}"/>
    <cellStyle name="Normal 9 2" xfId="131" xr:uid="{00000000-0005-0000-0000-0000CD000000}"/>
    <cellStyle name="Notas 2" xfId="93" xr:uid="{00000000-0005-0000-0000-0000D0000000}"/>
    <cellStyle name="Notas 3" xfId="237" xr:uid="{00000000-0005-0000-0000-0000D1000000}"/>
    <cellStyle name="Percent" xfId="95" xr:uid="{00000000-0005-0000-0000-0000D2000000}"/>
    <cellStyle name="Porcentaje" xfId="253" builtinId="5"/>
    <cellStyle name="Porcentaje 2" xfId="238" xr:uid="{00000000-0005-0000-0000-0000D4000000}"/>
    <cellStyle name="Porcentaje 3" xfId="94" xr:uid="{00000000-0005-0000-0000-0000D5000000}"/>
    <cellStyle name="Porcentaje 4" xfId="239" xr:uid="{00000000-0005-0000-0000-0000D6000000}"/>
    <cellStyle name="Porcentaje 5" xfId="240" xr:uid="{00000000-0005-0000-0000-0000D7000000}"/>
    <cellStyle name="Porcentaje 5 2" xfId="241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2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3" xr:uid="{00000000-0005-0000-0000-0000EF000000}"/>
    <cellStyle name="Salida 2" xfId="116" xr:uid="{00000000-0005-0000-0000-0000F0000000}"/>
    <cellStyle name="Salida 3" xfId="244" xr:uid="{00000000-0005-0000-0000-0000F1000000}"/>
    <cellStyle name="Texto de advertencia 2" xfId="117" xr:uid="{00000000-0005-0000-0000-0000F2000000}"/>
    <cellStyle name="Texto de advertencia 3" xfId="245" xr:uid="{00000000-0005-0000-0000-0000F3000000}"/>
    <cellStyle name="Texto explicativo 2" xfId="118" xr:uid="{00000000-0005-0000-0000-0000F4000000}"/>
    <cellStyle name="Texto explicativo 3" xfId="246" xr:uid="{00000000-0005-0000-0000-0000F5000000}"/>
    <cellStyle name="Título 1 2" xfId="119" xr:uid="{00000000-0005-0000-0000-0000F6000000}"/>
    <cellStyle name="Título 1 3" xfId="247" xr:uid="{00000000-0005-0000-0000-0000F7000000}"/>
    <cellStyle name="Título 2 2" xfId="120" xr:uid="{00000000-0005-0000-0000-0000F8000000}"/>
    <cellStyle name="Título 2 3" xfId="248" xr:uid="{00000000-0005-0000-0000-0000F9000000}"/>
    <cellStyle name="Título 3 2" xfId="121" xr:uid="{00000000-0005-0000-0000-0000FA000000}"/>
    <cellStyle name="Título 3 3" xfId="249" xr:uid="{00000000-0005-0000-0000-0000FB000000}"/>
    <cellStyle name="Título 4" xfId="122" xr:uid="{00000000-0005-0000-0000-0000FC000000}"/>
    <cellStyle name="Título 5" xfId="250" xr:uid="{00000000-0005-0000-0000-0000FD000000}"/>
    <cellStyle name="Total" xfId="123" builtinId="25" customBuiltin="1"/>
    <cellStyle name="Total 2" xfId="124" xr:uid="{00000000-0005-0000-0000-0000FF000000}"/>
    <cellStyle name="Total 3" xfId="251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E01PGAS1/Escritorio/REPORTE%20DE%20PRODUCCION.lnk.xls" TargetMode="External"/><Relationship Id="rId1" Type="http://schemas.openxmlformats.org/officeDocument/2006/relationships/externalLinkPath" Target="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Laura/AppData/Local/Temp/SHARE/ESTIMA/P7020/PROYECTO/730/CAMBIOS/Z209.XLS" TargetMode="External"/><Relationship Id="rId1" Type="http://schemas.openxmlformats.org/officeDocument/2006/relationships/externalLinkPath" Target="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Trabajo/Archivos%20Comit&#233;%20Fase%203%20Mayo%2031/RO%20Provincia/Mejoramiento%20Sistemas%20Redes%20El&#233;ctricas/Optimizaci&#243;n%20Sistema%20de%20Distribuci&#243;n%20de%20Energ&#237;a/Anexo%203.%20Cronograma%20PMT%20ACTUALIZADO.xls" TargetMode="External"/><Relationship Id="rId1" Type="http://schemas.openxmlformats.org/officeDocument/2006/relationships/externalLinkPath" Target="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William/Excel/WINDOWS/TEMP/EST0798.XLS" TargetMode="External"/><Relationship Id="rId1" Type="http://schemas.openxmlformats.org/officeDocument/2006/relationships/externalLinkPath" Target="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RO%20POR%20ACTIVIDADES/ACTIVIDADES/GCOPME/COORDINACION%20MTO%20PLANTAS/Metalmec&#225;nica/Corrosi&#243;n/CORROSION/CORROSION/CONTRATA/INSPECTO/INSPECTO/2001/Pcr-108/PSI08500/LIQUIDACIONESPERSONAL.xls" TargetMode="External"/><Relationship Id="rId1" Type="http://schemas.openxmlformats.org/officeDocument/2006/relationships/externalLinkPath" Target="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sites/SGC-Consultas/Documentos%20compartidos/04.%20RELATOR&#205;A/03.%20NORMATIVA%20CONTRACTUAL/04.%20Documento%20Tipo/Licitaci&#243;n%20p&#250;blica%20de%20obra%20p&#250;blica%20de%20infraestructura%20de%20transporte%20V2/V&#237;nculoExternoRecuperado1" TargetMode="External"/><Relationship Id="rId2" Type="http://schemas.microsoft.com/office/2019/04/relationships/externalLinkLongPath" Target="/sites/SGC-Consultas/Documentos%20compartidos/04.%20RELATOR&#205;A/03.%20NORMATIVA%20CONTRACTUAL/04.%20Documento%20Tipo/Licitaci&#243;n%20p&#250;blica%20de%20obra%20p&#250;blica%20de%20infraestructura%20de%20transporte%20V2/V&#237;nculoExternoRecuperado1?0DDDE05D" TargetMode="External"/><Relationship Id="rId1" Type="http://schemas.openxmlformats.org/officeDocument/2006/relationships/externalLinkPath" Target="file:///\\0DDDE05D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Planta%20Soda/Programa%20B&#225;sico/CUADROS%20%20CONTROL.xls" TargetMode="External"/><Relationship Id="rId1" Type="http://schemas.openxmlformats.org/officeDocument/2006/relationships/externalLinkPath" Target="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dchaves/Desktop/NARI&#209;O/CONECTIVIDAD/EL%20EMPATE%20-%20LA%20UNION%20PR%2060+240%20al%20PR%2066+090/OBRA/BASE/PRESUPUESTO%20P.xls" TargetMode="External"/><Relationship Id="rId1" Type="http://schemas.openxmlformats.org/officeDocument/2006/relationships/externalLinkPath" Target="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%20%20aaInformaci&#243;n%20GRUPO%204/A%20MInformes%20Mensuales/Informe%20de%20estado%20vial%20ene/aCCIDENTES%20DE%201995%20-%201996.xls" TargetMode="External"/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ZXPREPLIEGOS%20PUENTE%20ARMADA/PRESUP/ZPREPLIEGOS%20PUENTE%20ARMADA/OBRAS%20PUENTE%20ARMADA2.xls" TargetMode="External"/><Relationship Id="rId1" Type="http://schemas.openxmlformats.org/officeDocument/2006/relationships/externalLinkPath" Target="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PROYECTOS%20SMA%20&amp;%20SOL%202008-2012/Portafolio%20inscrito%20Fase%20III/1%20EXTRACCION/2%20MEJORAMIENTO%20DEL%20SISTEMA%20DE%20BOMBEO%20DE%20CRUDO%20(Bombas%20PCP)/Solicitud%20de%20Contratacion%20o%20Compras%20VFF%2006%20a%2008%20C%20LLANITO%20PCP.xls" TargetMode="External"/><Relationship Id="rId2" Type="http://schemas.microsoft.com/office/2019/04/relationships/externalLinkLongPath" Target="/PROYECTOS%20SMA%20&amp;%20SOL%202008-2012/Portafolio%20inscrito%20Fase%20III/1%20EXTRACCION/2%20MEJORAMIENTO%20DEL%20SISTEMA%20DE%20BOMBEO%20DE%20CRUDO%20(Bombas%20PCP)/Solicitud%20de%20Contratacion%20o%20Compras%20VFF%2006%20a%2008%20C%20LLANITO%20PCP.xls?B513E3D3" TargetMode="External"/><Relationship Id="rId1" Type="http://schemas.openxmlformats.org/officeDocument/2006/relationships/externalLinkPath" Target="file:///\\B513E3D3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Users/Administrador/Desktop/AMV03NARI&#209;O%20ACTUAL/PRESUPUESTOS/Ruta%201702/PRESENTACI&#211;N%20BOGOT&#193;_RUTA%201702_26%20MARZO%202012/a%20%20aaInformaci&#243;n%20GRUPO%204/A%20MInformes%20Mensuales/Informe%20de%20estado%20vial%20ene/aCCIDENTES%20DE%201995%20-%201996.xls" TargetMode="External"/><Relationship Id="rId2" Type="http://schemas.microsoft.com/office/2019/04/relationships/externalLinkLongPath" Target="/Users/Administrador/Desktop/AMV03NARI&#209;O%20ACTUAL/PRESUPUESTOS/Ruta%201702/PRESENTACI&#211;N%20BOGOT&#193;_RUTA%201702_26%20MARZO%202012/a%20%20aaInformaci&#243;n%20GRUPO%204/A%20MInformes%20Mensuales/Informe%20de%20estado%20vial%20ene/aCCIDENTES%20DE%201995%20-%201996.xls?4C308868" TargetMode="External"/><Relationship Id="rId1" Type="http://schemas.openxmlformats.org/officeDocument/2006/relationships/externalLinkPath" Target="file:///\\4C30886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Walter/PRAGO%20MR%20-%20copia/COPCO/Pozo%20Arrayan%204013675/Informes%20Diario%20Arrayan.xls" TargetMode="External"/><Relationship Id="rId1" Type="http://schemas.openxmlformats.org/officeDocument/2006/relationships/externalLinkPath" Target="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8ebb6f2d04393961/Documentos/PLANEACION-2026/MTO-INSTITUCIONES_EDUCTIVAS-INTITUCIONALES-ESENARIOS_DEPOR/MTO-MTO-ESCENARIOS_INSTITUCIONALES%20Y%20DEPORTIVOS/DT-INFRAESTRUCTURASOCIAL-SAMC02/DT%20-%20Transversales%20%20Menor/Factura13" TargetMode="External"/><Relationship Id="rId2" Type="http://schemas.microsoft.com/office/2019/04/relationships/externalLinkLongPath" Target="/8ebb6f2d04393961/Documentos/PLANEACION-2026/MTO-INSTITUCIONES_EDUCTIVAS-INTITUCIONALES-ESENARIOS_DEPOR/MTO-MTO-ESCENARIOS_INSTITUCIONALES%20Y%20DEPORTIVOS/DT-INFRAESTRUCTURASOCIAL-SAMC02/DT%20-%20Transversales%20%20Menor/Factura13?D6FBB2FE" TargetMode="External"/><Relationship Id="rId1" Type="http://schemas.openxmlformats.org/officeDocument/2006/relationships/externalLinkPath" Target="file:///\\D6FBB2FE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PAVICOL/MSOFFICE/LICITAR/analisis%20del%20AIU/AIU.xls" TargetMode="External"/><Relationship Id="rId1" Type="http://schemas.openxmlformats.org/officeDocument/2006/relationships/externalLinkPath" Target="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Inf.%2009-ene-09/Users/user5/AppData/Local/Temp/Temp1_2282%20OSBL%20RR%20114%20S3%20Rev%20%200%20(24-abr)%20(2).zip/Documents%20and%20Settings/Administrador/Mis%20documentos/VICTOR%20M.%20DURAN%20S/ARCHIVOS%20ITANSUCA/NOMINA%20CONVENC" TargetMode="External"/><Relationship Id="rId2" Type="http://schemas.microsoft.com/office/2019/04/relationships/externalLinkLongPath" Target="/Inf.%2009-ene-09/Users/user5/AppData/Local/Temp/Temp1_2282%20OSBL%20RR%20114%20S3%20Rev%20%200%20(24-abr)%20(2).zip/Documents%20and%20Settings/Administrador/Mis%20documentos/VICTOR%20M.%20DURAN%20S/ARCHIVOS%20ITANSUCA/NOMINA%20CONVENC?0A13FB35" TargetMode="External"/><Relationship Id="rId1" Type="http://schemas.openxmlformats.org/officeDocument/2006/relationships/externalLinkPath" Target="file:///\\0A13FB35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40318_ECP-GEA-F-23_Solicitud_de_Contratacion_o_Compras.xls" TargetMode="External"/><Relationship Id="rId1" Type="http://schemas.openxmlformats.org/officeDocument/2006/relationships/externalLinkPath" Target="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DoMendez/Escritorio/Avance%20HDT/1%20Avances/Soporte%20Douglas.xls" TargetMode="External"/><Relationship Id="rId1" Type="http://schemas.openxmlformats.org/officeDocument/2006/relationships/externalLinkPath" Target="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ISP/Mis%20documentos/Dise&#241;o/Dise&#241;o%20Basico/Memorias/Dise&#241;o%20pueta%20a%20tierra.xls" TargetMode="External"/><Relationship Id="rId1" Type="http://schemas.openxmlformats.org/officeDocument/2006/relationships/externalLinkPath" Target="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ISTRITO/Publico/Comite%20Abr-25-08/GRM-SOL-RO-F3-XXX-08%20Mejoramiento%20Confiabilidad%20Unidades%20Bombeo/DSD%20Mejoramiento%20Confiabilidad%20Unidades%20de%20Bombeo%20SOL.xls" TargetMode="External"/><Relationship Id="rId1" Type="http://schemas.openxmlformats.org/officeDocument/2006/relationships/externalLinkPath" Target="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GLENN%20ESCORCIA/AppData/Local/Microsoft/Windows/Temporary%20Internet%20Files/Content.Outlook/IJGC4PT9/ANALISIS%20CAPACIDAD%20FINANCIERA.xls" TargetMode="External"/><Relationship Id="rId1" Type="http://schemas.openxmlformats.org/officeDocument/2006/relationships/externalLinkPath" Target="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generia%20tello/853%20BACKUP%20ING.%20DE%20DETALLE/11.%20Presupuesto%20Total/Documentos/11%20Detalle/PRESUPUESTO%20TELLO%20CON%20AJUSTES.xls" TargetMode="External"/><Relationship Id="rId1" Type="http://schemas.openxmlformats.org/officeDocument/2006/relationships/externalLinkPath" Target="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f.%2009-ene-09/Users/user5/AppData/Local/Temp/Temp1_2282%20OSBL%20RR%20114%20S3%20Rev%20%200%20(24-abr)%20(2).zip/VICTOR/VICTOR%20M.%20DURAN%20S/ARHIVOS%20IEB%20S.A/PERSONAL/NOMINAS/CONTRUIR%20S.A/NOMINA%20CONVENCIONAL.xls" TargetMode="External"/><Relationship Id="rId1" Type="http://schemas.openxmlformats.org/officeDocument/2006/relationships/externalLinkPath" Target="/Inf.%2009-ene-09/Users/user5/AppData/Local/Temp/Temp1_2282%20OSBL%20RR%20114%20S3%20Rev%20%200%20(24-abr)%20(2).zip/VICTOR/VICTOR%20M.%20DURAN%20S/ARHIVOS%20IEB%20S.A/PERSONAL/NOMINAS/CONTRUIR%20S.A/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JorgeF/Documents/amv%20grupo%203%20boyaca%202009/PRECIOS%20UNITARIOS/corregidos/2011/LICITACIONES%20AGOSTO%202011/apus%20boyaca%20VIA%20chiquinquira%20-%20TUNJA.xlsx" TargetMode="External"/><Relationship Id="rId1" Type="http://schemas.openxmlformats.org/officeDocument/2006/relationships/externalLinkPath" Target="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TRAMO%20III/Desktop/Nueva%20carpeta/Documents%20and%20Settings/Adolfo%20Leon/Mis%20documentos/Mis%20documentos/ACTA%20No%2040/ACTA%20No36/CONSORCIO%20acta%20No35/Mis%20documentos/WINDOWS/TEMP/RELACI~1.XLS" TargetMode="External"/><Relationship Id="rId1" Type="http://schemas.openxmlformats.org/officeDocument/2006/relationships/externalLinkPath" Target="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OFERTAS/7422/DPTO/CIVIL/7422CWXL.XLS" TargetMode="External"/><Relationship Id="rId1" Type="http://schemas.openxmlformats.org/officeDocument/2006/relationships/externalLinkPath" Target="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sites/SGC-Consultas/Documentos%20compartidos/02.%20DOCUMENTOS%20TIPO/2021/02.%20SECTOR%20EDUCATIVO/01.%20LICITACI&#211;N%20DE%20OBRA%20P&#218;BLICA/08.%20II%20VERSI&#211;N%20-%20COMENTARIOS%20ENTIDADES%20T&#201;CNICAS/REPROJMA.xls" TargetMode="External"/><Relationship Id="rId1" Type="http://schemas.openxmlformats.org/officeDocument/2006/relationships/externalLinkPath" Target="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DICOL/CER/Presupuesto%20petrominerales%202.xls" TargetMode="External"/><Relationship Id="rId1" Type="http://schemas.openxmlformats.org/officeDocument/2006/relationships/externalLinkPath" Target="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gevias%20S.A/Contrato%200526%20de%202012%20MHC/Precios%20No%20Previstos%20MHC/Viaducto%20K45/PROPUESTA%20CARARE%20PR45+200%20ULTIMO/3.PRESUPUESTO%20CARARE%20CAMBIO%20DE%20DISE&#209;O-INGENIERIA%20DE%20VIAS.xlsx" TargetMode="External"/><Relationship Id="rId1" Type="http://schemas.openxmlformats.org/officeDocument/2006/relationships/externalLinkPath" Target="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1.%20COORDINACION%20Y%20CONTROL%20DE%20PROYECTOS/1.4%20CONTROL%20DOC-PLANOS-ISOS/CONTROL%20DOC%20&amp;%20PLANOS/sru/1800-8230-52-R310-0001%20COMENTADA.xls" TargetMode="External"/><Relationship Id="rId1" Type="http://schemas.openxmlformats.org/officeDocument/2006/relationships/externalLinkPath" Target="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TRAMO%20III/Desktop/Nueva%20carpeta/Users/Subtecnica.PROCOPAL/Documents/MVM/DEVIMED%20S.A/San%20Vicente/HLOPEZA/GERONA/CANTIDADES%20REPOSICION/SUBCIRCUITO%207/REDES7.xls" TargetMode="External"/><Relationship Id="rId1" Type="http://schemas.openxmlformats.org/officeDocument/2006/relationships/externalLinkPath" Target="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RPLC/escalatoria/fps.xls" TargetMode="External"/><Relationship Id="rId1" Type="http://schemas.openxmlformats.org/officeDocument/2006/relationships/externalLinkPath" Target="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sites/SGC-Consultas/Documentos%20compartidos/04.%20RELATOR&#205;A/03.%20NORMATIVA%20CONTRACTUAL/04.%20Documento%20Tipo/Licitaci&#243;n%20p&#250;blica%20de%20obra%20p&#250;blica%20de%20infraestructura%20de%20transporte%20V2/Contratacion%20PME%20v021" TargetMode="External"/><Relationship Id="rId1" Type="http://schemas.openxmlformats.org/officeDocument/2006/relationships/externalLinkPath" Target="/sites/SGC-Consultas/Documentos%20compartidos/04.%20RELATOR&#205;A/03.%20NORMATIVA%20CONTRACTUAL/04.%20Documento%20Tipo/Licitaci&#243;n%20p&#250;blica%20de%20obra%20p&#250;blica%20de%20infraestructura%20de%20transporte%20V2/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CONSORCIO%20ETSA-CONCOL%20-%20CONSULTORIA/PROYECTO%20CRUDOS%20PESADOS%20CAMPO%20CASTILLA/1%20PPTO.%20E.%20APIAY-MONTERREY-PORVENIR/Proyectos%20VIT/CRUDOS%20PESADOS/informaci&#243;n-refer/CONSOLIDADO%20SOA_REQUERIMIENTOS%20NAFTA_100_2014.xls" TargetMode="External"/><Relationship Id="rId2" Type="http://schemas.microsoft.com/office/2019/04/relationships/externalLinkLongPath" Target="/CONSORCIO%20ETSA-CONCOL%20-%20CONSULTORIA/PROYECTO%20CRUDOS%20PESADOS%20CAMPO%20CASTILLA/1%20PPTO.%20E.%20APIAY-MONTERREY-PORVENIR/Proyectos%20VIT/CRUDOS%20PESADOS/informaci&#243;n-refer/CONSOLIDADO%20SOA_REQUERIMIENTOS%20NAFTA_100_2014.xls?2787E2A3" TargetMode="External"/><Relationship Id="rId1" Type="http://schemas.openxmlformats.org/officeDocument/2006/relationships/externalLinkPath" Target="file:///\\2787E2A3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Ing.%20Edwin%20Gomez/Desktop/Acta%20No%204.xlsx" TargetMode="External"/><Relationship Id="rId1" Type="http://schemas.openxmlformats.org/officeDocument/2006/relationships/externalLinkPath" Target="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1.%20PRAGO%20ING/8.%20Varios%20Proyecto/Cronograma%20descansos%20%20-%20Trafos%20libres%20PCB%20-%20Prago%20Ing..xlsx" TargetMode="External"/><Relationship Id="rId1" Type="http://schemas.openxmlformats.org/officeDocument/2006/relationships/externalLinkPath" Target="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OFERTAS/7417/STIMA/7417stiA.xls" TargetMode="External"/><Relationship Id="rId1" Type="http://schemas.openxmlformats.org/officeDocument/2006/relationships/externalLinkPath" Target="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Javieru/Documents/ECP/Cartago%20VIT/Documents%20and%20Settings/dgarcia/Local%20Settings/Temporary%20Internet%20Files/Content.IE5/KJ9Z6MJD/Plantilla%20Documento%20excel.xls" TargetMode="External"/><Relationship Id="rId1" Type="http://schemas.openxmlformats.org/officeDocument/2006/relationships/externalLinkPath" Target="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ANTENIMIENTO%20RUTA%201001_MARZO%20DE%202008/Documents%20and%20Settings/PEDRO%20GARCIA%20REALPE/Mis%20documentos/AMV_G1_2006_TUMACO/Actas%20AMV_G1_Tumaco/a%20%20aaInformaci&#243;n" TargetMode="External"/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edwin/Repro/Avance%20Proyecto-Reprog1..xls" TargetMode="External"/><Relationship Id="rId1" Type="http://schemas.openxmlformats.org/officeDocument/2006/relationships/externalLinkPath" Target="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sites/SGC-Consultas/Documentos%20compartidos/02.%20DOCUMENTOS%20TIPO/2021/02.%20SECTOR%20EDUCATIVO/01.%20LICITACI&#211;N%20DE%20OBRA%20P&#218;BLICA/08.%20II%20VERSI&#211;N%20-%20COMENTARIOS%20ENTIDADES%20T&#201;CNICAS/Formatos.xls" TargetMode="External"/><Relationship Id="rId1" Type="http://schemas.openxmlformats.org/officeDocument/2006/relationships/externalLinkPath" Target="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ANTENIMIENTO%20RUTA%201001_MARZO%20DE%202008/Documents%20and%20Settings/Jaime%20Rojas/Mis%20documentos/Contrato/Interv/JunBarba/a%20%20aaInformaci&#243;n%20GRUPO%204/A%20MInformes%20M" TargetMode="External"/><Relationship Id="rId1" Type="http://schemas.openxmlformats.org/officeDocument/2006/relationships/externalLinkPath" Target="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GROUPS/DOCUME~1/e0227748/CONFIG~1/Temp/Instrucciones%20de%20trabajo%20SAS3.xls" TargetMode="External"/><Relationship Id="rId1" Type="http://schemas.openxmlformats.org/officeDocument/2006/relationships/externalLinkPath" Target="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TARIFAS MATERIALES"/>
      <sheetName val="TARIFAS EQUIPOS "/>
      <sheetName val="TARIFA SALARIOS"/>
      <sheetName val="ó&gt;_x005f_x0000__x005f_x0001__x005f_x0000__x005f_x0000__"/>
      <sheetName val="PRES"/>
      <sheetName val="Base de Datos"/>
      <sheetName val="Causa Posible"/>
      <sheetName val="Accidentalidad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BASE DE DATOS DE PRECIOS"/>
      <sheetName val="Paral. 1"/>
      <sheetName val="Paral. 2"/>
      <sheetName val="Paral. 3"/>
      <sheetName val="Paral.4"/>
      <sheetName val="_x0000_㈀㰰⌀_x0000_㈀㰮⌀_x0000_䰀଒v_x0000__x0000__x0000_頀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Lista ICCU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ó&gt;"/>
      <sheetName val="AMOBLAMINETO"/>
      <sheetName val="LISTA"/>
      <sheetName val="Patrimonio neto personal"/>
      <sheetName val="Cálculos"/>
      <sheetName val="CORTE DE OBRA N° 1"/>
      <sheetName val="memoria"/>
      <sheetName val="memoria 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Skid Lifting Lug"/>
      <sheetName val="CABLE CONTROL"/>
      <sheetName val="Datos_CO"/>
      <sheetName val="CCONC"/>
      <sheetName val="ACTA PROVEEDORES"/>
      <sheetName val="ACTA INICIO"/>
      <sheetName val="ACTA PARCIAL"/>
      <sheetName val="ACTA TERMINACION"/>
      <sheetName val="Resistividad "/>
      <sheetName val="PSM Monthly"/>
      <sheetName val="BQMPALOC"/>
      <sheetName val="ó&gt;????j0$?#???j_$?#???LÓu????"/>
      <sheetName val="ACTA No.5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IV. MANO DE OBRA AIU"/>
      <sheetName val="API93"/>
      <sheetName val="MATERIALES Y RECURSOS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Indicadores_Y_Listas9"/>
      <sheetName val="Indicadores_Y_Listas6"/>
      <sheetName val="Indicadores_Y_Listas7"/>
      <sheetName val="Indicadores_Y_Listas8"/>
      <sheetName val="Indicadores_Y_Listas10"/>
      <sheetName val="Indicadores_Y_Listas11"/>
      <sheetName val="Indicadores_Y_Listas12"/>
      <sheetName val="Indicadores_Y_Listas13"/>
      <sheetName val="Indicadores_Y_Listas14"/>
      <sheetName val="Indicadores_Y_Listas15"/>
      <sheetName val="Indicadores_Y_Listas17"/>
      <sheetName val="Indicadores_Y_Listas16"/>
      <sheetName val="Indicadores_Y_Listas18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BCE-ENERO-2004"/>
      <sheetName val="Relación De Equipos"/>
      <sheetName val="Programacion"/>
      <sheetName val="EMPRESAS"/>
      <sheetName val="Mensilizzato"/>
      <sheetName val="&quot;PAGA&quot;"/>
      <sheetName val="PRESUPUESTOS-REV1.xls"/>
      <sheetName val="resum96"/>
      <sheetName val="INSUMOS"/>
      <sheetName val="EQUIPOS"/>
      <sheetName val="TRANS"/>
      <sheetName val="CUADRI"/>
      <sheetName val="EQUI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REAJUSTESACTA1PROVI"/>
      <sheetName val="Base Datos"/>
      <sheetName val="RELACION DE PRECIOS"/>
      <sheetName val="ACTA 5"/>
      <sheetName val="MODIF. 2"/>
      <sheetName val="MODIF. 3"/>
      <sheetName val="cant"/>
      <sheetName val="par mar19"/>
      <sheetName val="par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ER"/>
      <sheetName val="MAT"/>
      <sheetName val="PER"/>
      <sheetName val="Lista_ICCU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Patrimonio_neto_personal"/>
      <sheetName val="Paral__1"/>
      <sheetName val="Paral__2"/>
      <sheetName val="Paral__3"/>
      <sheetName val="Paral_4"/>
      <sheetName val="Avan_Var"/>
      <sheetName val="Avan_UF1"/>
      <sheetName val="Avan_UF2"/>
      <sheetName val="Avan_UF3"/>
      <sheetName val="Avan_UF4_"/>
      <sheetName val="Plan_de_Obras"/>
      <sheetName val="Hoja_2"/>
      <sheetName val="V3 (1000m)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ó&gt;_x0000__x0001__x0000__x0000__"/>
      <sheetName val="[PRESUPUESTOS-R耽1.㙊辎簎䣼ꦱ_xdb30_疏揤S"/>
      <sheetName val="strsumm0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 refreshError="1"/>
      <sheetData sheetId="1068" refreshError="1"/>
      <sheetData sheetId="1069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/>
      <sheetData sheetId="1083"/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 refreshError="1"/>
      <sheetData sheetId="1091" refreshError="1"/>
      <sheetData sheetId="1092"/>
      <sheetData sheetId="1093"/>
      <sheetData sheetId="1094" refreshError="1"/>
      <sheetData sheetId="1095" refreshError="1"/>
      <sheetData sheetId="1096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/>
      <sheetData sheetId="1106"/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/>
      <sheetData sheetId="3932"/>
      <sheetData sheetId="3933">
        <row r="2">
          <cell r="A2">
            <v>0</v>
          </cell>
        </row>
      </sheetData>
      <sheetData sheetId="3934"/>
      <sheetData sheetId="3935">
        <row r="2">
          <cell r="A2">
            <v>0</v>
          </cell>
        </row>
      </sheetData>
      <sheetData sheetId="3936"/>
      <sheetData sheetId="3937"/>
      <sheetData sheetId="3938"/>
      <sheetData sheetId="3939"/>
      <sheetData sheetId="3940">
        <row r="2">
          <cell r="A2">
            <v>0</v>
          </cell>
        </row>
      </sheetData>
      <sheetData sheetId="3941"/>
      <sheetData sheetId="3942"/>
      <sheetData sheetId="3943">
        <row r="2">
          <cell r="A2">
            <v>0</v>
          </cell>
        </row>
      </sheetData>
      <sheetData sheetId="3944"/>
      <sheetData sheetId="3945"/>
      <sheetData sheetId="3946"/>
      <sheetData sheetId="3947"/>
      <sheetData sheetId="3948">
        <row r="2">
          <cell r="A2">
            <v>0</v>
          </cell>
        </row>
      </sheetData>
      <sheetData sheetId="3949"/>
      <sheetData sheetId="3950"/>
      <sheetData sheetId="3951"/>
      <sheetData sheetId="3952"/>
      <sheetData sheetId="3953">
        <row r="2">
          <cell r="A2">
            <v>0</v>
          </cell>
        </row>
      </sheetData>
      <sheetData sheetId="3954"/>
      <sheetData sheetId="3955"/>
      <sheetData sheetId="3956"/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/>
      <sheetData sheetId="3960"/>
      <sheetData sheetId="3961"/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/>
      <sheetData sheetId="3966"/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/>
      <sheetData sheetId="3970">
        <row r="2">
          <cell r="A2">
            <v>0</v>
          </cell>
        </row>
      </sheetData>
      <sheetData sheetId="3971"/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/>
      <sheetData sheetId="3976"/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/>
      <sheetData sheetId="3980"/>
      <sheetData sheetId="3981"/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/>
      <sheetData sheetId="3985"/>
      <sheetData sheetId="3986"/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/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/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/>
      <sheetData sheetId="3998"/>
      <sheetData sheetId="3999"/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/>
      <sheetData sheetId="4003">
        <row r="2">
          <cell r="A2">
            <v>0</v>
          </cell>
        </row>
      </sheetData>
      <sheetData sheetId="4004"/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/>
      <sheetData sheetId="4008">
        <row r="2">
          <cell r="A2">
            <v>0</v>
          </cell>
        </row>
      </sheetData>
      <sheetData sheetId="4009"/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/>
      <sheetData sheetId="4013">
        <row r="2">
          <cell r="A2">
            <v>0</v>
          </cell>
        </row>
      </sheetData>
      <sheetData sheetId="4014"/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/>
      <sheetData sheetId="4018">
        <row r="2">
          <cell r="A2">
            <v>0</v>
          </cell>
        </row>
      </sheetData>
      <sheetData sheetId="4019"/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/>
      <sheetData sheetId="4023">
        <row r="2">
          <cell r="A2">
            <v>0</v>
          </cell>
        </row>
      </sheetData>
      <sheetData sheetId="4024"/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/>
      <sheetData sheetId="4028">
        <row r="2">
          <cell r="A2">
            <v>0</v>
          </cell>
        </row>
      </sheetData>
      <sheetData sheetId="4029"/>
      <sheetData sheetId="4030"/>
      <sheetData sheetId="4031"/>
      <sheetData sheetId="4032"/>
      <sheetData sheetId="4033"/>
      <sheetData sheetId="4034"/>
      <sheetData sheetId="4035"/>
      <sheetData sheetId="4036">
        <row r="2">
          <cell r="A2">
            <v>0</v>
          </cell>
        </row>
      </sheetData>
      <sheetData sheetId="4037"/>
      <sheetData sheetId="4038"/>
      <sheetData sheetId="4039"/>
      <sheetData sheetId="4040"/>
      <sheetData sheetId="4041">
        <row r="2">
          <cell r="A2">
            <v>0</v>
          </cell>
        </row>
      </sheetData>
      <sheetData sheetId="4042"/>
      <sheetData sheetId="4043"/>
      <sheetData sheetId="4044"/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/>
      <sheetData sheetId="4048"/>
      <sheetData sheetId="4049"/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/>
      <sheetData sheetId="4053">
        <row r="2">
          <cell r="A2">
            <v>0</v>
          </cell>
        </row>
      </sheetData>
      <sheetData sheetId="4054"/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/>
      <sheetData sheetId="4058"/>
      <sheetData sheetId="4059"/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/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/>
      <sheetData sheetId="4074"/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/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/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/>
      <sheetData sheetId="4086"/>
      <sheetData sheetId="4087"/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/>
      <sheetData sheetId="4091">
        <row r="2">
          <cell r="A2">
            <v>0</v>
          </cell>
        </row>
      </sheetData>
      <sheetData sheetId="4092"/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/>
      <sheetData sheetId="4097"/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/>
      <sheetData sheetId="4101">
        <row r="2">
          <cell r="A2">
            <v>0</v>
          </cell>
        </row>
      </sheetData>
      <sheetData sheetId="4102"/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/>
      <sheetData sheetId="4106"/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/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/>
      <sheetData sheetId="4116"/>
      <sheetData sheetId="4117"/>
      <sheetData sheetId="4118"/>
      <sheetData sheetId="4119">
        <row r="2">
          <cell r="A2">
            <v>0</v>
          </cell>
        </row>
      </sheetData>
      <sheetData sheetId="4120"/>
      <sheetData sheetId="4121"/>
      <sheetData sheetId="4122">
        <row r="2">
          <cell r="A2">
            <v>0</v>
          </cell>
        </row>
      </sheetData>
      <sheetData sheetId="4123"/>
      <sheetData sheetId="4124">
        <row r="2">
          <cell r="A2">
            <v>0</v>
          </cell>
        </row>
      </sheetData>
      <sheetData sheetId="4125"/>
      <sheetData sheetId="4126"/>
      <sheetData sheetId="4127"/>
      <sheetData sheetId="4128"/>
      <sheetData sheetId="4129"/>
      <sheetData sheetId="4130"/>
      <sheetData sheetId="4131"/>
      <sheetData sheetId="4132">
        <row r="2">
          <cell r="A2">
            <v>0</v>
          </cell>
        </row>
      </sheetData>
      <sheetData sheetId="4133"/>
      <sheetData sheetId="4134"/>
      <sheetData sheetId="4135"/>
      <sheetData sheetId="4136"/>
      <sheetData sheetId="4137">
        <row r="2">
          <cell r="A2">
            <v>0</v>
          </cell>
        </row>
      </sheetData>
      <sheetData sheetId="4138"/>
      <sheetData sheetId="4139"/>
      <sheetData sheetId="4140"/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/>
      <sheetData sheetId="4144"/>
      <sheetData sheetId="4145"/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/>
      <sheetData sheetId="4149"/>
      <sheetData sheetId="4150"/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/>
      <sheetData sheetId="4154"/>
      <sheetData sheetId="4155"/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/>
      <sheetData sheetId="4159"/>
      <sheetData sheetId="4160"/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>
        <row r="2">
          <cell r="A2">
            <v>0</v>
          </cell>
        </row>
      </sheetData>
      <sheetData sheetId="4170">
        <row r="2">
          <cell r="A2">
            <v>0</v>
          </cell>
        </row>
      </sheetData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>
        <row r="2">
          <cell r="A2">
            <v>0</v>
          </cell>
        </row>
      </sheetData>
      <sheetData sheetId="4174">
        <row r="2">
          <cell r="A2">
            <v>0</v>
          </cell>
        </row>
      </sheetData>
      <sheetData sheetId="4175">
        <row r="2">
          <cell r="A2">
            <v>0</v>
          </cell>
        </row>
      </sheetData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>
        <row r="2">
          <cell r="A2">
            <v>0</v>
          </cell>
        </row>
      </sheetData>
      <sheetData sheetId="4179">
        <row r="2">
          <cell r="A2">
            <v>0</v>
          </cell>
        </row>
      </sheetData>
      <sheetData sheetId="4180">
        <row r="2">
          <cell r="A2">
            <v>0</v>
          </cell>
        </row>
      </sheetData>
      <sheetData sheetId="4181">
        <row r="2">
          <cell r="A2">
            <v>0</v>
          </cell>
        </row>
      </sheetData>
      <sheetData sheetId="4182">
        <row r="2">
          <cell r="A2">
            <v>0</v>
          </cell>
        </row>
      </sheetData>
      <sheetData sheetId="4183">
        <row r="2">
          <cell r="A2">
            <v>0</v>
          </cell>
        </row>
      </sheetData>
      <sheetData sheetId="4184">
        <row r="2">
          <cell r="A2">
            <v>0</v>
          </cell>
        </row>
      </sheetData>
      <sheetData sheetId="4185">
        <row r="2">
          <cell r="A2">
            <v>0</v>
          </cell>
        </row>
      </sheetData>
      <sheetData sheetId="4186">
        <row r="2">
          <cell r="A2">
            <v>0</v>
          </cell>
        </row>
      </sheetData>
      <sheetData sheetId="4187">
        <row r="2">
          <cell r="A2">
            <v>0</v>
          </cell>
        </row>
      </sheetData>
      <sheetData sheetId="4188">
        <row r="2">
          <cell r="A2">
            <v>0</v>
          </cell>
        </row>
      </sheetData>
      <sheetData sheetId="4189">
        <row r="2">
          <cell r="A2">
            <v>0</v>
          </cell>
        </row>
      </sheetData>
      <sheetData sheetId="4190">
        <row r="2">
          <cell r="A2">
            <v>0</v>
          </cell>
        </row>
      </sheetData>
      <sheetData sheetId="4191">
        <row r="2">
          <cell r="A2">
            <v>0</v>
          </cell>
        </row>
      </sheetData>
      <sheetData sheetId="4192">
        <row r="2">
          <cell r="A2">
            <v>0</v>
          </cell>
        </row>
      </sheetData>
      <sheetData sheetId="4193">
        <row r="2">
          <cell r="A2">
            <v>0</v>
          </cell>
        </row>
      </sheetData>
      <sheetData sheetId="4194">
        <row r="2">
          <cell r="A2">
            <v>0</v>
          </cell>
        </row>
      </sheetData>
      <sheetData sheetId="4195">
        <row r="2">
          <cell r="A2">
            <v>0</v>
          </cell>
        </row>
      </sheetData>
      <sheetData sheetId="4196">
        <row r="2">
          <cell r="A2">
            <v>0</v>
          </cell>
        </row>
      </sheetData>
      <sheetData sheetId="4197">
        <row r="2">
          <cell r="A2">
            <v>0</v>
          </cell>
        </row>
      </sheetData>
      <sheetData sheetId="4198">
        <row r="2">
          <cell r="A2">
            <v>0</v>
          </cell>
        </row>
      </sheetData>
      <sheetData sheetId="4199">
        <row r="2">
          <cell r="A2">
            <v>0</v>
          </cell>
        </row>
      </sheetData>
      <sheetData sheetId="4200">
        <row r="2">
          <cell r="A2">
            <v>0</v>
          </cell>
        </row>
      </sheetData>
      <sheetData sheetId="4201">
        <row r="2">
          <cell r="A2">
            <v>0</v>
          </cell>
        </row>
      </sheetData>
      <sheetData sheetId="4202">
        <row r="2">
          <cell r="A2">
            <v>0</v>
          </cell>
        </row>
      </sheetData>
      <sheetData sheetId="4203">
        <row r="2">
          <cell r="A2">
            <v>0</v>
          </cell>
        </row>
      </sheetData>
      <sheetData sheetId="4204">
        <row r="2">
          <cell r="A2">
            <v>0</v>
          </cell>
        </row>
      </sheetData>
      <sheetData sheetId="4205">
        <row r="2">
          <cell r="A2">
            <v>0</v>
          </cell>
        </row>
      </sheetData>
      <sheetData sheetId="4206">
        <row r="2">
          <cell r="A2">
            <v>0</v>
          </cell>
        </row>
      </sheetData>
      <sheetData sheetId="4207">
        <row r="2">
          <cell r="A2">
            <v>0</v>
          </cell>
        </row>
      </sheetData>
      <sheetData sheetId="4208">
        <row r="2">
          <cell r="A2">
            <v>0</v>
          </cell>
        </row>
      </sheetData>
      <sheetData sheetId="4209">
        <row r="2">
          <cell r="A2">
            <v>0</v>
          </cell>
        </row>
      </sheetData>
      <sheetData sheetId="4210">
        <row r="2">
          <cell r="A2">
            <v>0</v>
          </cell>
        </row>
      </sheetData>
      <sheetData sheetId="4211">
        <row r="2">
          <cell r="A2">
            <v>0</v>
          </cell>
        </row>
      </sheetData>
      <sheetData sheetId="4212">
        <row r="2">
          <cell r="A2">
            <v>0</v>
          </cell>
        </row>
      </sheetData>
      <sheetData sheetId="4213">
        <row r="2">
          <cell r="A2">
            <v>0</v>
          </cell>
        </row>
      </sheetData>
      <sheetData sheetId="4214">
        <row r="2">
          <cell r="A2">
            <v>0</v>
          </cell>
        </row>
      </sheetData>
      <sheetData sheetId="4215"/>
      <sheetData sheetId="4216"/>
      <sheetData sheetId="4217"/>
      <sheetData sheetId="4218">
        <row r="2">
          <cell r="A2">
            <v>0</v>
          </cell>
        </row>
      </sheetData>
      <sheetData sheetId="4219"/>
      <sheetData sheetId="4220">
        <row r="2">
          <cell r="A2">
            <v>0</v>
          </cell>
        </row>
      </sheetData>
      <sheetData sheetId="4221"/>
      <sheetData sheetId="4222"/>
      <sheetData sheetId="4223"/>
      <sheetData sheetId="4224"/>
      <sheetData sheetId="4225">
        <row r="2">
          <cell r="A2">
            <v>0</v>
          </cell>
        </row>
      </sheetData>
      <sheetData sheetId="4226"/>
      <sheetData sheetId="4227"/>
      <sheetData sheetId="4228"/>
      <sheetData sheetId="4229"/>
      <sheetData sheetId="4230">
        <row r="2">
          <cell r="A2">
            <v>0</v>
          </cell>
        </row>
      </sheetData>
      <sheetData sheetId="4231"/>
      <sheetData sheetId="4232"/>
      <sheetData sheetId="4233"/>
      <sheetData sheetId="4234"/>
      <sheetData sheetId="4235">
        <row r="2">
          <cell r="A2">
            <v>0</v>
          </cell>
        </row>
      </sheetData>
      <sheetData sheetId="4236"/>
      <sheetData sheetId="4237"/>
      <sheetData sheetId="4238"/>
      <sheetData sheetId="4239"/>
      <sheetData sheetId="4240">
        <row r="2">
          <cell r="A2">
            <v>0</v>
          </cell>
        </row>
      </sheetData>
      <sheetData sheetId="4241"/>
      <sheetData sheetId="4242">
        <row r="2">
          <cell r="A2">
            <v>0</v>
          </cell>
        </row>
      </sheetData>
      <sheetData sheetId="4243"/>
      <sheetData sheetId="4244">
        <row r="2">
          <cell r="A2">
            <v>0</v>
          </cell>
        </row>
      </sheetData>
      <sheetData sheetId="4245">
        <row r="2">
          <cell r="A2">
            <v>0</v>
          </cell>
        </row>
      </sheetData>
      <sheetData sheetId="4246">
        <row r="2">
          <cell r="A2">
            <v>0</v>
          </cell>
        </row>
      </sheetData>
      <sheetData sheetId="4247"/>
      <sheetData sheetId="4248"/>
      <sheetData sheetId="4249"/>
      <sheetData sheetId="4250">
        <row r="2">
          <cell r="A2">
            <v>0</v>
          </cell>
        </row>
      </sheetData>
      <sheetData sheetId="4251"/>
      <sheetData sheetId="4252">
        <row r="2">
          <cell r="A2">
            <v>0</v>
          </cell>
        </row>
      </sheetData>
      <sheetData sheetId="4253"/>
      <sheetData sheetId="4254">
        <row r="2">
          <cell r="A2">
            <v>0</v>
          </cell>
        </row>
      </sheetData>
      <sheetData sheetId="4255">
        <row r="2">
          <cell r="A2">
            <v>0</v>
          </cell>
        </row>
      </sheetData>
      <sheetData sheetId="4256"/>
      <sheetData sheetId="4257"/>
      <sheetData sheetId="4258"/>
      <sheetData sheetId="4259"/>
      <sheetData sheetId="4260">
        <row r="2">
          <cell r="A2">
            <v>0</v>
          </cell>
        </row>
      </sheetData>
      <sheetData sheetId="4261"/>
      <sheetData sheetId="4262"/>
      <sheetData sheetId="4263">
        <row r="2">
          <cell r="A2">
            <v>0</v>
          </cell>
        </row>
      </sheetData>
      <sheetData sheetId="4264">
        <row r="2">
          <cell r="A2">
            <v>0</v>
          </cell>
        </row>
      </sheetData>
      <sheetData sheetId="4265">
        <row r="2">
          <cell r="A2">
            <v>0</v>
          </cell>
        </row>
      </sheetData>
      <sheetData sheetId="4266"/>
      <sheetData sheetId="4267"/>
      <sheetData sheetId="4268">
        <row r="2">
          <cell r="A2">
            <v>0</v>
          </cell>
        </row>
      </sheetData>
      <sheetData sheetId="4269"/>
      <sheetData sheetId="4270"/>
      <sheetData sheetId="4271"/>
      <sheetData sheetId="4272"/>
      <sheetData sheetId="4273">
        <row r="2">
          <cell r="A2">
            <v>0</v>
          </cell>
        </row>
      </sheetData>
      <sheetData sheetId="4274"/>
      <sheetData sheetId="4275"/>
      <sheetData sheetId="4276"/>
      <sheetData sheetId="4277"/>
      <sheetData sheetId="4278">
        <row r="2">
          <cell r="A2">
            <v>0</v>
          </cell>
        </row>
      </sheetData>
      <sheetData sheetId="4279">
        <row r="2">
          <cell r="A2">
            <v>0</v>
          </cell>
        </row>
      </sheetData>
      <sheetData sheetId="4280"/>
      <sheetData sheetId="4281"/>
      <sheetData sheetId="4282"/>
      <sheetData sheetId="4283">
        <row r="2">
          <cell r="A2">
            <v>0</v>
          </cell>
        </row>
      </sheetData>
      <sheetData sheetId="4284"/>
      <sheetData sheetId="4285"/>
      <sheetData sheetId="4286"/>
      <sheetData sheetId="4287"/>
      <sheetData sheetId="4288">
        <row r="2">
          <cell r="A2">
            <v>0</v>
          </cell>
        </row>
      </sheetData>
      <sheetData sheetId="4289"/>
      <sheetData sheetId="4290"/>
      <sheetData sheetId="4291"/>
      <sheetData sheetId="4292"/>
      <sheetData sheetId="4293">
        <row r="2">
          <cell r="A2">
            <v>0</v>
          </cell>
        </row>
      </sheetData>
      <sheetData sheetId="4294"/>
      <sheetData sheetId="4295"/>
      <sheetData sheetId="4296">
        <row r="2">
          <cell r="A2">
            <v>0</v>
          </cell>
        </row>
      </sheetData>
      <sheetData sheetId="4297"/>
      <sheetData sheetId="4298">
        <row r="2">
          <cell r="A2">
            <v>0</v>
          </cell>
        </row>
      </sheetData>
      <sheetData sheetId="4299"/>
      <sheetData sheetId="4300"/>
      <sheetData sheetId="4301">
        <row r="2">
          <cell r="A2">
            <v>0</v>
          </cell>
        </row>
      </sheetData>
      <sheetData sheetId="4302"/>
      <sheetData sheetId="4303">
        <row r="2">
          <cell r="A2">
            <v>0</v>
          </cell>
        </row>
      </sheetData>
      <sheetData sheetId="4304"/>
      <sheetData sheetId="4305"/>
      <sheetData sheetId="4306">
        <row r="2">
          <cell r="A2">
            <v>0</v>
          </cell>
        </row>
      </sheetData>
      <sheetData sheetId="4307"/>
      <sheetData sheetId="4308">
        <row r="2">
          <cell r="A2">
            <v>0</v>
          </cell>
        </row>
      </sheetData>
      <sheetData sheetId="4309"/>
      <sheetData sheetId="4310"/>
      <sheetData sheetId="4311">
        <row r="2">
          <cell r="A2">
            <v>0</v>
          </cell>
        </row>
      </sheetData>
      <sheetData sheetId="4312"/>
      <sheetData sheetId="4313"/>
      <sheetData sheetId="4314"/>
      <sheetData sheetId="4315"/>
      <sheetData sheetId="4316">
        <row r="2">
          <cell r="A2">
            <v>0</v>
          </cell>
        </row>
      </sheetData>
      <sheetData sheetId="4317"/>
      <sheetData sheetId="4318"/>
      <sheetData sheetId="4319"/>
      <sheetData sheetId="4320"/>
      <sheetData sheetId="4321">
        <row r="2">
          <cell r="A2">
            <v>0</v>
          </cell>
        </row>
      </sheetData>
      <sheetData sheetId="4322"/>
      <sheetData sheetId="4323"/>
      <sheetData sheetId="4324"/>
      <sheetData sheetId="4325">
        <row r="2">
          <cell r="A2">
            <v>0</v>
          </cell>
        </row>
      </sheetData>
      <sheetData sheetId="4326">
        <row r="2">
          <cell r="A2">
            <v>0</v>
          </cell>
        </row>
      </sheetData>
      <sheetData sheetId="4327"/>
      <sheetData sheetId="4328"/>
      <sheetData sheetId="4329"/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/>
      <sheetData sheetId="4334"/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/>
      <sheetData sheetId="4338">
        <row r="2">
          <cell r="A2">
            <v>0</v>
          </cell>
        </row>
      </sheetData>
      <sheetData sheetId="4339"/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/>
      <sheetData sheetId="4344"/>
      <sheetData sheetId="4345"/>
      <sheetData sheetId="4346">
        <row r="2">
          <cell r="A2">
            <v>0</v>
          </cell>
        </row>
      </sheetData>
      <sheetData sheetId="4347"/>
      <sheetData sheetId="4348">
        <row r="2">
          <cell r="A2">
            <v>0</v>
          </cell>
        </row>
      </sheetData>
      <sheetData sheetId="4349"/>
      <sheetData sheetId="4350"/>
      <sheetData sheetId="4351">
        <row r="2">
          <cell r="A2">
            <v>0</v>
          </cell>
        </row>
      </sheetData>
      <sheetData sheetId="4352"/>
      <sheetData sheetId="4353"/>
      <sheetData sheetId="4354"/>
      <sheetData sheetId="4355"/>
      <sheetData sheetId="4356">
        <row r="2">
          <cell r="A2">
            <v>0</v>
          </cell>
        </row>
      </sheetData>
      <sheetData sheetId="4357"/>
      <sheetData sheetId="4358"/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/>
      <sheetData sheetId="4368"/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/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/>
      <sheetData sheetId="4431">
        <row r="2">
          <cell r="A2">
            <v>0</v>
          </cell>
        </row>
      </sheetData>
      <sheetData sheetId="4432"/>
      <sheetData sheetId="4433"/>
      <sheetData sheetId="4434"/>
      <sheetData sheetId="4435"/>
      <sheetData sheetId="4436"/>
      <sheetData sheetId="4437"/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/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/>
      <sheetData sheetId="4545"/>
      <sheetData sheetId="4546"/>
      <sheetData sheetId="4547"/>
      <sheetData sheetId="4548"/>
      <sheetData sheetId="4549"/>
      <sheetData sheetId="4550"/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/>
      <sheetData sheetId="4646"/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 refreshError="1"/>
      <sheetData sheetId="4716" refreshError="1"/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>
        <row r="2">
          <cell r="A2">
            <v>0</v>
          </cell>
        </row>
      </sheetData>
      <sheetData sheetId="4732" refreshError="1"/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/>
      <sheetData sheetId="4746" refreshError="1"/>
      <sheetData sheetId="4747">
        <row r="2">
          <cell r="A2">
            <v>0</v>
          </cell>
        </row>
      </sheetData>
      <sheetData sheetId="4748" refreshError="1"/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 t="str">
            <v>Locación</v>
          </cell>
        </row>
      </sheetData>
      <sheetData sheetId="4754" refreshError="1"/>
      <sheetData sheetId="4755" refreshError="1"/>
      <sheetData sheetId="4756" refreshError="1"/>
      <sheetData sheetId="4757">
        <row r="2">
          <cell r="B2" t="str">
            <v>Patrimonio
neto
personal</v>
          </cell>
        </row>
      </sheetData>
      <sheetData sheetId="4758" refreshError="1"/>
      <sheetData sheetId="4759"/>
      <sheetData sheetId="4760"/>
      <sheetData sheetId="476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4762">
        <row r="5">
          <cell r="A5">
            <v>0</v>
          </cell>
        </row>
      </sheetData>
      <sheetData sheetId="4763"/>
      <sheetData sheetId="4764"/>
      <sheetData sheetId="4765"/>
      <sheetData sheetId="4766"/>
      <sheetData sheetId="4767">
        <row r="2">
          <cell r="A2">
            <v>0</v>
          </cell>
        </row>
      </sheetData>
      <sheetData sheetId="4768"/>
      <sheetData sheetId="4769"/>
      <sheetData sheetId="4770"/>
      <sheetData sheetId="4771" refreshError="1"/>
      <sheetData sheetId="4772" refreshError="1"/>
      <sheetData sheetId="4773" refreshError="1"/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 refreshError="1"/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 refreshError="1"/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/>
      <sheetData sheetId="4815"/>
      <sheetData sheetId="4816"/>
      <sheetData sheetId="4817"/>
      <sheetData sheetId="4818"/>
      <sheetData sheetId="4819"/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/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/>
      <sheetData sheetId="4827"/>
      <sheetData sheetId="4828"/>
      <sheetData sheetId="4829"/>
      <sheetData sheetId="4830"/>
      <sheetData sheetId="4831"/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/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>
        <row r="2">
          <cell r="A2">
            <v>0</v>
          </cell>
        </row>
      </sheetData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>
        <row r="2">
          <cell r="A2">
            <v>0</v>
          </cell>
        </row>
      </sheetData>
      <sheetData sheetId="4861"/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/>
      <sheetData sheetId="4873"/>
      <sheetData sheetId="4874"/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>
        <row r="2">
          <cell r="A2">
            <v>0</v>
          </cell>
        </row>
      </sheetData>
      <sheetData sheetId="5057">
        <row r="2">
          <cell r="A2">
            <v>0</v>
          </cell>
        </row>
      </sheetData>
      <sheetData sheetId="5058">
        <row r="2">
          <cell r="A2">
            <v>0</v>
          </cell>
        </row>
      </sheetData>
      <sheetData sheetId="5059">
        <row r="2">
          <cell r="A2">
            <v>0</v>
          </cell>
        </row>
      </sheetData>
      <sheetData sheetId="5060">
        <row r="2">
          <cell r="A2">
            <v>0</v>
          </cell>
        </row>
      </sheetData>
      <sheetData sheetId="5061">
        <row r="2">
          <cell r="A2">
            <v>0</v>
          </cell>
        </row>
      </sheetData>
      <sheetData sheetId="5062">
        <row r="2">
          <cell r="A2">
            <v>0</v>
          </cell>
        </row>
      </sheetData>
      <sheetData sheetId="5063">
        <row r="2">
          <cell r="A2">
            <v>0</v>
          </cell>
        </row>
      </sheetData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/>
      <sheetData sheetId="5067"/>
      <sheetData sheetId="5068"/>
      <sheetData sheetId="5069">
        <row r="2">
          <cell r="A2">
            <v>0</v>
          </cell>
        </row>
      </sheetData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>
        <row r="2">
          <cell r="A2">
            <v>0</v>
          </cell>
        </row>
      </sheetData>
      <sheetData sheetId="5081"/>
      <sheetData sheetId="5082"/>
      <sheetData sheetId="5083"/>
      <sheetData sheetId="5084"/>
      <sheetData sheetId="5085"/>
      <sheetData sheetId="5086"/>
      <sheetData sheetId="5087"/>
      <sheetData sheetId="5088">
        <row r="2">
          <cell r="A2">
            <v>0</v>
          </cell>
        </row>
      </sheetData>
      <sheetData sheetId="5089"/>
      <sheetData sheetId="5090">
        <row r="2">
          <cell r="A2">
            <v>0</v>
          </cell>
        </row>
      </sheetData>
      <sheetData sheetId="5091"/>
      <sheetData sheetId="5092"/>
      <sheetData sheetId="5093"/>
      <sheetData sheetId="5094"/>
      <sheetData sheetId="5095"/>
      <sheetData sheetId="5096">
        <row r="2">
          <cell r="A2">
            <v>0</v>
          </cell>
        </row>
      </sheetData>
      <sheetData sheetId="5097"/>
      <sheetData sheetId="5098">
        <row r="2">
          <cell r="A2">
            <v>0</v>
          </cell>
        </row>
      </sheetData>
      <sheetData sheetId="5099"/>
      <sheetData sheetId="5100"/>
      <sheetData sheetId="5101"/>
      <sheetData sheetId="5102"/>
      <sheetData sheetId="5103"/>
      <sheetData sheetId="5104"/>
      <sheetData sheetId="5105">
        <row r="2">
          <cell r="A2">
            <v>0</v>
          </cell>
        </row>
      </sheetData>
      <sheetData sheetId="5106">
        <row r="2">
          <cell r="A2">
            <v>0</v>
          </cell>
        </row>
      </sheetData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>
        <row r="2">
          <cell r="A2">
            <v>0</v>
          </cell>
        </row>
      </sheetData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>
        <row r="2">
          <cell r="A2">
            <v>0</v>
          </cell>
        </row>
      </sheetData>
      <sheetData sheetId="5127"/>
      <sheetData sheetId="5128"/>
      <sheetData sheetId="5129"/>
      <sheetData sheetId="5130"/>
      <sheetData sheetId="5131"/>
      <sheetData sheetId="5132"/>
      <sheetData sheetId="5133"/>
      <sheetData sheetId="5134">
        <row r="2">
          <cell r="A2">
            <v>0</v>
          </cell>
        </row>
      </sheetData>
      <sheetData sheetId="5135"/>
      <sheetData sheetId="5136">
        <row r="2">
          <cell r="A2">
            <v>0</v>
          </cell>
        </row>
      </sheetData>
      <sheetData sheetId="5137"/>
      <sheetData sheetId="5138"/>
      <sheetData sheetId="5139"/>
      <sheetData sheetId="5140"/>
      <sheetData sheetId="5141"/>
      <sheetData sheetId="5142">
        <row r="2">
          <cell r="A2">
            <v>0</v>
          </cell>
        </row>
      </sheetData>
      <sheetData sheetId="5143"/>
      <sheetData sheetId="5144">
        <row r="2">
          <cell r="A2">
            <v>0</v>
          </cell>
        </row>
      </sheetData>
      <sheetData sheetId="5145"/>
      <sheetData sheetId="5146">
        <row r="2">
          <cell r="A2">
            <v>0</v>
          </cell>
        </row>
      </sheetData>
      <sheetData sheetId="5147"/>
      <sheetData sheetId="5148"/>
      <sheetData sheetId="5149"/>
      <sheetData sheetId="5150"/>
      <sheetData sheetId="5151"/>
      <sheetData sheetId="5152">
        <row r="2">
          <cell r="A2">
            <v>0</v>
          </cell>
        </row>
      </sheetData>
      <sheetData sheetId="5153"/>
      <sheetData sheetId="5154">
        <row r="2">
          <cell r="A2">
            <v>0</v>
          </cell>
        </row>
      </sheetData>
      <sheetData sheetId="5155"/>
      <sheetData sheetId="5156"/>
      <sheetData sheetId="5157"/>
      <sheetData sheetId="5158"/>
      <sheetData sheetId="5159"/>
      <sheetData sheetId="5160"/>
      <sheetData sheetId="5161"/>
      <sheetData sheetId="5162">
        <row r="2">
          <cell r="A2">
            <v>0</v>
          </cell>
        </row>
      </sheetData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>
        <row r="2">
          <cell r="A2">
            <v>0</v>
          </cell>
        </row>
      </sheetData>
      <sheetData sheetId="5181"/>
      <sheetData sheetId="5182">
        <row r="2">
          <cell r="A2">
            <v>0</v>
          </cell>
        </row>
      </sheetData>
      <sheetData sheetId="5183"/>
      <sheetData sheetId="5184"/>
      <sheetData sheetId="5185"/>
      <sheetData sheetId="5186"/>
      <sheetData sheetId="5187"/>
      <sheetData sheetId="5188">
        <row r="2">
          <cell r="A2">
            <v>0</v>
          </cell>
        </row>
      </sheetData>
      <sheetData sheetId="5189"/>
      <sheetData sheetId="5190">
        <row r="2">
          <cell r="A2">
            <v>0</v>
          </cell>
        </row>
      </sheetData>
      <sheetData sheetId="5191"/>
      <sheetData sheetId="5192">
        <row r="2">
          <cell r="A2">
            <v>0</v>
          </cell>
        </row>
      </sheetData>
      <sheetData sheetId="5193"/>
      <sheetData sheetId="5194"/>
      <sheetData sheetId="5195"/>
      <sheetData sheetId="5196"/>
      <sheetData sheetId="5197"/>
      <sheetData sheetId="5198">
        <row r="2">
          <cell r="A2">
            <v>0</v>
          </cell>
        </row>
      </sheetData>
      <sheetData sheetId="5199"/>
      <sheetData sheetId="5200">
        <row r="2">
          <cell r="A2">
            <v>0</v>
          </cell>
        </row>
      </sheetData>
      <sheetData sheetId="5201"/>
      <sheetData sheetId="5202"/>
      <sheetData sheetId="5203"/>
      <sheetData sheetId="5204"/>
      <sheetData sheetId="5205"/>
      <sheetData sheetId="5206"/>
      <sheetData sheetId="5207"/>
      <sheetData sheetId="5208">
        <row r="2">
          <cell r="A2">
            <v>0</v>
          </cell>
        </row>
      </sheetData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>
        <row r="2">
          <cell r="A2">
            <v>0</v>
          </cell>
        </row>
      </sheetData>
      <sheetData sheetId="5235"/>
      <sheetData sheetId="5236">
        <row r="2">
          <cell r="A2">
            <v>0</v>
          </cell>
        </row>
      </sheetData>
      <sheetData sheetId="5237"/>
      <sheetData sheetId="5238"/>
      <sheetData sheetId="5239"/>
      <sheetData sheetId="5240"/>
      <sheetData sheetId="5241"/>
      <sheetData sheetId="5242"/>
      <sheetData sheetId="5243"/>
      <sheetData sheetId="5244">
        <row r="2">
          <cell r="A2">
            <v>0</v>
          </cell>
        </row>
      </sheetData>
      <sheetData sheetId="5245"/>
      <sheetData sheetId="5246">
        <row r="2">
          <cell r="A2">
            <v>0</v>
          </cell>
        </row>
      </sheetData>
      <sheetData sheetId="5247"/>
      <sheetData sheetId="5248"/>
      <sheetData sheetId="5249"/>
      <sheetData sheetId="5250"/>
      <sheetData sheetId="5251"/>
      <sheetData sheetId="5252"/>
      <sheetData sheetId="5253"/>
      <sheetData sheetId="5254">
        <row r="2">
          <cell r="A2">
            <v>0</v>
          </cell>
        </row>
      </sheetData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>
        <row r="2">
          <cell r="A2">
            <v>0</v>
          </cell>
        </row>
      </sheetData>
      <sheetData sheetId="5266"/>
      <sheetData sheetId="5267"/>
      <sheetData sheetId="5268"/>
      <sheetData sheetId="5269"/>
      <sheetData sheetId="5270"/>
      <sheetData sheetId="5271"/>
      <sheetData sheetId="5272"/>
      <sheetData sheetId="5273">
        <row r="2">
          <cell r="A2">
            <v>0</v>
          </cell>
        </row>
      </sheetData>
      <sheetData sheetId="5274"/>
      <sheetData sheetId="5275">
        <row r="2">
          <cell r="A2">
            <v>0</v>
          </cell>
        </row>
      </sheetData>
      <sheetData sheetId="5276"/>
      <sheetData sheetId="5277"/>
      <sheetData sheetId="5278"/>
      <sheetData sheetId="5279"/>
      <sheetData sheetId="5280"/>
      <sheetData sheetId="5281">
        <row r="2">
          <cell r="A2">
            <v>0</v>
          </cell>
        </row>
      </sheetData>
      <sheetData sheetId="5282"/>
      <sheetData sheetId="5283">
        <row r="2">
          <cell r="A2">
            <v>0</v>
          </cell>
        </row>
      </sheetData>
      <sheetData sheetId="5284"/>
      <sheetData sheetId="5285"/>
      <sheetData sheetId="5286"/>
      <sheetData sheetId="5287"/>
      <sheetData sheetId="5288"/>
      <sheetData sheetId="5289"/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/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 refreshError="1"/>
      <sheetData sheetId="5569" refreshError="1"/>
      <sheetData sheetId="5570" refreshError="1"/>
      <sheetData sheetId="5571">
        <row r="2">
          <cell r="A2">
            <v>0</v>
          </cell>
        </row>
      </sheetData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 refreshError="1"/>
      <sheetData sheetId="5589" refreshError="1"/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B2">
            <v>0</v>
          </cell>
        </row>
      </sheetData>
      <sheetData sheetId="5593">
        <row r="5">
          <cell r="A5" t="str">
            <v>OFERTA ECONÓMICA DETALLADA</v>
          </cell>
        </row>
      </sheetData>
      <sheetData sheetId="5594"/>
      <sheetData sheetId="5595"/>
      <sheetData sheetId="5596" refreshError="1"/>
      <sheetData sheetId="5597">
        <row r="2">
          <cell r="A2">
            <v>0</v>
          </cell>
        </row>
      </sheetData>
      <sheetData sheetId="5598"/>
      <sheetData sheetId="5599"/>
      <sheetData sheetId="5600"/>
      <sheetData sheetId="5601"/>
      <sheetData sheetId="5602"/>
      <sheetData sheetId="5603">
        <row r="2">
          <cell r="A2">
            <v>0</v>
          </cell>
        </row>
      </sheetData>
      <sheetData sheetId="5604"/>
      <sheetData sheetId="5605">
        <row r="2">
          <cell r="A2">
            <v>0</v>
          </cell>
        </row>
      </sheetData>
      <sheetData sheetId="5606"/>
      <sheetData sheetId="5607">
        <row r="2">
          <cell r="A2">
            <v>0</v>
          </cell>
        </row>
      </sheetData>
      <sheetData sheetId="5608">
        <row r="5">
          <cell r="B5">
            <v>0</v>
          </cell>
        </row>
      </sheetData>
      <sheetData sheetId="5609"/>
      <sheetData sheetId="5610">
        <row r="2">
          <cell r="A2">
            <v>0</v>
          </cell>
        </row>
      </sheetData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/>
      <sheetData sheetId="567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MANO_DE_OBRA"/>
      <sheetName val="\a__aaInformación_GRUPO_4\A_MI3"/>
      <sheetName val="ACTA_DE_MODIFICACION__(2)3"/>
      <sheetName val="Datos_Básicos2"/>
      <sheetName val="SUB_APU2"/>
      <sheetName val="Formulario_N°_4"/>
      <sheetName val="Base_Muestras"/>
      <sheetName val="//cceficiente_sharepoint_com/a_"/>
      <sheetName val="//d_docs_live_net/a__aaInformac"/>
      <sheetName val="_aCCIDENTES_DE_1995___1996_xl_3"/>
      <sheetName val="_aCCIDENTES_DE_1995___1996_xl_4"/>
      <sheetName val="_aCCIDENTES_DE_1995___1996_xl_6"/>
      <sheetName val="_aCCIDENTES_DE_1995___1996_xl_5"/>
      <sheetName val="_aCCIDENTES_DE_1995___1996_x_11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2"/>
      <sheetName val="_aCCIDENTES_DE_1995___1996_x_16"/>
      <sheetName val="_aCCIDENTES_DE_1995___1996_x_14"/>
      <sheetName val="_aCCIDENTES_DE_1995___1996_x_13"/>
      <sheetName val="_aCCIDENTES_DE_1995___1996_x_15"/>
      <sheetName val="_aCCIDENTES_DE_1995___1996_x_17"/>
      <sheetName val="_aCCIDENTES_DE_1995___1996_x_18"/>
      <sheetName val="_aCCIDENTES_DE_1995___1996_x_7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\Users\HP\AppData\Local\Microso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SUB_APU3"/>
      <sheetName val="Datos_Básicos3"/>
      <sheetName val="Hoja1 (2)"/>
      <sheetName val="Hoja1 (3)"/>
      <sheetName val="precios-básicos2002"/>
      <sheetName val="APUs"/>
      <sheetName val="LISTADO "/>
      <sheetName val="M.O."/>
      <sheetName val="_a  aaInformación GRUPO 4_A MIn"/>
      <sheetName val="#REF"/>
      <sheetName val=" ACTA FINAL + MODIFICATORIA 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1"/>
      <sheetName val="_aCCIDENTES_DE_1995___1996_x_82"/>
      <sheetName val="_aCCIDENTES_DE_1995___1996_x_83"/>
      <sheetName val="_aCCIDENTES_DE_1995___1996_x_84"/>
      <sheetName val="_aCCIDENTES_DE_1995___1996_x_85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93"/>
      <sheetName val="_aCCIDENTES_DE_1995___1996_x_86"/>
      <sheetName val="_aCCIDENTES_DE_1995___1996_x_87"/>
      <sheetName val="_aCCIDENTES_DE_1995___1996_x_89"/>
      <sheetName val="_aCCIDENTES_DE_1995___1996_x_88"/>
      <sheetName val="_aCCIDENTES_DE_1995___1996_x_92"/>
      <sheetName val="_aCCIDENTES_DE_1995___1996_x_90"/>
      <sheetName val="_aCCIDENTES_DE_1995___1996_x_91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x_98"/>
      <sheetName val="_aCCIDENTES_DE_1995___1996_x_99"/>
      <sheetName val="_aCCIDENTES_DE_1995___1996__118"/>
      <sheetName val="_aCCIDENTES_DE_1995___1996__100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10"/>
      <sheetName val="_aCCIDENTES_DE_1995___1996__107"/>
      <sheetName val="_aCCIDENTES_DE_1995___1996__108"/>
      <sheetName val="_aCCIDENTES_DE_1995___1996__109"/>
      <sheetName val="_aCCIDENTES_DE_1995___1996__111"/>
      <sheetName val="HISTORICOS FUEL OIL EXP"/>
      <sheetName val="\Nuevos APU Córdoba\a  aaInform"/>
      <sheetName val="\E\Nuevos APU Córdoba\a  aaInfo"/>
      <sheetName val="\Users\JoseGabriel\Documents\Mi"/>
      <sheetName val="CANT OBRA"/>
      <sheetName val="\Users\ANDRES FELIPE MUÑOZ\Down"/>
      <sheetName val="aCCIDENTES%2520DE%25201995%2520"/>
      <sheetName val="\E\a  aaInformación GRUPO 4\A M"/>
      <sheetName val="Hoja2"/>
      <sheetName val="MATERIAL"/>
      <sheetName val="ACTA No.1 "/>
      <sheetName val="AC2-AG96"/>
      <sheetName val="MURO PR25+221-235"/>
      <sheetName val="MURO PR25+261-267"/>
      <sheetName val="COSTOS UNITARIOS"/>
      <sheetName val="CA-2909"/>
      <sheetName val="G.G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ESTADO VÍA-CRIT.TECNICO"/>
      <sheetName val="aactividad"/>
      <sheetName val="_aCCIDENTES_DE_1995___1996__112"/>
      <sheetName val="_aCCIDENTES_DE_1995___1996__113"/>
      <sheetName val="_aCCIDENTES_DE_1995___1996__114"/>
      <sheetName val="_aCCIDENTES_DE_1995___1996__115"/>
      <sheetName val="_aCCIDENTES_DE_1995___1996__116"/>
      <sheetName val="_aCCIDENTES_DE_1995___1996__117"/>
      <sheetName val="_aCCIDENTES_DE_1995___1996__120"/>
      <sheetName val="_aCCIDENTES_DE_1995___1996__119"/>
      <sheetName val="_aCCIDENTES_DE_1995___1996__121"/>
      <sheetName val="_aCCIDENTES_DE_1995___1996__130"/>
      <sheetName val="_aCCIDENTES_DE_1995___1996__122"/>
      <sheetName val="_aCCIDENTES_DE_1995___1996__125"/>
      <sheetName val="_aCCIDENTES_DE_1995___1996__123"/>
      <sheetName val="_aCCIDENTES_DE_1995___1996__124"/>
      <sheetName val="_aCCIDENTES_DE_1995___1996__126"/>
      <sheetName val="_aCCIDENTES_DE_1995___1996__127"/>
      <sheetName val="_aCCIDENTES_DE_1995___1996__128"/>
      <sheetName val="_aCCIDENTES_DE_1995___1996__129"/>
      <sheetName val="_aCCIDENTES_DE_1995___1996__131"/>
      <sheetName val="_aCCIDENTES_DE_1995___1996__133"/>
      <sheetName val="_aCCIDENTES_DE_1995___1996__132"/>
      <sheetName val="_aCCIDENTES_DE_1995___1996__134"/>
      <sheetName val="_aCCIDENTES_DE_1995___1996__135"/>
      <sheetName val="_aCCIDENTES_DE_1995___1996__139"/>
      <sheetName val="_aCCIDENTES_DE_1995___1996__136"/>
      <sheetName val="_aCCIDENTES_DE_1995___1996__137"/>
      <sheetName val="_aCCIDENTES_DE_1995___1996__138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INDICE"/>
      <sheetName val="Tabla CONPES 3714"/>
      <sheetName val="gp05"/>
      <sheetName val="GP0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 refreshError="1"/>
      <sheetData sheetId="35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 refreshError="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/>
      <sheetData sheetId="535"/>
      <sheetData sheetId="536" refreshError="1"/>
      <sheetData sheetId="537" refreshError="1"/>
      <sheetData sheetId="538" refreshError="1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 refreshError="1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 refreshError="1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 refreshError="1"/>
      <sheetData sheetId="860" refreshError="1"/>
      <sheetData sheetId="861" refreshError="1"/>
      <sheetData sheetId="86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aCCIDENTES_DE_1995_-_1996"/>
      <sheetName val="EQUIPOS"/>
      <sheetName val="MANO DE OBRA"/>
      <sheetName val="TRANSPORTE"/>
      <sheetName val="Datos"/>
      <sheetName val="MATERIALES"/>
      <sheetName val="Datos Básicos"/>
      <sheetName val="SALARIOS"/>
      <sheetName val="SUB APU"/>
      <sheetName val="Formulario N° 4"/>
      <sheetName val="EQUIPO"/>
      <sheetName val="INV"/>
      <sheetName val="AASHTO"/>
      <sheetName val="PESOS"/>
      <sheetName val="Base Muestras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CCIDENTES_DE_1995___1996_xl_2"/>
      <sheetName val="Res-Accide-10"/>
      <sheetName val="//ccefici"/>
      <sheetName val="//d.docs.live.net/a  aaInformac"/>
      <sheetName val="_aCCIDENTES_DE_1995___1996_xl_3"/>
      <sheetName val="_aCCIDENTES_DE_1995___1996_xl_4"/>
      <sheetName val="_aCCIDENTES_DE_1995___1996_xl_5"/>
      <sheetName val="COSTOS OFICINA"/>
      <sheetName val="COSTOS CAMPAMENTO"/>
      <sheetName val="HISTORICOS FUEL OIL EXP"/>
      <sheetName val="PR 1"/>
      <sheetName val="Lista obra"/>
      <sheetName val="precios-básicos2002"/>
      <sheetName val="APUs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Cuadrillas"/>
      <sheetName val="Jornal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_a  aaInformación GRUPO 4_A MIn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\a__aaInformación_GRUPO_4\A_MIn"/>
      <sheetName val="precios-básicos2002"/>
      <sheetName val="APUs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\Users\HP\AppData\Local\Microso"/>
      <sheetName val="SEGUIM Y REPROG MES 1 (2)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\E\a  aaInformación GRUPO 4\A M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HISTORICOS FUEL OIL EXP"/>
      <sheetName val="\Nuevos APU Córdoba\a  aaInform"/>
      <sheetName val="\E\Nuevos APU Córdoba\a  aaInfo"/>
      <sheetName val="\Users\JoseGabriel\Documents\Mi"/>
      <sheetName val="ESTADO VÍA-CRIT.TECNICO"/>
      <sheetName val="CANT OBRA"/>
      <sheetName val="\Users\ANDRES FELIPE MUÑOZ\Down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LISTADO "/>
      <sheetName val="M.O."/>
      <sheetName val="\\Gabrielaapabone\d copias\a  a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//ccefici"/>
      <sheetName val="aactividad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ACTA No.1 "/>
      <sheetName val="ACTA No.5"/>
      <sheetName val="ACTA MAYORES - GENERAL"/>
      <sheetName val="EQUIPOS"/>
      <sheetName val="MANO DE OBRA"/>
      <sheetName val="TRANSPORTE"/>
      <sheetName val="//d.docs.live.net/a  aaInformac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4"/>
      <sheetName val="_aCCIDENTES_DE_1995___1996_xl_5"/>
      <sheetName val="_aCCIDENTES_DE_1995___1996_xl_6"/>
      <sheetName val="_aCCIDENTES_DE_1995___1996_xl_8"/>
      <sheetName val="INDICE"/>
      <sheetName val="_aCCIDENTES_DE_1995___1996_x_10"/>
      <sheetName val="_aCCIDENTES_DE_1995___1996_xl_9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 refreshError="1"/>
      <sheetData sheetId="463" refreshError="1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 refreshError="1"/>
      <sheetData sheetId="490" refreshError="1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 refreshError="1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 refreshError="1"/>
      <sheetData sheetId="605"/>
      <sheetData sheetId="606"/>
      <sheetData sheetId="607" refreshError="1"/>
      <sheetData sheetId="608" refreshError="1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/>
      <sheetData sheetId="686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[a  aaInformación]__cceficien_2"/>
      <sheetName val="aCCIDENTES_DE_1995_-_1996"/>
      <sheetName val="//cceficiente_sharepoint_com/MA"/>
      <sheetName val="[a  aaInformación]__cceficien_3"/>
      <sheetName val="[a  aaInformación]__cceficien_4"/>
      <sheetName val="[a  aaInformación]__cceficien_6"/>
      <sheetName val="[a  aaInformación]__cceficien_5"/>
      <sheetName val="[a  aaInformación]__cceficie_11"/>
      <sheetName val="[a  aaInformación]__cceficien_7"/>
      <sheetName val="[a  aaInformación]__cceficien_8"/>
      <sheetName val="[a  aaInformación]__cceficien_9"/>
      <sheetName val="[a  aaInformación]__cceficie_10"/>
      <sheetName val="[a  aaInformación]__cceficie_12"/>
      <sheetName val="[a  aaInformación]__cceficie_16"/>
      <sheetName val="[a  aaInformación]__cceficie_14"/>
      <sheetName val="[a  aaInformación]__cceficie_13"/>
      <sheetName val="[a  aaInformación]__cceficie_15"/>
      <sheetName val="[a  aaInformación]__cceficie_17"/>
      <sheetName val="[a  aaInformación]__cceficie_18"/>
      <sheetName val="[a  aaInformación]__cceficie_76"/>
      <sheetName val="M.O."/>
      <sheetName val="[a  aaInformación]//cceficiente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[a  aaInformación]__cceficie_49"/>
      <sheetName val="[a  aaInformación]__cceficie_51"/>
      <sheetName val="[a  aaInformación]__cceficie_52"/>
      <sheetName val="[a  aaInformación]__cceficie_53"/>
      <sheetName val="[a  aaInformación]__cceficie_61"/>
      <sheetName val="[a  aaInformación]__cceficie_58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0"/>
      <sheetName val="[a  aaInformación]__cceficie_81"/>
      <sheetName val="[a  aaInformación]__cceficie_82"/>
      <sheetName val="[a  aaInformación]__cceficie_83"/>
      <sheetName val="[a  aaInformación]__cceficie_84"/>
      <sheetName val="Fornato 6"/>
      <sheetName val="\G\I\MANTENIMIENTO RUTA 1001_MA"/>
      <sheetName val="\D\MANTENIMIENTO RUTA 1001_MARZ"/>
      <sheetName val="\G\D\MANTENIMIENTO RUTA 1001_MA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  <sheetName val="precios-básicos2002"/>
      <sheetName val="ITEMS"/>
      <sheetName val="[a  aaInformación]__cceficie_85"/>
      <sheetName val="[a  aaInformación]__cceficie_86"/>
      <sheetName val="[a  aaInformación]__cceficie_88"/>
      <sheetName val="[a  aaInformación]__cceficie_87"/>
      <sheetName val="[a  aaInformación]__cceficie_92"/>
      <sheetName val="[a  aaInformación]__cceficie_89"/>
      <sheetName val="[a  aaInformación]__cceficie_90"/>
      <sheetName val="[a  aaInformación]__cceficie_91"/>
      <sheetName val="[a  aaInformación]__ccefici_107"/>
      <sheetName val="[a  aaInformación]__cceficie_96"/>
      <sheetName val="[a  aaInformación]__cceficie_93"/>
      <sheetName val="[a  aaInformación]__cceficie_94"/>
      <sheetName val="[a  aaInformación]__cceficie_95"/>
      <sheetName val="[a  aaInformación]__cceficie_99"/>
      <sheetName val="[a  aaInformación]__cceficie_97"/>
      <sheetName val="[a  aaInformación]__cceficie_98"/>
      <sheetName val="[a  aaInformación]__ccefici_100"/>
      <sheetName val="[a  aaInformación]__ccefici_101"/>
      <sheetName val="[a  aaInformación]__ccefici_102"/>
      <sheetName val="[a  aaInformación]__ccefici_103"/>
      <sheetName val="[a  aaInformación]__ccefici_104"/>
      <sheetName val="a__aaInformación3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Concretos y morteros"/>
      <sheetName val="Datos iniciales "/>
      <sheetName val="Transporte"/>
      <sheetName val="[a  aaInformación]__ccefici_105"/>
      <sheetName val="[a  aaInformación]__ccefici_106"/>
      <sheetName val="[a  aaInformación]__ccefici_109"/>
      <sheetName val="[a  aaInformación]__ccefici_108"/>
      <sheetName val="[a  aaInformación]__ccefici_110"/>
      <sheetName val="[a  aaInformación]__ccefici_114"/>
      <sheetName val="[a  aaInformación]__ccefici_111"/>
      <sheetName val="[a  aaInformación]__ccefici_112"/>
      <sheetName val="[a  aaInformación]__ccefici_113"/>
      <sheetName val="[a  aaInformación]__ccefici_115"/>
      <sheetName val="[a  aaInformación]__ccefici_116"/>
      <sheetName val="Emboquillar"/>
      <sheetName val="Acometidacobrerígido"/>
      <sheetName val="Acometidatoma"/>
      <sheetName val="Acometidahasta1&quot;"/>
      <sheetName val="CrudosA"/>
      <sheetName val="casosWTI"/>
      <sheetName val="INFORME SEMANAL"/>
      <sheetName val="AVANCE SEMANAL"/>
      <sheetName val="CLIMA mes"/>
      <sheetName val="REG FOTO"/>
      <sheetName val="SISOMA"/>
      <sheetName val="_MANTENIMIENTO RUTA 1001_MARZO "/>
      <sheetName val="_I_MANTENIMIENTO RUTA 1001_MARZ"/>
      <sheetName val="[a  aaInformación]__ccefici_117"/>
      <sheetName val="[a  aaInformación]__ccefici_118"/>
      <sheetName val="[a  aaInformación]__ccefici_119"/>
      <sheetName val="[a  aaInformación]__ccefici_121"/>
      <sheetName val="[a  aaInformación]__ccefici_120"/>
      <sheetName val="[a  aaInformación]__ccefici_122"/>
      <sheetName val="[a  aaInformación]__ccefici_123"/>
      <sheetName val="[a  aaInformación]__ccefici_124"/>
      <sheetName val="[a  aaInformación]__ccefici_126"/>
      <sheetName val="[a  aaInformación]__ccefici_125"/>
      <sheetName val="[a  aaInformación]__ccefici_127"/>
      <sheetName val="[a  aaInformación]__ccefici_128"/>
      <sheetName val="[a  aaInformación]__ccefici_129"/>
      <sheetName val="[a  aaInformación]__ccefici_130"/>
      <sheetName val="[a  aaInformación]__ccefici_132"/>
      <sheetName val="[a  aaInformación]__ccefici_131"/>
      <sheetName val="[a  aaInformación]__ccefici_133"/>
      <sheetName val="[a  aaInformación]__ccefici_134"/>
      <sheetName val="[a  aaInformación]__ccefici_136"/>
      <sheetName val="[a  aaInformación]__ccefici_135"/>
      <sheetName val="AJIZAL 3335"/>
      <sheetName val="SABANETA 3335"/>
      <sheetName val="Datos Generales"/>
      <sheetName val="HER"/>
      <sheetName val="MAT"/>
      <sheetName val="PER"/>
      <sheetName val="TRANS"/>
      <sheetName val="PRECIOS"/>
      <sheetName val="PRESUP"/>
      <sheetName val="\Users\LENOVO\Downloads\Users\A"/>
      <sheetName val="PANEL"/>
      <sheetName val="\MANTENIMIENTO_RUTA_1001_MARZO_"/>
      <sheetName val="ANEXO_IX"/>
      <sheetName val="\I\MANTENIMIENTO_RUTA_1001_MARZ"/>
      <sheetName val="\F\MANTENIMIENTO_RUTA_1001_MARZ"/>
      <sheetName val="OCTUBRE"/>
      <sheetName val="CRA.MODI"/>
      <sheetName val="AIU"/>
      <sheetName val="[a  aaInformación]__192_168_0_9"/>
      <sheetName val="a  aaInformaci%C3%B3n"/>
      <sheetName val="[a  aaInformación]__192_168_0_3"/>
      <sheetName val="[a  aaInformación]__192_168_0_2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\\Pc2\amv1-real\MANTENIMIENTO R"/>
      <sheetName val="Base Datos"/>
      <sheetName val="a__aaInformación7"/>
      <sheetName val="aCCIDENTES_DE_1995_-_19964"/>
      <sheetName val="Base_Datos"/>
      <sheetName val="Fornato_6"/>
      <sheetName val="\G\I\MANTENIMIENTO_RUTA_1001_MA"/>
      <sheetName val="\D\MANTENIMIENTO_RUTA_1001_MARZ"/>
      <sheetName val="\G\D\MANTENIMIENTO_RUTA_1001_MA"/>
      <sheetName val="Formulario_N°_4"/>
      <sheetName val="\I\I\MANTENIMIENTO_RUTA_1001_MA"/>
      <sheetName val="Listas"/>
      <sheetName val="Banderas"/>
      <sheetName val="\G\MANTENIMIENTO RUTA 1001_MARZ"/>
      <sheetName val="46W9"/>
      <sheetName val="Presentacion"/>
      <sheetName val="[a  aaInformación]__invias_my_3"/>
      <sheetName val="[a  aaInformación]__invias_my_4"/>
      <sheetName val="[a  aaInformación]__192_168__16"/>
      <sheetName val="[a  aaInformación]__192_168__15"/>
      <sheetName val="[a  aaInformación]__192_168__17"/>
      <sheetName val="[a  aaInformación]__192_168__18"/>
      <sheetName val="[a  aaInformación]__invias_my_2"/>
      <sheetName val="acero"/>
      <sheetName val="__SERVIDOR_Public2_MANTENIMIENT"/>
      <sheetName val="_I_I_MANTENIMIENTO RUTA 1001_MA"/>
      <sheetName val="PLAN DE INVERSION ANTICIPO"/>
      <sheetName val="inv mensual"/>
      <sheetName val="borrador flujo inv"/>
      <sheetName val="social-ambiental"/>
      <sheetName val="A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/>
      <sheetData sheetId="290"/>
      <sheetData sheetId="29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días habiles 2015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ELECTRICO"/>
      <sheetName val="Vuelta"/>
      <sheetName val="2103mar%20.xls"/>
      <sheetName val="INS"/>
      <sheetName val="Ppto"/>
      <sheetName val="Plan auditoría"/>
      <sheetName val="Análisis de precios"/>
      <sheetName val="Hoja1"/>
      <sheetName val="BASE"/>
      <sheetName val="1_Preliminares"/>
      <sheetName val="M.Obra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PARA INFORME"/>
      <sheetName val="ManoDeObra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Precios"/>
      <sheetName val="AASHTO"/>
      <sheetName val="INV"/>
      <sheetName val="320.1"/>
      <sheetName val="330.2"/>
      <sheetName val="700.1"/>
      <sheetName val="tablas"/>
      <sheetName val="Actual Data (MAP)"/>
      <sheetName val="Actual Data (STX)"/>
      <sheetName val="Cap1-2"/>
      <sheetName val="Cap3-4"/>
      <sheetName val="Cap8"/>
      <sheetName val="Cap5-6-7"/>
      <sheetName val="TUBERIA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Cálculo"/>
      <sheetName val="220.1"/>
      <sheetName val="330.1"/>
      <sheetName val="640.1.2"/>
      <sheetName val="673.1"/>
      <sheetName val="673.2"/>
      <sheetName val="basicos"/>
      <sheetName val="Distanc"/>
      <sheetName val="Cuadro de áreas y volmúmenes"/>
      <sheetName val="Generale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>
        <row r="2">
          <cell r="A2" t="str">
            <v>INVÍAS - TERRITORIAL CORDOBA - GRUPO 3</v>
          </cell>
        </row>
      </sheetData>
      <sheetData sheetId="72"/>
      <sheetData sheetId="73"/>
      <sheetData sheetId="74"/>
      <sheetData sheetId="75">
        <row r="2">
          <cell r="A2" t="str">
            <v>INVÍAS - TERRITORIAL CORDOBA - GRUPO 3</v>
          </cell>
        </row>
      </sheetData>
      <sheetData sheetId="76"/>
      <sheetData sheetId="77"/>
      <sheetData sheetId="78"/>
      <sheetData sheetId="79"/>
      <sheetData sheetId="80"/>
      <sheetData sheetId="81">
        <row r="2">
          <cell r="A2" t="str">
            <v>INVÍAS - TERRITORIAL CORDOBA - GRUPO 3</v>
          </cell>
        </row>
      </sheetData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>
        <row r="2">
          <cell r="A2" t="str">
            <v>INVÍAS - TERRITORIAL CORDOBA - GRUPO 3</v>
          </cell>
        </row>
      </sheetData>
      <sheetData sheetId="108"/>
      <sheetData sheetId="109"/>
      <sheetData sheetId="110">
        <row r="2">
          <cell r="A2" t="str">
            <v>INVÍAS - TERRITORIAL CORDOBA - GRUPO 3</v>
          </cell>
        </row>
      </sheetData>
      <sheetData sheetId="111"/>
      <sheetData sheetId="112"/>
      <sheetData sheetId="113"/>
      <sheetData sheetId="114"/>
      <sheetData sheetId="115">
        <row r="2">
          <cell r="A2" t="str">
            <v>INVÍAS - TERRITORIAL CORDOBA - GRUPO 3</v>
          </cell>
        </row>
      </sheetData>
      <sheetData sheetId="116">
        <row r="2">
          <cell r="A2" t="str">
            <v>INVÍAS - TERRITORIAL CORDOBA - GRUPO 3</v>
          </cell>
        </row>
      </sheetData>
      <sheetData sheetId="117">
        <row r="2">
          <cell r="A2" t="str">
            <v>INVÍAS - TERRITORIAL CORDOBA - GRUPO 3</v>
          </cell>
        </row>
      </sheetData>
      <sheetData sheetId="118">
        <row r="2">
          <cell r="A2" t="str">
            <v>INVÍAS - TERRITORIAL CORDOBA - GRUPO 3</v>
          </cell>
        </row>
      </sheetData>
      <sheetData sheetId="119">
        <row r="2">
          <cell r="A2" t="str">
            <v>INVÍAS - TERRITORIAL CORDOBA - GRUPO 3</v>
          </cell>
        </row>
      </sheetData>
      <sheetData sheetId="120">
        <row r="2">
          <cell r="A2" t="str">
            <v>INVÍAS - TERRITORIAL CORDOBA - GRUPO 3</v>
          </cell>
        </row>
      </sheetData>
      <sheetData sheetId="121">
        <row r="2">
          <cell r="A2" t="str">
            <v>INVÍAS - TERRITORIAL CORDOBA - GRUPO 3</v>
          </cell>
        </row>
      </sheetData>
      <sheetData sheetId="122">
        <row r="2">
          <cell r="A2" t="str">
            <v>INVÍAS - TERRITORIAL CORDOBA - GRUPO 3</v>
          </cell>
        </row>
      </sheetData>
      <sheetData sheetId="123">
        <row r="2">
          <cell r="A2" t="str">
            <v>INVÍAS - TERRITORIAL CORDOBA - GRUPO 3</v>
          </cell>
        </row>
      </sheetData>
      <sheetData sheetId="124"/>
      <sheetData sheetId="125">
        <row r="2">
          <cell r="A2" t="str">
            <v>INVÍAS - TERRITORIAL CORDOBA - GRUPO 3</v>
          </cell>
        </row>
      </sheetData>
      <sheetData sheetId="126">
        <row r="2">
          <cell r="A2" t="str">
            <v>INVÍAS - TERRITORIAL CORDOBA - GRUPO 3</v>
          </cell>
        </row>
      </sheetData>
      <sheetData sheetId="127"/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>
        <row r="2">
          <cell r="A2" t="str">
            <v>INVÍAS - TERRITORIAL CORDOBA - GRUPO 3</v>
          </cell>
        </row>
      </sheetData>
      <sheetData sheetId="132"/>
      <sheetData sheetId="133">
        <row r="2">
          <cell r="A2" t="str">
            <v>INVÍAS - TERRITORIAL CORDOBA - GRUPO 3</v>
          </cell>
        </row>
      </sheetData>
      <sheetData sheetId="134">
        <row r="2">
          <cell r="A2" t="str">
            <v>INVÍAS - TERRITORIAL CORDOBA - GRUPO 3</v>
          </cell>
        </row>
      </sheetData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>
        <row r="2">
          <cell r="A2" t="str">
            <v>INVÍAS - TERRITORIAL CORDOBA - GRUPO 3</v>
          </cell>
        </row>
      </sheetData>
      <sheetData sheetId="164"/>
      <sheetData sheetId="165"/>
      <sheetData sheetId="166"/>
      <sheetData sheetId="167">
        <row r="2">
          <cell r="A2" t="str">
            <v>INVÍAS - TERRITORIAL CORDOBA - GRUPO 3</v>
          </cell>
        </row>
      </sheetData>
      <sheetData sheetId="168"/>
      <sheetData sheetId="169">
        <row r="2">
          <cell r="A2" t="str">
            <v>INVÍAS - TERRITORIAL CORDOBA - GRUPO 3</v>
          </cell>
        </row>
      </sheetData>
      <sheetData sheetId="170">
        <row r="2">
          <cell r="A2" t="str">
            <v>INVÍAS - TERRITORIAL CORDOBA - GRUPO 3</v>
          </cell>
        </row>
      </sheetData>
      <sheetData sheetId="171">
        <row r="2">
          <cell r="A2" t="str">
            <v>INVÍAS - TERRITORIAL CORDOBA - GRUPO 3</v>
          </cell>
        </row>
      </sheetData>
      <sheetData sheetId="172">
        <row r="2">
          <cell r="A2" t="str">
            <v>INVÍAS - TERRITORIAL CORDOBA - GRUPO 3</v>
          </cell>
        </row>
      </sheetData>
      <sheetData sheetId="173">
        <row r="2">
          <cell r="A2" t="str">
            <v>INVÍAS - TERRITORIAL CORDOBA - GRUPO 3</v>
          </cell>
        </row>
      </sheetData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>
        <row r="2">
          <cell r="A2" t="str">
            <v>INVÍAS - TERRITORIAL CORDOBA - GRUPO 3</v>
          </cell>
        </row>
      </sheetData>
      <sheetData sheetId="187">
        <row r="2">
          <cell r="A2" t="str">
            <v>INVÍAS - TERRITORIAL CORDOBA - GRUPO 3</v>
          </cell>
        </row>
      </sheetData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>
        <row r="2">
          <cell r="A2" t="str">
            <v>INVÍAS - TERRITORIAL CORDOBA - GRUPO 3</v>
          </cell>
        </row>
      </sheetData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>
        <row r="2">
          <cell r="B2"/>
        </row>
      </sheetData>
      <sheetData sheetId="235"/>
      <sheetData sheetId="236"/>
      <sheetData sheetId="237">
        <row r="2">
          <cell r="A2" t="str">
            <v>INVÍAS - TERRITORIAL CORDOBA - GRUPO 3</v>
          </cell>
        </row>
      </sheetData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>
        <row r="2">
          <cell r="A2" t="str">
            <v>INVÍAS - TERRITORIAL CORDOBA - GRUPO 3</v>
          </cell>
        </row>
      </sheetData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2">
          <cell r="A2" t="str">
            <v>INVÍAS - TERRITORIAL CORDOBA - GRUPO 3</v>
          </cell>
        </row>
      </sheetData>
      <sheetData sheetId="286"/>
      <sheetData sheetId="287"/>
      <sheetData sheetId="288">
        <row r="2">
          <cell r="A2" t="str">
            <v>INVÍAS - TERRITORIAL CORDOBA - GRUPO 3</v>
          </cell>
        </row>
      </sheetData>
      <sheetData sheetId="289"/>
      <sheetData sheetId="290"/>
      <sheetData sheetId="291"/>
      <sheetData sheetId="292">
        <row r="2">
          <cell r="A2" t="str">
            <v>INVÍAS - TERRITORIAL CORDOBA - GRUPO 3</v>
          </cell>
        </row>
      </sheetData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Bajadas"/>
      <sheetName val="NARIÑO"/>
      <sheetName val="PUNITARIOS_PARA_241201_2S"/>
      <sheetName val="PR_1"/>
      <sheetName val="ESTADO_RED_TEC"/>
      <sheetName val="PREACTA_10"/>
      <sheetName val="PREACTA_9"/>
      <sheetName val="Presup_Cancha"/>
      <sheetName val="062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GCB2000"/>
      <sheetName val="FORMULA"/>
      <sheetName val="A.P.U"/>
      <sheetName val="LISTA DE PRECIOS"/>
      <sheetName val="Listado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LASIFICACION"/>
      <sheetName val="c2.5y2.6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Poblacion"/>
      <sheetName val="OBRAS SES"/>
      <sheetName val="2,2,6,1 Pilotes 0,30"/>
      <sheetName val="5. ELECTRICO"/>
      <sheetName val="Requisición1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SALARIOS"/>
      <sheetName val="APU NO PREVISTO"/>
      <sheetName val="PPTA (3)"/>
      <sheetName val="PPTA (2)"/>
      <sheetName val="PPTA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CONT_ADI"/>
      <sheetName val="otros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OCTUBRE"/>
      <sheetName val="Summary"/>
      <sheetName val="CODCONST"/>
      <sheetName val="BALANCE"/>
      <sheetName val="ITEMS NO REVISTOS"/>
      <sheetName val="APU ELECTRICOS"/>
      <sheetName val="inst"/>
      <sheetName val="Hoja2"/>
      <sheetName val="Cuadr."/>
      <sheetName val="PUNITARIOS PARA 241201 2S.xls"/>
      <sheetName val="PREACTA_61"/>
      <sheetName val="A_P_U1"/>
      <sheetName val="PERSONAL"/>
      <sheetName val="Tarifa MT"/>
      <sheetName val="BASE"/>
      <sheetName val="7.1.8.1.1"/>
      <sheetName val="DEST. MEDIOS"/>
      <sheetName val="COMBUASF"/>
      <sheetName val="BALCRUDO"/>
      <sheetName val="CARGASPROC."/>
      <sheetName val="G L P  FINAL"/>
      <sheetName val="mdo"/>
      <sheetName val="equip"/>
      <sheetName val="mat"/>
      <sheetName val="CIRCUITOS CODENSA"/>
      <sheetName val="materiales"/>
      <sheetName val="APU"/>
      <sheetName val="EVA"/>
      <sheetName val="AIU"/>
      <sheetName val="Program"/>
      <sheetName val="glvc"/>
      <sheetName val="c2_5y2_613"/>
      <sheetName val="PREACTA_62"/>
      <sheetName val="TABLA_20082"/>
      <sheetName val="c2_5y2_612"/>
      <sheetName val="TABLA_20081"/>
      <sheetName val="c2_5y2_611"/>
      <sheetName val="for 6"/>
      <sheetName val="base ctos"/>
      <sheetName val="CURVA"/>
      <sheetName val="CHINCHINA FINAL . A CEROS"/>
      <sheetName val="Memoria de calculo"/>
      <sheetName val="PREACTA Y CONTRATISTAS"/>
      <sheetName val="Proveedores y acreedores"/>
      <sheetName val="PLAN DE INVERSION ANTICIPO"/>
      <sheetName val="inv mensual"/>
      <sheetName val="borrador flujo inv"/>
      <sheetName val="social-ambiental"/>
      <sheetName val="A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TABLAS"/>
      <sheetName val="c2_5y2_614"/>
      <sheetName val="costos oficina"/>
      <sheetName val="costos campamento"/>
      <sheetName val="días habiles 2015"/>
      <sheetName val="PREACTA_Y_CONTRATISTAS"/>
      <sheetName val="5__ELECTRICO"/>
      <sheetName val="Tarifa_MT"/>
      <sheetName val="PUNITARIOS_PARA_241201_2S_xls"/>
      <sheetName val="MATERIAL"/>
      <sheetName val="CUMPLIMIENTO"/>
      <sheetName val="precios-básicos2002"/>
      <sheetName val="PROYECTO"/>
      <sheetName val="ACTA MODIFICACIÓN CIVIL"/>
      <sheetName val="Estado Resumen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>
        <row r="48">
          <cell r="E48">
            <v>0</v>
          </cell>
        </row>
      </sheetData>
      <sheetData sheetId="141"/>
      <sheetData sheetId="142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>
        <row r="48">
          <cell r="E48">
            <v>0</v>
          </cell>
        </row>
      </sheetData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>
        <row r="48">
          <cell r="E48">
            <v>0</v>
          </cell>
        </row>
      </sheetData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/>
      <sheetData sheetId="215"/>
      <sheetData sheetId="216" refreshError="1"/>
      <sheetData sheetId="217" refreshError="1"/>
      <sheetData sheetId="218" refreshError="1"/>
      <sheetData sheetId="219"/>
      <sheetData sheetId="220">
        <row r="48">
          <cell r="E48">
            <v>0</v>
          </cell>
        </row>
      </sheetData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B1:N92"/>
  <sheetViews>
    <sheetView showGridLines="0" tabSelected="1" view="pageBreakPreview" topLeftCell="A73" zoomScale="80" zoomScaleNormal="55" zoomScaleSheetLayoutView="80" zoomScalePageLayoutView="70" workbookViewId="0">
      <selection activeCell="J96" sqref="J96"/>
    </sheetView>
  </sheetViews>
  <sheetFormatPr baseColWidth="10" defaultColWidth="11.42578125" defaultRowHeight="14.25" x14ac:dyDescent="0.2"/>
  <cols>
    <col min="1" max="1" width="2.28515625" style="1" customWidth="1"/>
    <col min="2" max="2" width="3.140625" style="1" customWidth="1"/>
    <col min="3" max="3" width="10.28515625" style="1" customWidth="1"/>
    <col min="4" max="4" width="14.28515625" style="1" customWidth="1"/>
    <col min="5" max="5" width="16.140625" style="5" customWidth="1"/>
    <col min="6" max="6" width="73.28515625" style="1" customWidth="1"/>
    <col min="7" max="7" width="6.5703125" style="1" customWidth="1"/>
    <col min="8" max="8" width="15.7109375" style="1" customWidth="1"/>
    <col min="9" max="9" width="18.85546875" style="1" customWidth="1"/>
    <col min="10" max="10" width="18" style="1" customWidth="1"/>
    <col min="11" max="11" width="30" style="1" customWidth="1"/>
    <col min="12" max="13" width="4.42578125" style="1" customWidth="1"/>
    <col min="14" max="14" width="27.5703125" style="1" customWidth="1"/>
    <col min="15" max="16384" width="11.42578125" style="1"/>
  </cols>
  <sheetData>
    <row r="1" spans="2:14" x14ac:dyDescent="0.2">
      <c r="B1" s="130" t="s">
        <v>0</v>
      </c>
      <c r="C1" s="130"/>
      <c r="D1" s="130"/>
      <c r="E1" s="130"/>
      <c r="F1" s="130"/>
    </row>
    <row r="2" spans="2:14" x14ac:dyDescent="0.2">
      <c r="B2" s="130" t="s">
        <v>1</v>
      </c>
      <c r="C2" s="130"/>
      <c r="D2" s="130"/>
      <c r="E2" s="130"/>
    </row>
    <row r="3" spans="2:14" ht="15" thickBot="1" x14ac:dyDescent="0.25">
      <c r="B3" s="6"/>
      <c r="C3" s="7"/>
      <c r="D3" s="6"/>
      <c r="E3" s="7"/>
    </row>
    <row r="4" spans="2:14" ht="15.75" thickTop="1" thickBot="1" x14ac:dyDescent="0.25">
      <c r="B4" s="131"/>
      <c r="C4" s="132"/>
      <c r="D4" s="132"/>
      <c r="E4" s="132"/>
      <c r="F4" s="132"/>
      <c r="G4" s="132"/>
      <c r="H4" s="132"/>
      <c r="I4" s="132"/>
      <c r="J4" s="132"/>
      <c r="K4" s="132"/>
      <c r="L4" s="133"/>
    </row>
    <row r="5" spans="2:14" ht="31.5" customHeight="1" thickTop="1" x14ac:dyDescent="0.2">
      <c r="B5" s="3"/>
      <c r="C5" s="134" t="s">
        <v>2</v>
      </c>
      <c r="D5" s="135"/>
      <c r="E5" s="135"/>
      <c r="F5" s="135"/>
      <c r="G5" s="135"/>
      <c r="H5" s="135"/>
      <c r="I5" s="135"/>
      <c r="J5" s="135"/>
      <c r="K5" s="136"/>
      <c r="L5" s="4"/>
    </row>
    <row r="6" spans="2:14" s="43" customFormat="1" ht="23.45" customHeight="1" x14ac:dyDescent="0.2">
      <c r="B6" s="44"/>
      <c r="C6" s="137" t="s">
        <v>3</v>
      </c>
      <c r="D6" s="137"/>
      <c r="E6" s="137"/>
      <c r="F6" s="137"/>
      <c r="G6" s="137"/>
      <c r="H6" s="137"/>
      <c r="I6" s="137"/>
      <c r="J6" s="137"/>
      <c r="K6" s="137"/>
      <c r="L6" s="42"/>
    </row>
    <row r="7" spans="2:14" s="2" customFormat="1" x14ac:dyDescent="0.2">
      <c r="B7" s="9"/>
      <c r="C7" s="138" t="s">
        <v>26</v>
      </c>
      <c r="D7" s="139"/>
      <c r="E7" s="139"/>
      <c r="F7" s="139"/>
      <c r="G7" s="139"/>
      <c r="H7" s="139"/>
      <c r="I7" s="139"/>
      <c r="J7" s="139"/>
      <c r="K7" s="140"/>
      <c r="L7" s="10"/>
    </row>
    <row r="8" spans="2:14" x14ac:dyDescent="0.2">
      <c r="B8" s="8"/>
      <c r="C8" s="138"/>
      <c r="D8" s="139"/>
      <c r="E8" s="139"/>
      <c r="F8" s="139"/>
      <c r="G8" s="139"/>
      <c r="H8" s="139"/>
      <c r="I8" s="139"/>
      <c r="J8" s="139"/>
      <c r="K8" s="140"/>
      <c r="L8" s="4"/>
    </row>
    <row r="9" spans="2:14" ht="34.5" customHeight="1" x14ac:dyDescent="0.2">
      <c r="B9" s="8"/>
      <c r="C9" s="141" t="s">
        <v>4</v>
      </c>
      <c r="D9" s="142"/>
      <c r="E9" s="142"/>
      <c r="F9" s="142"/>
      <c r="G9" s="142"/>
      <c r="H9" s="142"/>
      <c r="I9" s="142"/>
      <c r="J9" s="142"/>
      <c r="K9" s="143"/>
      <c r="L9" s="4"/>
    </row>
    <row r="10" spans="2:14" ht="30" customHeight="1" thickBot="1" x14ac:dyDescent="0.25">
      <c r="B10" s="3"/>
      <c r="C10" s="114" t="s">
        <v>37</v>
      </c>
      <c r="D10" s="115"/>
      <c r="E10" s="115"/>
      <c r="F10" s="115"/>
      <c r="G10" s="115"/>
      <c r="H10" s="115"/>
      <c r="I10" s="115"/>
      <c r="J10" s="115"/>
      <c r="K10" s="116"/>
      <c r="L10" s="4"/>
    </row>
    <row r="11" spans="2:14" ht="30" customHeight="1" x14ac:dyDescent="0.2">
      <c r="B11" s="3"/>
      <c r="C11" s="125" t="s">
        <v>5</v>
      </c>
      <c r="D11" s="117" t="s">
        <v>6</v>
      </c>
      <c r="E11" s="76" t="s">
        <v>7</v>
      </c>
      <c r="F11" s="125" t="s">
        <v>8</v>
      </c>
      <c r="G11" s="123" t="s">
        <v>9</v>
      </c>
      <c r="H11" s="117" t="s">
        <v>10</v>
      </c>
      <c r="I11" s="123" t="s">
        <v>11</v>
      </c>
      <c r="J11" s="119" t="s">
        <v>89</v>
      </c>
      <c r="K11" s="121" t="s">
        <v>12</v>
      </c>
      <c r="L11" s="4"/>
    </row>
    <row r="12" spans="2:14" ht="30" customHeight="1" thickBot="1" x14ac:dyDescent="0.25">
      <c r="B12" s="3"/>
      <c r="C12" s="126"/>
      <c r="D12" s="118"/>
      <c r="E12" s="11" t="s">
        <v>36</v>
      </c>
      <c r="F12" s="126"/>
      <c r="G12" s="124"/>
      <c r="H12" s="118"/>
      <c r="I12" s="124"/>
      <c r="J12" s="120"/>
      <c r="K12" s="122"/>
      <c r="L12" s="4"/>
    </row>
    <row r="13" spans="2:14" ht="30" customHeight="1" thickBot="1" x14ac:dyDescent="0.25">
      <c r="B13" s="3"/>
      <c r="C13" s="111" t="s">
        <v>38</v>
      </c>
      <c r="D13" s="112"/>
      <c r="E13" s="112"/>
      <c r="F13" s="112"/>
      <c r="G13" s="112"/>
      <c r="H13" s="112"/>
      <c r="I13" s="112"/>
      <c r="J13" s="112"/>
      <c r="K13" s="113"/>
      <c r="L13" s="4"/>
    </row>
    <row r="14" spans="2:14" ht="28.15" customHeight="1" x14ac:dyDescent="0.2">
      <c r="B14" s="3"/>
      <c r="C14" s="46">
        <v>1</v>
      </c>
      <c r="D14" s="47">
        <v>1</v>
      </c>
      <c r="E14" s="48">
        <v>1.35</v>
      </c>
      <c r="F14" s="50" t="s">
        <v>39</v>
      </c>
      <c r="G14" s="51" t="s">
        <v>30</v>
      </c>
      <c r="H14" s="48">
        <v>175</v>
      </c>
      <c r="I14" s="103">
        <v>20103</v>
      </c>
      <c r="J14" s="103">
        <f>I14*0.33</f>
        <v>6633.9900000000007</v>
      </c>
      <c r="K14" s="104">
        <f>ROUND((I14*H14+J14*H14),2)</f>
        <v>4678973.25</v>
      </c>
      <c r="L14" s="4"/>
    </row>
    <row r="15" spans="2:14" ht="28.15" customHeight="1" x14ac:dyDescent="0.2">
      <c r="B15" s="3"/>
      <c r="C15" s="46">
        <v>2</v>
      </c>
      <c r="D15" s="47">
        <v>2</v>
      </c>
      <c r="E15" s="48">
        <v>7.46</v>
      </c>
      <c r="F15" s="50" t="s">
        <v>40</v>
      </c>
      <c r="G15" s="51" t="s">
        <v>30</v>
      </c>
      <c r="H15" s="48">
        <v>175</v>
      </c>
      <c r="I15" s="103">
        <v>85061</v>
      </c>
      <c r="J15" s="103">
        <f t="shared" ref="J15:J26" si="0">I15*0.33</f>
        <v>28070.13</v>
      </c>
      <c r="K15" s="104">
        <f t="shared" ref="K15:K26" si="1">ROUND((I15*H15+J15*H15),2)</f>
        <v>19797947.75</v>
      </c>
      <c r="L15" s="4"/>
      <c r="N15" s="102"/>
    </row>
    <row r="16" spans="2:14" ht="28.15" customHeight="1" x14ac:dyDescent="0.2">
      <c r="B16" s="3"/>
      <c r="C16" s="46">
        <v>3</v>
      </c>
      <c r="D16" s="47">
        <v>3</v>
      </c>
      <c r="E16" s="48">
        <v>7.4</v>
      </c>
      <c r="F16" s="50" t="s">
        <v>88</v>
      </c>
      <c r="G16" s="51" t="s">
        <v>30</v>
      </c>
      <c r="H16" s="48">
        <v>25</v>
      </c>
      <c r="I16" s="103">
        <v>212339</v>
      </c>
      <c r="J16" s="103">
        <f t="shared" si="0"/>
        <v>70071.87000000001</v>
      </c>
      <c r="K16" s="104">
        <f t="shared" si="1"/>
        <v>7060271.75</v>
      </c>
      <c r="L16" s="4"/>
    </row>
    <row r="17" spans="2:12" ht="28.15" customHeight="1" x14ac:dyDescent="0.2">
      <c r="B17" s="3"/>
      <c r="C17" s="46">
        <v>4</v>
      </c>
      <c r="D17" s="47">
        <v>4</v>
      </c>
      <c r="E17" s="48">
        <v>12.31</v>
      </c>
      <c r="F17" s="52" t="s">
        <v>41</v>
      </c>
      <c r="G17" s="51" t="s">
        <v>29</v>
      </c>
      <c r="H17" s="48">
        <v>20</v>
      </c>
      <c r="I17" s="103">
        <v>647367</v>
      </c>
      <c r="J17" s="103">
        <f t="shared" si="0"/>
        <v>213631.11000000002</v>
      </c>
      <c r="K17" s="104">
        <f t="shared" si="1"/>
        <v>17219962.199999999</v>
      </c>
      <c r="L17" s="4"/>
    </row>
    <row r="18" spans="2:12" ht="28.15" customHeight="1" x14ac:dyDescent="0.2">
      <c r="B18" s="3"/>
      <c r="C18" s="46">
        <v>5</v>
      </c>
      <c r="D18" s="47">
        <v>5</v>
      </c>
      <c r="E18" s="48">
        <v>12.01</v>
      </c>
      <c r="F18" s="52" t="s">
        <v>42</v>
      </c>
      <c r="G18" s="51" t="s">
        <v>29</v>
      </c>
      <c r="H18" s="48">
        <v>20</v>
      </c>
      <c r="I18" s="103">
        <v>540728</v>
      </c>
      <c r="J18" s="103">
        <f t="shared" si="0"/>
        <v>178440.24000000002</v>
      </c>
      <c r="K18" s="104">
        <f t="shared" si="1"/>
        <v>14383364.800000001</v>
      </c>
      <c r="L18" s="4"/>
    </row>
    <row r="19" spans="2:12" ht="28.15" customHeight="1" x14ac:dyDescent="0.2">
      <c r="B19" s="3"/>
      <c r="C19" s="46">
        <v>6</v>
      </c>
      <c r="D19" s="47">
        <v>6</v>
      </c>
      <c r="E19" s="48" t="s">
        <v>27</v>
      </c>
      <c r="F19" s="52" t="s">
        <v>43</v>
      </c>
      <c r="G19" s="51" t="s">
        <v>29</v>
      </c>
      <c r="H19" s="48">
        <v>3</v>
      </c>
      <c r="I19" s="103">
        <v>583874</v>
      </c>
      <c r="J19" s="103">
        <f t="shared" si="0"/>
        <v>192678.42</v>
      </c>
      <c r="K19" s="104">
        <f t="shared" si="1"/>
        <v>2329657.2599999998</v>
      </c>
      <c r="L19" s="4"/>
    </row>
    <row r="20" spans="2:12" ht="28.15" customHeight="1" x14ac:dyDescent="0.2">
      <c r="B20" s="3"/>
      <c r="C20" s="46">
        <v>7</v>
      </c>
      <c r="D20" s="47">
        <v>7</v>
      </c>
      <c r="E20" s="48" t="s">
        <v>27</v>
      </c>
      <c r="F20" s="52" t="s">
        <v>44</v>
      </c>
      <c r="G20" s="51" t="s">
        <v>29</v>
      </c>
      <c r="H20" s="48">
        <v>5</v>
      </c>
      <c r="I20" s="103">
        <v>55000</v>
      </c>
      <c r="J20" s="103">
        <f t="shared" si="0"/>
        <v>18150</v>
      </c>
      <c r="K20" s="104">
        <f t="shared" si="1"/>
        <v>365750</v>
      </c>
      <c r="L20" s="4"/>
    </row>
    <row r="21" spans="2:12" ht="28.15" customHeight="1" x14ac:dyDescent="0.2">
      <c r="B21" s="3"/>
      <c r="C21" s="46">
        <v>8</v>
      </c>
      <c r="D21" s="47">
        <v>8</v>
      </c>
      <c r="E21" s="48">
        <v>12.9</v>
      </c>
      <c r="F21" s="52" t="s">
        <v>45</v>
      </c>
      <c r="G21" s="51" t="s">
        <v>51</v>
      </c>
      <c r="H21" s="48">
        <v>8</v>
      </c>
      <c r="I21" s="103">
        <v>103171</v>
      </c>
      <c r="J21" s="103">
        <f t="shared" si="0"/>
        <v>34046.43</v>
      </c>
      <c r="K21" s="104">
        <f t="shared" si="1"/>
        <v>1097739.44</v>
      </c>
      <c r="L21" s="4"/>
    </row>
    <row r="22" spans="2:12" ht="28.15" customHeight="1" x14ac:dyDescent="0.2">
      <c r="B22" s="3"/>
      <c r="C22" s="46">
        <v>9</v>
      </c>
      <c r="D22" s="47">
        <v>9</v>
      </c>
      <c r="E22" s="48">
        <v>20.399999999999999</v>
      </c>
      <c r="F22" s="52" t="s">
        <v>46</v>
      </c>
      <c r="G22" s="51" t="s">
        <v>52</v>
      </c>
      <c r="H22" s="48">
        <v>30</v>
      </c>
      <c r="I22" s="103">
        <v>23994</v>
      </c>
      <c r="J22" s="103">
        <f t="shared" si="0"/>
        <v>7918.02</v>
      </c>
      <c r="K22" s="104">
        <f t="shared" si="1"/>
        <v>957360.6</v>
      </c>
      <c r="L22" s="4"/>
    </row>
    <row r="23" spans="2:12" ht="30" customHeight="1" x14ac:dyDescent="0.2">
      <c r="B23" s="3"/>
      <c r="C23" s="46">
        <v>10</v>
      </c>
      <c r="D23" s="47">
        <v>10</v>
      </c>
      <c r="E23" s="48">
        <v>7.01</v>
      </c>
      <c r="F23" s="52" t="s">
        <v>47</v>
      </c>
      <c r="G23" s="51" t="s">
        <v>30</v>
      </c>
      <c r="H23" s="48">
        <v>46</v>
      </c>
      <c r="I23" s="103">
        <v>38633</v>
      </c>
      <c r="J23" s="103">
        <f t="shared" si="0"/>
        <v>12748.890000000001</v>
      </c>
      <c r="K23" s="104">
        <f t="shared" si="1"/>
        <v>2363566.94</v>
      </c>
      <c r="L23" s="4"/>
    </row>
    <row r="24" spans="2:12" ht="30" customHeight="1" x14ac:dyDescent="0.2">
      <c r="B24" s="3"/>
      <c r="C24" s="46">
        <v>11</v>
      </c>
      <c r="D24" s="47">
        <v>11</v>
      </c>
      <c r="E24" s="53">
        <v>15.3</v>
      </c>
      <c r="F24" s="52" t="s">
        <v>48</v>
      </c>
      <c r="G24" s="51" t="s">
        <v>30</v>
      </c>
      <c r="H24" s="48">
        <v>24</v>
      </c>
      <c r="I24" s="103">
        <v>79298</v>
      </c>
      <c r="J24" s="103">
        <f t="shared" si="0"/>
        <v>26168.34</v>
      </c>
      <c r="K24" s="104">
        <f t="shared" si="1"/>
        <v>2531192.16</v>
      </c>
      <c r="L24" s="4"/>
    </row>
    <row r="25" spans="2:12" ht="30" customHeight="1" x14ac:dyDescent="0.2">
      <c r="B25" s="3"/>
      <c r="C25" s="46">
        <v>12</v>
      </c>
      <c r="D25" s="47">
        <v>12</v>
      </c>
      <c r="E25" s="48">
        <v>11.1</v>
      </c>
      <c r="F25" s="52" t="s">
        <v>49</v>
      </c>
      <c r="G25" s="51" t="s">
        <v>52</v>
      </c>
      <c r="H25" s="48">
        <v>300</v>
      </c>
      <c r="I25" s="103">
        <v>3000</v>
      </c>
      <c r="J25" s="103">
        <f t="shared" si="0"/>
        <v>990</v>
      </c>
      <c r="K25" s="104">
        <f t="shared" si="1"/>
        <v>1197000</v>
      </c>
      <c r="L25" s="4"/>
    </row>
    <row r="26" spans="2:12" ht="30" customHeight="1" x14ac:dyDescent="0.2">
      <c r="B26" s="3"/>
      <c r="C26" s="46">
        <v>13</v>
      </c>
      <c r="D26" s="47">
        <v>13</v>
      </c>
      <c r="E26" s="53">
        <v>7.32</v>
      </c>
      <c r="F26" s="54" t="s">
        <v>50</v>
      </c>
      <c r="G26" s="51" t="s">
        <v>30</v>
      </c>
      <c r="H26" s="48">
        <v>20</v>
      </c>
      <c r="I26" s="103">
        <v>95352</v>
      </c>
      <c r="J26" s="103">
        <f t="shared" si="0"/>
        <v>31466.16</v>
      </c>
      <c r="K26" s="104">
        <f t="shared" si="1"/>
        <v>2536363.2000000002</v>
      </c>
      <c r="L26" s="4"/>
    </row>
    <row r="27" spans="2:12" ht="30" customHeight="1" thickBot="1" x14ac:dyDescent="0.25">
      <c r="B27" s="3"/>
      <c r="C27" s="80" t="s">
        <v>13</v>
      </c>
      <c r="D27" s="81"/>
      <c r="E27" s="81"/>
      <c r="F27" s="81"/>
      <c r="G27" s="81"/>
      <c r="H27" s="89"/>
      <c r="I27" s="81"/>
      <c r="J27" s="82"/>
      <c r="K27" s="55">
        <f>SUM(K14:K26)</f>
        <v>76519149.349999994</v>
      </c>
      <c r="L27" s="4"/>
    </row>
    <row r="28" spans="2:12" ht="30" customHeight="1" thickBot="1" x14ac:dyDescent="0.25">
      <c r="B28" s="3"/>
      <c r="C28" s="111" t="s">
        <v>53</v>
      </c>
      <c r="D28" s="112"/>
      <c r="E28" s="112"/>
      <c r="F28" s="112"/>
      <c r="G28" s="112"/>
      <c r="H28" s="112"/>
      <c r="I28" s="112"/>
      <c r="J28" s="112"/>
      <c r="K28" s="113"/>
      <c r="L28" s="4"/>
    </row>
    <row r="29" spans="2:12" ht="30" customHeight="1" x14ac:dyDescent="0.2">
      <c r="B29" s="3"/>
      <c r="C29" s="46">
        <v>14</v>
      </c>
      <c r="D29" s="49">
        <v>1</v>
      </c>
      <c r="E29" s="48">
        <v>18.03</v>
      </c>
      <c r="F29" s="56" t="s">
        <v>31</v>
      </c>
      <c r="G29" s="51" t="s">
        <v>30</v>
      </c>
      <c r="H29" s="48">
        <v>160</v>
      </c>
      <c r="I29" s="103">
        <v>17304</v>
      </c>
      <c r="J29" s="103">
        <f>I29*0.33</f>
        <v>5710.3200000000006</v>
      </c>
      <c r="K29" s="105">
        <f>ROUND((I29*H29+J29*H29),2)</f>
        <v>3682291.2</v>
      </c>
      <c r="L29" s="4"/>
    </row>
    <row r="30" spans="2:12" ht="30" customHeight="1" x14ac:dyDescent="0.2">
      <c r="B30" s="3"/>
      <c r="C30" s="46">
        <v>15</v>
      </c>
      <c r="D30" s="49">
        <v>2</v>
      </c>
      <c r="E30" s="48">
        <v>18.23</v>
      </c>
      <c r="F30" s="56" t="s">
        <v>32</v>
      </c>
      <c r="G30" s="51" t="s">
        <v>30</v>
      </c>
      <c r="H30" s="48">
        <v>145</v>
      </c>
      <c r="I30" s="103">
        <v>17796</v>
      </c>
      <c r="J30" s="103">
        <f t="shared" ref="J30:J32" si="2">I30*0.33</f>
        <v>5872.68</v>
      </c>
      <c r="K30" s="105">
        <f t="shared" ref="K30:K32" si="3">ROUND((I30*H30+J30*H30),2)</f>
        <v>3431958.6</v>
      </c>
      <c r="L30" s="4"/>
    </row>
    <row r="31" spans="2:12" ht="30" customHeight="1" x14ac:dyDescent="0.2">
      <c r="B31" s="3"/>
      <c r="C31" s="46">
        <v>16</v>
      </c>
      <c r="D31" s="49">
        <v>3</v>
      </c>
      <c r="E31" s="53">
        <v>9.3000000000000007</v>
      </c>
      <c r="F31" s="45" t="s">
        <v>54</v>
      </c>
      <c r="G31" s="51" t="s">
        <v>30</v>
      </c>
      <c r="H31" s="48">
        <v>20</v>
      </c>
      <c r="I31" s="103">
        <v>71117</v>
      </c>
      <c r="J31" s="103">
        <f t="shared" si="2"/>
        <v>23468.61</v>
      </c>
      <c r="K31" s="105">
        <f t="shared" si="3"/>
        <v>1891712.2</v>
      </c>
      <c r="L31" s="4"/>
    </row>
    <row r="32" spans="2:12" ht="30" customHeight="1" x14ac:dyDescent="0.2">
      <c r="B32" s="3"/>
      <c r="C32" s="46">
        <v>17</v>
      </c>
      <c r="D32" s="49">
        <v>4</v>
      </c>
      <c r="E32" s="48">
        <v>12.11</v>
      </c>
      <c r="F32" s="50" t="s">
        <v>55</v>
      </c>
      <c r="G32" s="51" t="s">
        <v>29</v>
      </c>
      <c r="H32" s="48">
        <v>12</v>
      </c>
      <c r="I32" s="103">
        <v>129900</v>
      </c>
      <c r="J32" s="103">
        <f t="shared" si="2"/>
        <v>42867</v>
      </c>
      <c r="K32" s="105">
        <f t="shared" si="3"/>
        <v>2073204</v>
      </c>
      <c r="L32" s="4"/>
    </row>
    <row r="33" spans="2:12" ht="30" customHeight="1" thickBot="1" x14ac:dyDescent="0.25">
      <c r="B33" s="3"/>
      <c r="C33" s="80" t="s">
        <v>13</v>
      </c>
      <c r="D33" s="81"/>
      <c r="E33" s="81"/>
      <c r="F33" s="81"/>
      <c r="G33" s="81"/>
      <c r="H33" s="89"/>
      <c r="I33" s="81"/>
      <c r="J33" s="82"/>
      <c r="K33" s="57">
        <f>SUM(K29:K32)</f>
        <v>11079166</v>
      </c>
      <c r="L33" s="4"/>
    </row>
    <row r="34" spans="2:12" s="12" customFormat="1" ht="30" customHeight="1" thickBot="1" x14ac:dyDescent="0.25">
      <c r="B34" s="13"/>
      <c r="C34" s="111" t="s">
        <v>56</v>
      </c>
      <c r="D34" s="112"/>
      <c r="E34" s="112"/>
      <c r="F34" s="112"/>
      <c r="G34" s="112"/>
      <c r="H34" s="112"/>
      <c r="I34" s="112"/>
      <c r="J34" s="112"/>
      <c r="K34" s="113"/>
      <c r="L34" s="14"/>
    </row>
    <row r="35" spans="2:12" s="12" customFormat="1" ht="30" customHeight="1" x14ac:dyDescent="0.2">
      <c r="B35" s="13"/>
      <c r="C35" s="46">
        <v>18</v>
      </c>
      <c r="D35" s="58">
        <v>1</v>
      </c>
      <c r="E35" s="59">
        <v>9.3000000000000007</v>
      </c>
      <c r="F35" s="52" t="s">
        <v>54</v>
      </c>
      <c r="G35" s="51" t="s">
        <v>30</v>
      </c>
      <c r="H35" s="48">
        <v>8.5</v>
      </c>
      <c r="I35" s="103">
        <v>71117</v>
      </c>
      <c r="J35" s="103">
        <f>I35*0.33</f>
        <v>23468.61</v>
      </c>
      <c r="K35" s="105">
        <f>ROUND((I35*H35+J35*H35),2)</f>
        <v>803977.69</v>
      </c>
      <c r="L35" s="14"/>
    </row>
    <row r="36" spans="2:12" s="12" customFormat="1" ht="30" customHeight="1" x14ac:dyDescent="0.2">
      <c r="B36" s="13"/>
      <c r="C36" s="46">
        <v>19</v>
      </c>
      <c r="D36" s="58">
        <v>2</v>
      </c>
      <c r="E36" s="59">
        <v>1.32</v>
      </c>
      <c r="F36" s="52" t="s">
        <v>57</v>
      </c>
      <c r="G36" s="51" t="s">
        <v>29</v>
      </c>
      <c r="H36" s="48">
        <v>2</v>
      </c>
      <c r="I36" s="103">
        <v>40253</v>
      </c>
      <c r="J36" s="103">
        <f t="shared" ref="J36:J37" si="4">I36*0.33</f>
        <v>13283.49</v>
      </c>
      <c r="K36" s="105">
        <f t="shared" ref="K36:K37" si="5">ROUND((I36*H36+J36*H36),2)</f>
        <v>107072.98</v>
      </c>
      <c r="L36" s="14"/>
    </row>
    <row r="37" spans="2:12" s="12" customFormat="1" ht="30" customHeight="1" x14ac:dyDescent="0.2">
      <c r="B37" s="13"/>
      <c r="C37" s="46">
        <v>20</v>
      </c>
      <c r="D37" s="58">
        <v>3</v>
      </c>
      <c r="E37" s="59">
        <v>17.100000000000001</v>
      </c>
      <c r="F37" s="52" t="s">
        <v>58</v>
      </c>
      <c r="G37" s="51" t="s">
        <v>29</v>
      </c>
      <c r="H37" s="48">
        <v>2</v>
      </c>
      <c r="I37" s="103">
        <v>429173</v>
      </c>
      <c r="J37" s="103">
        <f t="shared" si="4"/>
        <v>141627.09</v>
      </c>
      <c r="K37" s="105">
        <f t="shared" si="5"/>
        <v>1141600.18</v>
      </c>
      <c r="L37" s="14"/>
    </row>
    <row r="38" spans="2:12" s="12" customFormat="1" ht="28.15" customHeight="1" thickBot="1" x14ac:dyDescent="0.25">
      <c r="B38" s="13"/>
      <c r="C38" s="80" t="s">
        <v>13</v>
      </c>
      <c r="D38" s="81"/>
      <c r="E38" s="81"/>
      <c r="F38" s="81"/>
      <c r="G38" s="81"/>
      <c r="H38" s="89"/>
      <c r="I38" s="81"/>
      <c r="J38" s="82"/>
      <c r="K38" s="57">
        <f>SUM(K35:K37)</f>
        <v>2052650.8499999999</v>
      </c>
      <c r="L38" s="19"/>
    </row>
    <row r="39" spans="2:12" s="12" customFormat="1" ht="28.15" customHeight="1" thickBot="1" x14ac:dyDescent="0.25">
      <c r="B39" s="13"/>
      <c r="C39" s="111" t="s">
        <v>59</v>
      </c>
      <c r="D39" s="112"/>
      <c r="E39" s="112"/>
      <c r="F39" s="112"/>
      <c r="G39" s="112"/>
      <c r="H39" s="112"/>
      <c r="I39" s="112"/>
      <c r="J39" s="112"/>
      <c r="K39" s="113"/>
      <c r="L39" s="19"/>
    </row>
    <row r="40" spans="2:12" s="12" customFormat="1" ht="28.15" customHeight="1" x14ac:dyDescent="0.2">
      <c r="B40" s="13"/>
      <c r="C40" s="46">
        <v>21</v>
      </c>
      <c r="D40" s="58">
        <v>1</v>
      </c>
      <c r="E40" s="59">
        <v>9.3000000000000007</v>
      </c>
      <c r="F40" s="52" t="s">
        <v>54</v>
      </c>
      <c r="G40" s="51" t="s">
        <v>30</v>
      </c>
      <c r="H40" s="48">
        <v>8</v>
      </c>
      <c r="I40" s="103">
        <v>71117</v>
      </c>
      <c r="J40" s="103">
        <f>I40*0.33</f>
        <v>23468.61</v>
      </c>
      <c r="K40" s="105">
        <f>ROUND((I40*H40+J40*H40),2)</f>
        <v>756684.88</v>
      </c>
      <c r="L40" s="14"/>
    </row>
    <row r="41" spans="2:12" ht="28.15" customHeight="1" x14ac:dyDescent="0.2">
      <c r="B41" s="3"/>
      <c r="C41" s="46">
        <v>22</v>
      </c>
      <c r="D41" s="58">
        <v>2</v>
      </c>
      <c r="E41" s="59">
        <v>1.32</v>
      </c>
      <c r="F41" s="52" t="s">
        <v>57</v>
      </c>
      <c r="G41" s="51" t="s">
        <v>29</v>
      </c>
      <c r="H41" s="48">
        <v>1</v>
      </c>
      <c r="I41" s="103">
        <v>40253</v>
      </c>
      <c r="J41" s="103">
        <f t="shared" ref="J41:J45" si="6">I41*0.33</f>
        <v>13283.49</v>
      </c>
      <c r="K41" s="105">
        <f t="shared" ref="K41:K45" si="7">ROUND((I41*H41+J41*H41),2)</f>
        <v>53536.49</v>
      </c>
      <c r="L41" s="4"/>
    </row>
    <row r="42" spans="2:12" ht="28.15" customHeight="1" x14ac:dyDescent="0.2">
      <c r="B42" s="3"/>
      <c r="C42" s="46">
        <v>23</v>
      </c>
      <c r="D42" s="58">
        <v>3</v>
      </c>
      <c r="E42" s="59">
        <v>17.100000000000001</v>
      </c>
      <c r="F42" s="52" t="s">
        <v>58</v>
      </c>
      <c r="G42" s="51" t="s">
        <v>29</v>
      </c>
      <c r="H42" s="48">
        <v>1</v>
      </c>
      <c r="I42" s="103">
        <v>429173</v>
      </c>
      <c r="J42" s="103">
        <f t="shared" si="6"/>
        <v>141627.09</v>
      </c>
      <c r="K42" s="105">
        <f t="shared" si="7"/>
        <v>570800.09</v>
      </c>
      <c r="L42" s="4"/>
    </row>
    <row r="43" spans="2:12" ht="30" customHeight="1" thickBot="1" x14ac:dyDescent="0.25">
      <c r="B43" s="20"/>
      <c r="C43" s="46">
        <v>24</v>
      </c>
      <c r="D43" s="58">
        <v>4</v>
      </c>
      <c r="E43" s="48">
        <v>7.19</v>
      </c>
      <c r="F43" s="50" t="s">
        <v>60</v>
      </c>
      <c r="G43" s="51" t="s">
        <v>30</v>
      </c>
      <c r="H43" s="48">
        <v>35</v>
      </c>
      <c r="I43" s="103">
        <v>86748</v>
      </c>
      <c r="J43" s="103">
        <f t="shared" si="6"/>
        <v>28626.84</v>
      </c>
      <c r="K43" s="105">
        <f t="shared" si="7"/>
        <v>4038119.4</v>
      </c>
      <c r="L43" s="21" t="s">
        <v>25</v>
      </c>
    </row>
    <row r="44" spans="2:12" ht="28.15" customHeight="1" thickTop="1" x14ac:dyDescent="0.2">
      <c r="C44" s="46">
        <v>25</v>
      </c>
      <c r="D44" s="58">
        <v>5</v>
      </c>
      <c r="E44" s="59">
        <v>1.33</v>
      </c>
      <c r="F44" s="54" t="s">
        <v>61</v>
      </c>
      <c r="G44" s="51" t="s">
        <v>30</v>
      </c>
      <c r="H44" s="48">
        <v>35</v>
      </c>
      <c r="I44" s="103">
        <v>23092</v>
      </c>
      <c r="J44" s="103">
        <f t="shared" si="6"/>
        <v>7620.3600000000006</v>
      </c>
      <c r="K44" s="105">
        <f t="shared" si="7"/>
        <v>1074932.6000000001</v>
      </c>
    </row>
    <row r="45" spans="2:12" ht="28.15" customHeight="1" x14ac:dyDescent="0.2">
      <c r="C45" s="46">
        <v>26</v>
      </c>
      <c r="D45" s="58">
        <v>6</v>
      </c>
      <c r="E45" s="59">
        <v>7.32</v>
      </c>
      <c r="F45" s="54" t="s">
        <v>50</v>
      </c>
      <c r="G45" s="51" t="s">
        <v>30</v>
      </c>
      <c r="H45" s="48">
        <v>10</v>
      </c>
      <c r="I45" s="103">
        <v>95352</v>
      </c>
      <c r="J45" s="103">
        <f t="shared" si="6"/>
        <v>31466.16</v>
      </c>
      <c r="K45" s="105">
        <f t="shared" si="7"/>
        <v>1268181.6000000001</v>
      </c>
    </row>
    <row r="46" spans="2:12" ht="28.15" customHeight="1" thickBot="1" x14ac:dyDescent="0.25">
      <c r="C46" s="80" t="s">
        <v>13</v>
      </c>
      <c r="D46" s="81"/>
      <c r="E46" s="81"/>
      <c r="F46" s="81"/>
      <c r="G46" s="81"/>
      <c r="H46" s="89"/>
      <c r="I46" s="81"/>
      <c r="J46" s="82"/>
      <c r="K46" s="60">
        <f>SUM(K40:K45)</f>
        <v>7762255.0599999987</v>
      </c>
    </row>
    <row r="47" spans="2:12" ht="28.15" customHeight="1" thickBot="1" x14ac:dyDescent="0.25">
      <c r="C47" s="111" t="s">
        <v>65</v>
      </c>
      <c r="D47" s="112"/>
      <c r="E47" s="112"/>
      <c r="F47" s="112"/>
      <c r="G47" s="112"/>
      <c r="H47" s="112"/>
      <c r="I47" s="112"/>
      <c r="J47" s="112"/>
      <c r="K47" s="113"/>
    </row>
    <row r="48" spans="2:12" ht="28.15" customHeight="1" x14ac:dyDescent="0.2">
      <c r="C48" s="46">
        <v>27</v>
      </c>
      <c r="D48" s="58">
        <v>1</v>
      </c>
      <c r="E48" s="59">
        <v>15.3</v>
      </c>
      <c r="F48" s="52" t="s">
        <v>64</v>
      </c>
      <c r="G48" s="51" t="s">
        <v>30</v>
      </c>
      <c r="H48" s="48">
        <v>85</v>
      </c>
      <c r="I48" s="103">
        <v>79298</v>
      </c>
      <c r="J48" s="103">
        <f>I48*0.33</f>
        <v>26168.34</v>
      </c>
      <c r="K48" s="105">
        <f>ROUND((I48*H48+J48*H48),2)</f>
        <v>8964638.9000000004</v>
      </c>
    </row>
    <row r="49" spans="3:11" ht="28.15" customHeight="1" x14ac:dyDescent="0.2">
      <c r="C49" s="46">
        <v>28</v>
      </c>
      <c r="D49" s="58">
        <v>2</v>
      </c>
      <c r="E49" s="59">
        <v>1.1599999999999999</v>
      </c>
      <c r="F49" s="52" t="s">
        <v>62</v>
      </c>
      <c r="G49" s="51" t="s">
        <v>30</v>
      </c>
      <c r="H49" s="48">
        <v>85</v>
      </c>
      <c r="I49" s="103">
        <v>19598</v>
      </c>
      <c r="J49" s="103">
        <f t="shared" ref="J49:J54" si="8">I49*0.33</f>
        <v>6467.34</v>
      </c>
      <c r="K49" s="105">
        <f t="shared" ref="K49:K54" si="9">ROUND((I49*H49+J49*H49),2)</f>
        <v>2215553.9</v>
      </c>
    </row>
    <row r="50" spans="3:11" ht="41.45" customHeight="1" x14ac:dyDescent="0.2">
      <c r="C50" s="46">
        <v>29</v>
      </c>
      <c r="D50" s="58">
        <v>3</v>
      </c>
      <c r="E50" s="59">
        <v>1.32</v>
      </c>
      <c r="F50" s="52" t="s">
        <v>57</v>
      </c>
      <c r="G50" s="51" t="s">
        <v>29</v>
      </c>
      <c r="H50" s="48">
        <v>3</v>
      </c>
      <c r="I50" s="103">
        <v>40253</v>
      </c>
      <c r="J50" s="103">
        <f t="shared" si="8"/>
        <v>13283.49</v>
      </c>
      <c r="K50" s="105">
        <f t="shared" si="9"/>
        <v>160609.47</v>
      </c>
    </row>
    <row r="51" spans="3:11" ht="28.15" customHeight="1" x14ac:dyDescent="0.2">
      <c r="C51" s="46">
        <v>30</v>
      </c>
      <c r="D51" s="58">
        <v>4</v>
      </c>
      <c r="E51" s="59">
        <v>17.100000000000001</v>
      </c>
      <c r="F51" s="52" t="s">
        <v>58</v>
      </c>
      <c r="G51" s="51" t="s">
        <v>29</v>
      </c>
      <c r="H51" s="48">
        <v>3</v>
      </c>
      <c r="I51" s="103">
        <v>429173</v>
      </c>
      <c r="J51" s="103">
        <f t="shared" si="8"/>
        <v>141627.09</v>
      </c>
      <c r="K51" s="105">
        <f t="shared" si="9"/>
        <v>1712400.27</v>
      </c>
    </row>
    <row r="52" spans="3:11" ht="28.15" customHeight="1" x14ac:dyDescent="0.2">
      <c r="C52" s="46">
        <v>31</v>
      </c>
      <c r="D52" s="58">
        <v>5</v>
      </c>
      <c r="E52" s="61">
        <v>7.4</v>
      </c>
      <c r="F52" s="62" t="s">
        <v>63</v>
      </c>
      <c r="G52" s="63" t="s">
        <v>30</v>
      </c>
      <c r="H52" s="48">
        <v>51</v>
      </c>
      <c r="I52" s="103">
        <v>212339</v>
      </c>
      <c r="J52" s="103">
        <f t="shared" si="8"/>
        <v>70071.87000000001</v>
      </c>
      <c r="K52" s="105">
        <f t="shared" si="9"/>
        <v>14402954.369999999</v>
      </c>
    </row>
    <row r="53" spans="3:11" ht="28.15" customHeight="1" x14ac:dyDescent="0.2">
      <c r="C53" s="46">
        <v>32</v>
      </c>
      <c r="D53" s="58">
        <v>6</v>
      </c>
      <c r="E53" s="48">
        <v>18.03</v>
      </c>
      <c r="F53" s="56" t="s">
        <v>31</v>
      </c>
      <c r="G53" s="51" t="s">
        <v>30</v>
      </c>
      <c r="H53" s="48">
        <v>140</v>
      </c>
      <c r="I53" s="103">
        <v>17304</v>
      </c>
      <c r="J53" s="103">
        <f t="shared" si="8"/>
        <v>5710.3200000000006</v>
      </c>
      <c r="K53" s="105">
        <f t="shared" si="9"/>
        <v>3222004.8</v>
      </c>
    </row>
    <row r="54" spans="3:11" ht="28.15" customHeight="1" x14ac:dyDescent="0.2">
      <c r="C54" s="46">
        <v>33</v>
      </c>
      <c r="D54" s="58">
        <v>7</v>
      </c>
      <c r="E54" s="48">
        <v>18.23</v>
      </c>
      <c r="F54" s="56" t="s">
        <v>32</v>
      </c>
      <c r="G54" s="51" t="s">
        <v>30</v>
      </c>
      <c r="H54" s="48">
        <v>30</v>
      </c>
      <c r="I54" s="103">
        <v>17796</v>
      </c>
      <c r="J54" s="103">
        <f t="shared" si="8"/>
        <v>5872.68</v>
      </c>
      <c r="K54" s="105">
        <f t="shared" si="9"/>
        <v>710060.4</v>
      </c>
    </row>
    <row r="55" spans="3:11" ht="28.15" customHeight="1" x14ac:dyDescent="0.2">
      <c r="C55" s="83" t="s">
        <v>13</v>
      </c>
      <c r="D55" s="84"/>
      <c r="E55" s="84"/>
      <c r="F55" s="84"/>
      <c r="G55" s="84"/>
      <c r="H55" s="90"/>
      <c r="I55" s="84"/>
      <c r="J55" s="85"/>
      <c r="K55" s="57">
        <f>SUM(K48:K54)</f>
        <v>31388222.109999999</v>
      </c>
    </row>
    <row r="56" spans="3:11" ht="28.15" customHeight="1" x14ac:dyDescent="0.2">
      <c r="C56" s="127" t="s">
        <v>66</v>
      </c>
      <c r="D56" s="128"/>
      <c r="E56" s="128"/>
      <c r="F56" s="128"/>
      <c r="G56" s="128"/>
      <c r="H56" s="128"/>
      <c r="I56" s="128"/>
      <c r="J56" s="128"/>
      <c r="K56" s="129"/>
    </row>
    <row r="57" spans="3:11" ht="28.15" customHeight="1" x14ac:dyDescent="0.2">
      <c r="C57" s="46">
        <v>34</v>
      </c>
      <c r="D57" s="58">
        <v>1</v>
      </c>
      <c r="E57" s="59" t="s">
        <v>67</v>
      </c>
      <c r="F57" s="52" t="s">
        <v>70</v>
      </c>
      <c r="G57" s="51" t="s">
        <v>29</v>
      </c>
      <c r="H57" s="48">
        <v>8</v>
      </c>
      <c r="I57" s="103">
        <v>395000</v>
      </c>
      <c r="J57" s="103">
        <f>I57*0.33</f>
        <v>130350</v>
      </c>
      <c r="K57" s="105">
        <f>ROUND((I57*H57+J57*H57),2)</f>
        <v>4202800</v>
      </c>
    </row>
    <row r="58" spans="3:11" ht="28.15" customHeight="1" x14ac:dyDescent="0.2">
      <c r="C58" s="46">
        <v>35</v>
      </c>
      <c r="D58" s="58">
        <v>2</v>
      </c>
      <c r="E58" s="48">
        <v>18.260000000000002</v>
      </c>
      <c r="F58" s="56" t="s">
        <v>28</v>
      </c>
      <c r="G58" s="51" t="s">
        <v>30</v>
      </c>
      <c r="H58" s="48">
        <v>107.8879</v>
      </c>
      <c r="I58" s="103">
        <v>24392</v>
      </c>
      <c r="J58" s="103">
        <f t="shared" ref="J58:J60" si="10">I58*0.33</f>
        <v>8049.3600000000006</v>
      </c>
      <c r="K58" s="105">
        <f t="shared" ref="K58:K60" si="11">ROUND((I58*H58+J58*H58),2)</f>
        <v>3500030.2</v>
      </c>
    </row>
    <row r="59" spans="3:11" ht="28.15" customHeight="1" x14ac:dyDescent="0.2">
      <c r="C59" s="46">
        <v>36</v>
      </c>
      <c r="D59" s="58">
        <v>3</v>
      </c>
      <c r="E59" s="59" t="s">
        <v>68</v>
      </c>
      <c r="F59" s="52" t="s">
        <v>71</v>
      </c>
      <c r="G59" s="51" t="s">
        <v>29</v>
      </c>
      <c r="H59" s="48">
        <v>3</v>
      </c>
      <c r="I59" s="103">
        <v>140000</v>
      </c>
      <c r="J59" s="103">
        <f t="shared" si="10"/>
        <v>46200</v>
      </c>
      <c r="K59" s="105">
        <f t="shared" si="11"/>
        <v>558600</v>
      </c>
    </row>
    <row r="60" spans="3:11" ht="28.15" customHeight="1" x14ac:dyDescent="0.2">
      <c r="C60" s="46">
        <v>37</v>
      </c>
      <c r="D60" s="58">
        <v>4</v>
      </c>
      <c r="E60" s="59" t="s">
        <v>69</v>
      </c>
      <c r="F60" s="52" t="s">
        <v>72</v>
      </c>
      <c r="G60" s="51" t="s">
        <v>29</v>
      </c>
      <c r="H60" s="48">
        <v>7</v>
      </c>
      <c r="I60" s="103">
        <v>225000</v>
      </c>
      <c r="J60" s="103">
        <f t="shared" si="10"/>
        <v>74250</v>
      </c>
      <c r="K60" s="105">
        <f t="shared" si="11"/>
        <v>2094750</v>
      </c>
    </row>
    <row r="61" spans="3:11" ht="28.15" customHeight="1" x14ac:dyDescent="0.2">
      <c r="C61" s="83" t="s">
        <v>13</v>
      </c>
      <c r="D61" s="84"/>
      <c r="E61" s="84"/>
      <c r="F61" s="84"/>
      <c r="G61" s="84"/>
      <c r="H61" s="90"/>
      <c r="I61" s="84"/>
      <c r="J61" s="85"/>
      <c r="K61" s="57">
        <f>SUM(K57:K60)</f>
        <v>10356180.199999999</v>
      </c>
    </row>
    <row r="62" spans="3:11" ht="28.15" customHeight="1" x14ac:dyDescent="0.2">
      <c r="C62" s="127" t="s">
        <v>74</v>
      </c>
      <c r="D62" s="128"/>
      <c r="E62" s="128"/>
      <c r="F62" s="128"/>
      <c r="G62" s="128"/>
      <c r="H62" s="128"/>
      <c r="I62" s="128"/>
      <c r="J62" s="128"/>
      <c r="K62" s="129"/>
    </row>
    <row r="63" spans="3:11" ht="28.15" customHeight="1" x14ac:dyDescent="0.2">
      <c r="C63" s="58">
        <v>38</v>
      </c>
      <c r="D63" s="58">
        <v>1</v>
      </c>
      <c r="E63" s="69">
        <v>1.1599999999999999</v>
      </c>
      <c r="F63" s="70" t="s">
        <v>76</v>
      </c>
      <c r="G63" s="68" t="s">
        <v>29</v>
      </c>
      <c r="H63" s="68">
        <v>18.45</v>
      </c>
      <c r="I63" s="106">
        <v>26178</v>
      </c>
      <c r="J63" s="106">
        <f>I63*0.33</f>
        <v>8638.74</v>
      </c>
      <c r="K63" s="107">
        <f>ROUND((I63*H63+J63*H63),2)</f>
        <v>642368.85</v>
      </c>
    </row>
    <row r="64" spans="3:11" ht="28.15" customHeight="1" x14ac:dyDescent="0.2">
      <c r="C64" s="58">
        <v>39</v>
      </c>
      <c r="D64" s="58">
        <v>2</v>
      </c>
      <c r="E64" s="69">
        <v>5.17</v>
      </c>
      <c r="F64" s="71" t="s">
        <v>77</v>
      </c>
      <c r="G64" s="68" t="s">
        <v>30</v>
      </c>
      <c r="H64" s="68">
        <v>18.5</v>
      </c>
      <c r="I64" s="106">
        <v>65197</v>
      </c>
      <c r="J64" s="106">
        <f t="shared" ref="J64:J75" si="12">I64*0.33</f>
        <v>21515.010000000002</v>
      </c>
      <c r="K64" s="107">
        <f t="shared" ref="K64:K75" si="13">ROUND((I64*H64+J64*H64),2)</f>
        <v>1604172.19</v>
      </c>
    </row>
    <row r="65" spans="3:11" ht="28.15" customHeight="1" x14ac:dyDescent="0.2">
      <c r="C65" s="58">
        <v>40</v>
      </c>
      <c r="D65" s="58">
        <v>3</v>
      </c>
      <c r="E65" s="69">
        <v>6.17</v>
      </c>
      <c r="F65" s="71" t="s">
        <v>78</v>
      </c>
      <c r="G65" s="68" t="s">
        <v>30</v>
      </c>
      <c r="H65" s="68">
        <v>55</v>
      </c>
      <c r="I65" s="106">
        <v>29630</v>
      </c>
      <c r="J65" s="106">
        <f t="shared" si="12"/>
        <v>9777.9</v>
      </c>
      <c r="K65" s="107">
        <f t="shared" si="13"/>
        <v>2167434.5</v>
      </c>
    </row>
    <row r="66" spans="3:11" ht="28.15" customHeight="1" x14ac:dyDescent="0.2">
      <c r="C66" s="58">
        <v>41</v>
      </c>
      <c r="D66" s="58">
        <v>4</v>
      </c>
      <c r="E66" s="68">
        <v>12.85</v>
      </c>
      <c r="F66" s="71" t="s">
        <v>79</v>
      </c>
      <c r="G66" s="68" t="s">
        <v>29</v>
      </c>
      <c r="H66" s="68">
        <v>2</v>
      </c>
      <c r="I66" s="106">
        <v>107831</v>
      </c>
      <c r="J66" s="106">
        <f t="shared" si="12"/>
        <v>35584.230000000003</v>
      </c>
      <c r="K66" s="107">
        <f t="shared" si="13"/>
        <v>286830.46000000002</v>
      </c>
    </row>
    <row r="67" spans="3:11" ht="33" customHeight="1" x14ac:dyDescent="0.2">
      <c r="C67" s="58">
        <v>42</v>
      </c>
      <c r="D67" s="58">
        <v>5</v>
      </c>
      <c r="E67" s="68">
        <v>12.96</v>
      </c>
      <c r="F67" s="71" t="s">
        <v>80</v>
      </c>
      <c r="G67" s="68" t="s">
        <v>29</v>
      </c>
      <c r="H67" s="68">
        <v>2</v>
      </c>
      <c r="I67" s="106">
        <v>173450</v>
      </c>
      <c r="J67" s="106">
        <f t="shared" si="12"/>
        <v>57238.5</v>
      </c>
      <c r="K67" s="107">
        <f t="shared" si="13"/>
        <v>461377</v>
      </c>
    </row>
    <row r="68" spans="3:11" ht="28.15" customHeight="1" x14ac:dyDescent="0.2">
      <c r="C68" s="58">
        <v>43</v>
      </c>
      <c r="D68" s="58">
        <v>6</v>
      </c>
      <c r="E68" s="68">
        <v>113</v>
      </c>
      <c r="F68" s="71" t="s">
        <v>81</v>
      </c>
      <c r="G68" s="68" t="s">
        <v>29</v>
      </c>
      <c r="H68" s="68">
        <v>4</v>
      </c>
      <c r="I68" s="106">
        <v>59859</v>
      </c>
      <c r="J68" s="106">
        <f t="shared" si="12"/>
        <v>19753.47</v>
      </c>
      <c r="K68" s="107">
        <f t="shared" si="13"/>
        <v>318449.88</v>
      </c>
    </row>
    <row r="69" spans="3:11" ht="28.15" customHeight="1" x14ac:dyDescent="0.2">
      <c r="C69" s="58">
        <v>44</v>
      </c>
      <c r="D69" s="58">
        <v>7</v>
      </c>
      <c r="E69" s="68">
        <v>13.4</v>
      </c>
      <c r="F69" s="71" t="s">
        <v>82</v>
      </c>
      <c r="G69" s="68" t="s">
        <v>30</v>
      </c>
      <c r="H69" s="68">
        <v>30</v>
      </c>
      <c r="I69" s="106">
        <v>40506</v>
      </c>
      <c r="J69" s="106">
        <f t="shared" si="12"/>
        <v>13366.980000000001</v>
      </c>
      <c r="K69" s="107">
        <f t="shared" si="13"/>
        <v>1616189.4</v>
      </c>
    </row>
    <row r="70" spans="3:11" ht="28.15" customHeight="1" x14ac:dyDescent="0.2">
      <c r="C70" s="58">
        <v>45</v>
      </c>
      <c r="D70" s="58">
        <v>8</v>
      </c>
      <c r="E70" s="68">
        <v>14.47</v>
      </c>
      <c r="F70" s="70" t="s">
        <v>83</v>
      </c>
      <c r="G70" s="68" t="s">
        <v>30</v>
      </c>
      <c r="H70" s="68">
        <v>30</v>
      </c>
      <c r="I70" s="106">
        <v>98188</v>
      </c>
      <c r="J70" s="106">
        <f t="shared" si="12"/>
        <v>32402.04</v>
      </c>
      <c r="K70" s="107">
        <f t="shared" si="13"/>
        <v>3917701.2</v>
      </c>
    </row>
    <row r="71" spans="3:11" ht="28.15" customHeight="1" x14ac:dyDescent="0.2">
      <c r="C71" s="58">
        <v>46</v>
      </c>
      <c r="D71" s="58">
        <v>9</v>
      </c>
      <c r="E71" s="68">
        <v>15.1</v>
      </c>
      <c r="F71" s="72" t="s">
        <v>84</v>
      </c>
      <c r="G71" s="68" t="s">
        <v>30</v>
      </c>
      <c r="H71" s="68">
        <v>30</v>
      </c>
      <c r="I71" s="106">
        <v>90935</v>
      </c>
      <c r="J71" s="106">
        <f t="shared" si="12"/>
        <v>30008.550000000003</v>
      </c>
      <c r="K71" s="107">
        <f t="shared" si="13"/>
        <v>3628306.5</v>
      </c>
    </row>
    <row r="72" spans="3:11" ht="28.15" customHeight="1" x14ac:dyDescent="0.2">
      <c r="C72" s="58">
        <v>47</v>
      </c>
      <c r="D72" s="58">
        <v>10</v>
      </c>
      <c r="E72" s="68">
        <v>18.260000000000002</v>
      </c>
      <c r="F72" s="71" t="s">
        <v>28</v>
      </c>
      <c r="G72" s="68" t="s">
        <v>30</v>
      </c>
      <c r="H72" s="68">
        <v>60</v>
      </c>
      <c r="I72" s="106">
        <v>24392</v>
      </c>
      <c r="J72" s="106">
        <f t="shared" si="12"/>
        <v>8049.3600000000006</v>
      </c>
      <c r="K72" s="107">
        <f t="shared" si="13"/>
        <v>1946481.6</v>
      </c>
    </row>
    <row r="73" spans="3:11" ht="28.15" customHeight="1" x14ac:dyDescent="0.2">
      <c r="C73" s="58">
        <v>48</v>
      </c>
      <c r="D73" s="58">
        <v>11</v>
      </c>
      <c r="E73" s="68">
        <v>10.19</v>
      </c>
      <c r="F73" s="71" t="s">
        <v>85</v>
      </c>
      <c r="G73" s="68" t="s">
        <v>30</v>
      </c>
      <c r="H73" s="68">
        <v>6</v>
      </c>
      <c r="I73" s="106">
        <v>419498</v>
      </c>
      <c r="J73" s="106">
        <f t="shared" si="12"/>
        <v>138434.34</v>
      </c>
      <c r="K73" s="107">
        <f t="shared" si="13"/>
        <v>3347594.04</v>
      </c>
    </row>
    <row r="74" spans="3:11" ht="28.15" customHeight="1" x14ac:dyDescent="0.2">
      <c r="C74" s="58">
        <v>49</v>
      </c>
      <c r="D74" s="58">
        <v>12</v>
      </c>
      <c r="E74" s="68" t="s">
        <v>67</v>
      </c>
      <c r="F74" s="73" t="s">
        <v>86</v>
      </c>
      <c r="G74" s="68" t="s">
        <v>29</v>
      </c>
      <c r="H74" s="68">
        <v>2</v>
      </c>
      <c r="I74" s="106">
        <v>312000</v>
      </c>
      <c r="J74" s="106">
        <f t="shared" si="12"/>
        <v>102960</v>
      </c>
      <c r="K74" s="107">
        <f t="shared" si="13"/>
        <v>829920</v>
      </c>
    </row>
    <row r="75" spans="3:11" ht="60" customHeight="1" x14ac:dyDescent="0.2">
      <c r="C75" s="58">
        <v>50</v>
      </c>
      <c r="D75" s="58">
        <v>13</v>
      </c>
      <c r="E75" s="69" t="s">
        <v>68</v>
      </c>
      <c r="F75" s="74" t="s">
        <v>87</v>
      </c>
      <c r="G75" s="68" t="s">
        <v>29</v>
      </c>
      <c r="H75" s="68">
        <v>2</v>
      </c>
      <c r="I75" s="106">
        <v>10990000</v>
      </c>
      <c r="J75" s="106">
        <f t="shared" si="12"/>
        <v>3626700</v>
      </c>
      <c r="K75" s="107">
        <f t="shared" si="13"/>
        <v>29233400</v>
      </c>
    </row>
    <row r="76" spans="3:11" ht="28.15" customHeight="1" x14ac:dyDescent="0.2">
      <c r="C76" s="83" t="s">
        <v>13</v>
      </c>
      <c r="D76" s="84"/>
      <c r="E76" s="84"/>
      <c r="F76" s="84"/>
      <c r="G76" s="84"/>
      <c r="H76" s="90"/>
      <c r="I76" s="84"/>
      <c r="J76" s="85"/>
      <c r="K76" s="67">
        <f>SUM(K63:K75)</f>
        <v>50000225.620000005</v>
      </c>
    </row>
    <row r="77" spans="3:11" ht="28.15" customHeight="1" x14ac:dyDescent="0.2">
      <c r="C77" s="127" t="s">
        <v>75</v>
      </c>
      <c r="D77" s="128"/>
      <c r="E77" s="128"/>
      <c r="F77" s="128"/>
      <c r="G77" s="128"/>
      <c r="H77" s="128"/>
      <c r="I77" s="128"/>
      <c r="J77" s="128"/>
      <c r="K77" s="129"/>
    </row>
    <row r="78" spans="3:11" ht="28.15" customHeight="1" x14ac:dyDescent="0.2">
      <c r="C78" s="46">
        <v>51</v>
      </c>
      <c r="D78" s="58">
        <v>1</v>
      </c>
      <c r="E78" s="64">
        <v>19.02</v>
      </c>
      <c r="F78" s="65" t="s">
        <v>73</v>
      </c>
      <c r="G78" s="63" t="s">
        <v>29</v>
      </c>
      <c r="H78" s="66">
        <v>1</v>
      </c>
      <c r="I78" s="108">
        <v>15670960</v>
      </c>
      <c r="J78" s="108">
        <f>I78*0.33</f>
        <v>5171416.8</v>
      </c>
      <c r="K78" s="105">
        <f>ROUND((I78*H78+J78*H78),2)</f>
        <v>20842376.800000001</v>
      </c>
    </row>
    <row r="79" spans="3:11" ht="28.15" customHeight="1" x14ac:dyDescent="0.2">
      <c r="C79" s="86" t="s">
        <v>13</v>
      </c>
      <c r="D79" s="87"/>
      <c r="E79" s="87"/>
      <c r="F79" s="87"/>
      <c r="G79" s="87"/>
      <c r="H79" s="91"/>
      <c r="I79" s="91"/>
      <c r="J79" s="88"/>
      <c r="K79" s="32">
        <f>SUM(K78)</f>
        <v>20842376.800000001</v>
      </c>
    </row>
    <row r="80" spans="3:11" ht="3" customHeight="1" x14ac:dyDescent="0.2">
      <c r="C80" s="94"/>
      <c r="D80" s="94"/>
      <c r="E80" s="94"/>
      <c r="F80" s="94"/>
      <c r="G80" s="94"/>
      <c r="H80" s="95"/>
      <c r="I80" s="95"/>
      <c r="J80" s="94"/>
      <c r="K80" s="96"/>
    </row>
    <row r="81" spans="3:11" ht="28.15" customHeight="1" x14ac:dyDescent="0.25">
      <c r="C81" s="97"/>
      <c r="D81" s="98"/>
      <c r="E81" s="98"/>
      <c r="F81" s="109" t="s">
        <v>35</v>
      </c>
      <c r="G81" s="110"/>
      <c r="H81" s="110"/>
      <c r="I81" s="110"/>
      <c r="J81" s="110"/>
      <c r="K81" s="101">
        <f>SUM(K27+K33+K38+K46+K55+K61+K76+K79)</f>
        <v>210000225.99000001</v>
      </c>
    </row>
    <row r="82" spans="3:11" ht="27.6" customHeight="1" x14ac:dyDescent="0.25">
      <c r="C82" s="27"/>
      <c r="D82" s="17"/>
      <c r="E82" s="17"/>
      <c r="F82" s="146" t="s">
        <v>90</v>
      </c>
      <c r="G82" s="147"/>
      <c r="H82" s="147"/>
      <c r="I82" s="147"/>
      <c r="J82" s="147"/>
      <c r="K82" s="99">
        <v>225.99</v>
      </c>
    </row>
    <row r="83" spans="3:11" ht="31.15" customHeight="1" x14ac:dyDescent="0.25">
      <c r="C83" s="27"/>
      <c r="D83" s="16"/>
      <c r="E83" s="16"/>
      <c r="F83" s="148" t="s">
        <v>14</v>
      </c>
      <c r="G83" s="149"/>
      <c r="H83" s="149"/>
      <c r="I83" s="149"/>
      <c r="J83" s="150"/>
      <c r="K83" s="100">
        <f>K81-K82</f>
        <v>210000000</v>
      </c>
    </row>
    <row r="84" spans="3:11" ht="15" customHeight="1" x14ac:dyDescent="0.2">
      <c r="C84" s="28"/>
      <c r="D84" s="26"/>
      <c r="E84" s="26"/>
      <c r="F84" s="15"/>
      <c r="G84" s="15"/>
      <c r="H84" s="18"/>
      <c r="I84" s="18"/>
      <c r="K84" s="92"/>
    </row>
    <row r="85" spans="3:11" ht="12" customHeight="1" x14ac:dyDescent="0.2">
      <c r="C85" s="29"/>
      <c r="F85" s="26"/>
      <c r="G85" s="26"/>
      <c r="H85" s="26"/>
      <c r="I85" s="26"/>
      <c r="J85" s="26"/>
      <c r="K85" s="93"/>
    </row>
    <row r="86" spans="3:11" x14ac:dyDescent="0.2">
      <c r="C86" s="151" t="s">
        <v>15</v>
      </c>
      <c r="D86" s="152"/>
      <c r="E86" s="152"/>
      <c r="F86" s="153"/>
      <c r="G86" s="160" t="s">
        <v>8</v>
      </c>
      <c r="H86" s="160"/>
      <c r="I86" s="160"/>
      <c r="J86" s="160"/>
      <c r="K86" s="33" t="s">
        <v>33</v>
      </c>
    </row>
    <row r="87" spans="3:11" x14ac:dyDescent="0.2">
      <c r="C87" s="151" t="s">
        <v>16</v>
      </c>
      <c r="D87" s="152"/>
      <c r="E87" s="152"/>
      <c r="F87" s="153"/>
      <c r="G87" s="158" t="s">
        <v>17</v>
      </c>
      <c r="H87" s="159"/>
      <c r="I87" s="77"/>
      <c r="J87" s="33" t="s">
        <v>18</v>
      </c>
      <c r="K87" s="34">
        <v>0.23</v>
      </c>
    </row>
    <row r="88" spans="3:11" x14ac:dyDescent="0.2">
      <c r="C88" s="151" t="s">
        <v>19</v>
      </c>
      <c r="D88" s="152"/>
      <c r="E88" s="152"/>
      <c r="F88" s="153"/>
      <c r="G88" s="154" t="s">
        <v>34</v>
      </c>
      <c r="H88" s="155"/>
      <c r="I88" s="79"/>
      <c r="J88" s="33" t="s">
        <v>20</v>
      </c>
      <c r="K88" s="34">
        <v>0.05</v>
      </c>
    </row>
    <row r="89" spans="3:11" x14ac:dyDescent="0.2">
      <c r="C89" s="23"/>
      <c r="D89" s="24"/>
      <c r="E89" s="24"/>
      <c r="F89" s="22"/>
      <c r="G89" s="156" t="s">
        <v>24</v>
      </c>
      <c r="H89" s="157"/>
      <c r="I89" s="78"/>
      <c r="J89" s="33" t="s">
        <v>21</v>
      </c>
      <c r="K89" s="34">
        <v>0.05</v>
      </c>
    </row>
    <row r="90" spans="3:11" x14ac:dyDescent="0.2">
      <c r="C90" s="38"/>
      <c r="D90" s="39"/>
      <c r="E90" s="39"/>
      <c r="F90" s="36"/>
      <c r="G90" s="158" t="s">
        <v>22</v>
      </c>
      <c r="H90" s="159"/>
      <c r="I90" s="77"/>
      <c r="J90" s="33" t="s">
        <v>23</v>
      </c>
      <c r="K90" s="35">
        <f>SUM(K87:K89)</f>
        <v>0.33</v>
      </c>
    </row>
    <row r="91" spans="3:11" x14ac:dyDescent="0.2">
      <c r="C91" s="31"/>
      <c r="D91" s="25"/>
      <c r="E91" s="37"/>
      <c r="F91" s="36"/>
      <c r="G91" s="144"/>
      <c r="H91" s="145"/>
      <c r="I91" s="75"/>
      <c r="J91" s="40"/>
      <c r="K91" s="41"/>
    </row>
    <row r="92" spans="3:11" x14ac:dyDescent="0.2">
      <c r="F92" s="30"/>
    </row>
  </sheetData>
  <mergeCells count="36">
    <mergeCell ref="G91:H91"/>
    <mergeCell ref="F82:J82"/>
    <mergeCell ref="F83:J83"/>
    <mergeCell ref="C86:F86"/>
    <mergeCell ref="G88:H88"/>
    <mergeCell ref="G89:H89"/>
    <mergeCell ref="G90:H90"/>
    <mergeCell ref="G86:J86"/>
    <mergeCell ref="C88:F88"/>
    <mergeCell ref="G87:H87"/>
    <mergeCell ref="C87:F87"/>
    <mergeCell ref="C7:K8"/>
    <mergeCell ref="C9:K9"/>
    <mergeCell ref="C39:K39"/>
    <mergeCell ref="C47:K47"/>
    <mergeCell ref="C56:K56"/>
    <mergeCell ref="G11:G12"/>
    <mergeCell ref="B1:F1"/>
    <mergeCell ref="B2:E2"/>
    <mergeCell ref="B4:L4"/>
    <mergeCell ref="C5:K5"/>
    <mergeCell ref="C6:K6"/>
    <mergeCell ref="F81:J81"/>
    <mergeCell ref="C13:K13"/>
    <mergeCell ref="C28:K28"/>
    <mergeCell ref="C34:K34"/>
    <mergeCell ref="C10:K10"/>
    <mergeCell ref="H11:H12"/>
    <mergeCell ref="J11:J12"/>
    <mergeCell ref="K11:K12"/>
    <mergeCell ref="I11:I12"/>
    <mergeCell ref="C11:C12"/>
    <mergeCell ref="D11:D12"/>
    <mergeCell ref="F11:F12"/>
    <mergeCell ref="C77:K77"/>
    <mergeCell ref="C62:K62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ADA0FB81-A176-4D7C-AA45-256D924DE6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(Entidad)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Bryan Mora</cp:lastModifiedBy>
  <cp:revision/>
  <dcterms:created xsi:type="dcterms:W3CDTF">2006-06-27T16:47:25Z</dcterms:created>
  <dcterms:modified xsi:type="dcterms:W3CDTF">2026-09-15T02:57:58Z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