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lenixnunezvargas/Desktop/EXTINTORES/"/>
    </mc:Choice>
  </mc:AlternateContent>
  <xr:revisionPtr revIDLastSave="0" documentId="13_ncr:1_{D0D36088-A1D2-9C44-A76F-EF8880BF6D93}" xr6:coauthVersionLast="36" xr6:coauthVersionMax="47" xr10:uidLastSave="{00000000-0000-0000-0000-000000000000}"/>
  <bookViews>
    <workbookView xWindow="0" yWindow="460" windowWidth="28800" windowHeight="15720" xr2:uid="{00000000-000D-0000-FFFF-FFFF00000000}"/>
  </bookViews>
  <sheets>
    <sheet name="ESTUDIO DE MERCADO" sheetId="3" r:id="rId1"/>
    <sheet name="Hoja1" sheetId="4" r:id="rId2"/>
    <sheet name="Hoja2" sheetId="5" r:id="rId3"/>
  </sheets>
  <definedNames>
    <definedName name="_xlnm.Print_Area" localSheetId="0">'ESTUDIO DE MERCADO'!$A$1:$L$74</definedName>
    <definedName name="_xlnm.Print_Titles" localSheetId="0">'ESTUDIO DE MERCADO'!$1:$10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60" i="3" l="1"/>
  <c r="K61" i="3"/>
  <c r="K62" i="3"/>
  <c r="K63" i="3"/>
  <c r="K64" i="3"/>
  <c r="K65" i="3"/>
  <c r="K66" i="3"/>
  <c r="K67" i="3"/>
  <c r="K68" i="3"/>
  <c r="K69" i="3"/>
  <c r="K70" i="3"/>
  <c r="K59" i="3"/>
  <c r="I33" i="3"/>
  <c r="K32" i="3"/>
  <c r="K31" i="3"/>
  <c r="K30" i="3"/>
  <c r="K29" i="3"/>
  <c r="K28" i="3"/>
  <c r="K27" i="3"/>
  <c r="L11" i="3"/>
  <c r="G12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11" i="3"/>
  <c r="I11" i="3"/>
  <c r="G11" i="3"/>
  <c r="G45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9" i="3"/>
  <c r="I60" i="3"/>
  <c r="I61" i="3"/>
  <c r="I62" i="3"/>
  <c r="I63" i="3"/>
  <c r="I64" i="3"/>
  <c r="I65" i="3"/>
  <c r="I66" i="3"/>
  <c r="I67" i="3"/>
  <c r="I68" i="3"/>
  <c r="I69" i="3"/>
  <c r="I70" i="3"/>
  <c r="I12" i="3"/>
  <c r="G15" i="3"/>
  <c r="L15" i="3" s="1"/>
  <c r="K33" i="3" l="1"/>
  <c r="I32" i="3"/>
  <c r="I31" i="3"/>
  <c r="I30" i="3"/>
  <c r="I29" i="3"/>
  <c r="I28" i="3"/>
  <c r="I27" i="3"/>
  <c r="L45" i="3"/>
  <c r="G32" i="3"/>
  <c r="L32" i="3" l="1"/>
  <c r="G14" i="3"/>
  <c r="L14" i="3" s="1"/>
  <c r="G16" i="3"/>
  <c r="L16" i="3" s="1"/>
  <c r="G17" i="3"/>
  <c r="L17" i="3" s="1"/>
  <c r="G18" i="3"/>
  <c r="L18" i="3" s="1"/>
  <c r="G19" i="3"/>
  <c r="L19" i="3" s="1"/>
  <c r="G20" i="3"/>
  <c r="L20" i="3" s="1"/>
  <c r="G21" i="3"/>
  <c r="L21" i="3" s="1"/>
  <c r="G22" i="3"/>
  <c r="L22" i="3" s="1"/>
  <c r="G23" i="3"/>
  <c r="L23" i="3" s="1"/>
  <c r="G24" i="3"/>
  <c r="L24" i="3" s="1"/>
  <c r="G25" i="3"/>
  <c r="L25" i="3" s="1"/>
  <c r="G26" i="3"/>
  <c r="L26" i="3" s="1"/>
  <c r="G27" i="3"/>
  <c r="L27" i="3" s="1"/>
  <c r="G28" i="3"/>
  <c r="L28" i="3" s="1"/>
  <c r="G29" i="3"/>
  <c r="L29" i="3" s="1"/>
  <c r="G30" i="3"/>
  <c r="L30" i="3" s="1"/>
  <c r="G31" i="3"/>
  <c r="L31" i="3" s="1"/>
  <c r="G33" i="3"/>
  <c r="L33" i="3" s="1"/>
  <c r="G34" i="3"/>
  <c r="L34" i="3" s="1"/>
  <c r="G35" i="3"/>
  <c r="L35" i="3" s="1"/>
  <c r="G36" i="3"/>
  <c r="L36" i="3" s="1"/>
  <c r="G37" i="3"/>
  <c r="L37" i="3" s="1"/>
  <c r="G38" i="3"/>
  <c r="L38" i="3" s="1"/>
  <c r="G39" i="3"/>
  <c r="L39" i="3" s="1"/>
  <c r="G40" i="3"/>
  <c r="L40" i="3" s="1"/>
  <c r="G41" i="3"/>
  <c r="L41" i="3" s="1"/>
  <c r="G42" i="3"/>
  <c r="L42" i="3" s="1"/>
  <c r="G43" i="3"/>
  <c r="L43" i="3" s="1"/>
  <c r="G44" i="3"/>
  <c r="L44" i="3" s="1"/>
  <c r="G46" i="3"/>
  <c r="L46" i="3" s="1"/>
  <c r="G47" i="3"/>
  <c r="L47" i="3" s="1"/>
  <c r="G48" i="3"/>
  <c r="L48" i="3" s="1"/>
  <c r="G49" i="3"/>
  <c r="L49" i="3" s="1"/>
  <c r="G50" i="3"/>
  <c r="L50" i="3" s="1"/>
  <c r="G51" i="3"/>
  <c r="L51" i="3" s="1"/>
  <c r="G59" i="3"/>
  <c r="L59" i="3" s="1"/>
  <c r="G60" i="3"/>
  <c r="L60" i="3" s="1"/>
  <c r="G61" i="3"/>
  <c r="L61" i="3" s="1"/>
  <c r="G62" i="3"/>
  <c r="L62" i="3" s="1"/>
  <c r="G63" i="3"/>
  <c r="L63" i="3" s="1"/>
  <c r="G64" i="3"/>
  <c r="L64" i="3" s="1"/>
  <c r="G65" i="3"/>
  <c r="L65" i="3" s="1"/>
  <c r="G66" i="3"/>
  <c r="L66" i="3" s="1"/>
  <c r="G67" i="3"/>
  <c r="L67" i="3" s="1"/>
  <c r="G68" i="3"/>
  <c r="L68" i="3" s="1"/>
  <c r="G69" i="3"/>
  <c r="L69" i="3" s="1"/>
  <c r="G70" i="3"/>
  <c r="L70" i="3" s="1"/>
  <c r="G13" i="3"/>
  <c r="L13" i="3" s="1"/>
  <c r="L12" i="3"/>
  <c r="L52" i="3" l="1"/>
  <c r="L71" i="3"/>
  <c r="L72" i="3" s="1"/>
  <c r="L73" i="3" s="1"/>
  <c r="L43" i="5"/>
  <c r="L44" i="5"/>
  <c r="L45" i="5"/>
  <c r="L46" i="5"/>
  <c r="L47" i="5"/>
  <c r="L48" i="5"/>
  <c r="L49" i="5"/>
  <c r="L50" i="5"/>
  <c r="L51" i="5"/>
  <c r="L52" i="5"/>
  <c r="L53" i="5"/>
  <c r="L54" i="5"/>
  <c r="L55" i="5"/>
  <c r="L56" i="5"/>
  <c r="L57" i="5"/>
  <c r="L58" i="5"/>
  <c r="L59" i="5"/>
  <c r="L60" i="5"/>
  <c r="L61" i="5"/>
  <c r="L62" i="5"/>
  <c r="L63" i="5"/>
  <c r="L64" i="5"/>
  <c r="L65" i="5"/>
  <c r="L66" i="5"/>
  <c r="L67" i="5"/>
  <c r="L68" i="5"/>
  <c r="L69" i="5"/>
  <c r="L70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H68" i="5"/>
  <c r="H69" i="5"/>
  <c r="H70" i="5"/>
  <c r="L71" i="5" l="1"/>
  <c r="H71" i="5"/>
  <c r="L53" i="3" l="1"/>
  <c r="L5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Monica Chaparro Aza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ESTE CODIGO LO PUEDEN ENCONTRAR EN EL CATOLOGO DE EXCEL ADJUNTO</t>
        </r>
      </text>
    </comment>
    <comment ref="C57" authorId="0" shapeId="0" xr:uid="{CA72A8BC-3E77-4B72-B7A3-CC796CE1C19D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7"/>
            <color indexed="81"/>
            <rFont val="Tahoma"/>
            <family val="2"/>
          </rPr>
          <t>ESTE CODIGO LO PUEDEN ENCONTRAR EN EL CATOLOGO DE EXCEL ADJUNTO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Monica Chaparro Aza</author>
  </authors>
  <commentList>
    <comment ref="F6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DILGENCIAR LA CANTIDAD SOLO EN NUMEROS
</t>
        </r>
      </text>
    </comment>
    <comment ref="F6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DILGENCIAR LA CANTIDAD SOLO EN NUMEROS
</t>
        </r>
      </text>
    </comment>
    <comment ref="F66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DILGENCIAR LA CANTIDAD SOLO EN NUMEROS
</t>
        </r>
      </text>
    </comment>
    <comment ref="F68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DILGENCIAR LA CANTIDAD SOLO EN NUMEROS
</t>
        </r>
      </text>
    </comment>
    <comment ref="F7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DILGENCIAR LA CANTIDAD SOLO EN NUMEROS
</t>
        </r>
      </text>
    </comment>
    <comment ref="G7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DILIGENCIAR SIN PUNTOS NI COMAS - MINIMO 2 DECIMALES
</t>
        </r>
      </text>
    </comment>
    <comment ref="K7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Monica Chaparro Aza:</t>
        </r>
        <r>
          <rPr>
            <sz val="9"/>
            <color indexed="81"/>
            <rFont val="Tahoma"/>
            <family val="2"/>
          </rPr>
          <t xml:space="preserve">
DILIGENCIAR SIN PUNTOS NI COMAS - MINIMO 2 DECIMALES
</t>
        </r>
      </text>
    </comment>
  </commentList>
</comments>
</file>

<file path=xl/sharedStrings.xml><?xml version="1.0" encoding="utf-8"?>
<sst xmlns="http://schemas.openxmlformats.org/spreadsheetml/2006/main" count="316" uniqueCount="217">
  <si>
    <t>REGIONAL SANTANDER</t>
  </si>
  <si>
    <t>SERVICIO NACIONAL DE APRENDIZAJE - SENA</t>
  </si>
  <si>
    <t>Versión:  2</t>
  </si>
  <si>
    <t>Fecha de actualización:</t>
  </si>
  <si>
    <t xml:space="preserve">Documento de apoyo
Regional Santander
</t>
  </si>
  <si>
    <t>ITEM</t>
  </si>
  <si>
    <t>DESCRIPCIÓN DETALLADA ELEMENTO O SERVICIO A ADQUIRIR</t>
  </si>
  <si>
    <t>CODIGO UNSPSC</t>
  </si>
  <si>
    <t>UNIDAD DE MEDIDA</t>
  </si>
  <si>
    <t xml:space="preserve">UNIDAD  </t>
  </si>
  <si>
    <t>ROLLO</t>
  </si>
  <si>
    <t>FRASCO</t>
  </si>
  <si>
    <t>METRO</t>
  </si>
  <si>
    <t>JUEGO</t>
  </si>
  <si>
    <t>KILO</t>
  </si>
  <si>
    <t>GRAMO</t>
  </si>
  <si>
    <t>LITRO</t>
  </si>
  <si>
    <t>PAR</t>
  </si>
  <si>
    <r>
      <t>METRO</t>
    </r>
    <r>
      <rPr>
        <sz val="7"/>
        <rFont val="Arial"/>
        <family val="2"/>
      </rPr>
      <t>2</t>
    </r>
  </si>
  <si>
    <t>BULTO</t>
  </si>
  <si>
    <t>GLOBAL</t>
  </si>
  <si>
    <t>PROD-24</t>
  </si>
  <si>
    <t>APLICADORES DE MADERA CON ALGODON PAQ X 20</t>
  </si>
  <si>
    <t>Unidad</t>
  </si>
  <si>
    <t>KENNEDY</t>
  </si>
  <si>
    <t>354K</t>
  </si>
  <si>
    <t>CIRE.OD-34</t>
  </si>
  <si>
    <t>GUANTE DE NITRILO NO ESTERIL AZUL SIN POLVO TEXTURIZADO TALLA M</t>
  </si>
  <si>
    <t>CIRENE</t>
  </si>
  <si>
    <t>NPF/BLUE-M</t>
  </si>
  <si>
    <t>COMGRAB</t>
  </si>
  <si>
    <t>GEL ANTIBACTERIAL 30ML</t>
  </si>
  <si>
    <t>NACIONAL</t>
  </si>
  <si>
    <t>n/a</t>
  </si>
  <si>
    <t>BAXT-22</t>
  </si>
  <si>
    <t>CLORURO DE SODIO 0.9% BOLSA X 250 ML</t>
  </si>
  <si>
    <t>BAXTER</t>
  </si>
  <si>
    <t>MRC0001MP</t>
  </si>
  <si>
    <t>GLOB-74</t>
  </si>
  <si>
    <t>GASA ESTERIL PRECORTADA (7.5 X 7.5 CM) SOBRE X 5</t>
  </si>
  <si>
    <t>GLOBAL HEALTHCARE</t>
  </si>
  <si>
    <t>25-334S5</t>
  </si>
  <si>
    <t>NACI-408</t>
  </si>
  <si>
    <t>TAPABOCA AZUL CON ELASTICO CAJA X 50</t>
  </si>
  <si>
    <t>JMM</t>
  </si>
  <si>
    <t>ZIBO-65</t>
  </si>
  <si>
    <t>ESPARADRAPO TELA 2'' X 5 YARDAS</t>
  </si>
  <si>
    <t>ZIBOJECT</t>
  </si>
  <si>
    <t>N/A</t>
  </si>
  <si>
    <t>KENN-5</t>
  </si>
  <si>
    <t>BAJALENGUAS MADERA PAQ X 20</t>
  </si>
  <si>
    <t>I351K</t>
  </si>
  <si>
    <t>NACI-750</t>
  </si>
  <si>
    <t>VENDA DE TELA TRIANGULAR DE 6 X 5</t>
  </si>
  <si>
    <t>MEDI-46</t>
  </si>
  <si>
    <t>VENDA ELASTICA 2'' X 5 YD</t>
  </si>
  <si>
    <t>MEDICAL SUPPLIES</t>
  </si>
  <si>
    <t>MEDI-47</t>
  </si>
  <si>
    <t>VENDA ELASTICA 3'' X 5 YD</t>
  </si>
  <si>
    <t>STAR-9</t>
  </si>
  <si>
    <t>TIJERA UNIVERSAL O PARA USO EN TRAUMA</t>
  </si>
  <si>
    <t>HOSPITAL</t>
  </si>
  <si>
    <t>52-137M</t>
  </si>
  <si>
    <t>GLOB-14</t>
  </si>
  <si>
    <t>ESPARADRAPO MICROPORE PIEL (2'' X 10 YD) UND</t>
  </si>
  <si>
    <t>96-PS2</t>
  </si>
  <si>
    <t>SUNM-21</t>
  </si>
  <si>
    <t>MASCARILLA PARA RESCATE/RCP REUSABLE DIMENSIONES 13.8 x 11 x 4.8 cm</t>
  </si>
  <si>
    <t>SUNMED</t>
  </si>
  <si>
    <t>8-5070-03</t>
  </si>
  <si>
    <t>NACI-1118</t>
  </si>
  <si>
    <t>CINTA PELIGRO NO PASE ROLLO X 500 MTS</t>
  </si>
  <si>
    <t>500MTS</t>
  </si>
  <si>
    <t>NACI-1142</t>
  </si>
  <si>
    <t>OXIMETRO DE PULSO (PULSIOXIMETRO) PORTATIL CON ONDA DE PULSO</t>
  </si>
  <si>
    <t>CHOICEMMED</t>
  </si>
  <si>
    <t>MD300C2</t>
  </si>
  <si>
    <t>USA-146</t>
  </si>
  <si>
    <t>TERMOMETRO DIGITAL CON PUNTA FLEXIBLE</t>
  </si>
  <si>
    <t>USA</t>
  </si>
  <si>
    <t>EUFA-11</t>
  </si>
  <si>
    <t>BONCIDA (JABON CLOREXIDINA GLUCONATO 4%) X 60 ML</t>
  </si>
  <si>
    <t>EUFAR</t>
  </si>
  <si>
    <t>NAC-90</t>
  </si>
  <si>
    <t>GUANTE LATEX ESTERIL TALLA 8.0 CAJA X 50</t>
  </si>
  <si>
    <t>NIPRO</t>
  </si>
  <si>
    <t>COVE-3</t>
  </si>
  <si>
    <t>CURITA ADHESIVA ESTANDAR CAJA X 100</t>
  </si>
  <si>
    <t>COVERPLAST</t>
  </si>
  <si>
    <t>72569-02</t>
  </si>
  <si>
    <t>COMEXE</t>
  </si>
  <si>
    <t>INMOVILIZADOR MALEABLE ADULTO</t>
  </si>
  <si>
    <t>PAD MOUSE</t>
  </si>
  <si>
    <t>SOPORTE DE MUÑECA</t>
  </si>
  <si>
    <t>KRAM-72</t>
  </si>
  <si>
    <t>GEL ULTRASONIDO AZUL KRAMER GL</t>
  </si>
  <si>
    <t>KRAMER</t>
  </si>
  <si>
    <t>GAL X 3785ml AZUL</t>
  </si>
  <si>
    <t>Fecha Cotización</t>
  </si>
  <si>
    <t>Cotización No.</t>
  </si>
  <si>
    <t>Cliente</t>
  </si>
  <si>
    <t>SERVICIO NACIONAL DE APRENDIZAJE SENA</t>
  </si>
  <si>
    <t>Teléfono</t>
  </si>
  <si>
    <t>Nit</t>
  </si>
  <si>
    <t>899999034-1</t>
  </si>
  <si>
    <t>Fax</t>
  </si>
  <si>
    <t>Dirección</t>
  </si>
  <si>
    <t>CALLE 16 #27-37</t>
  </si>
  <si>
    <t>Contacto</t>
  </si>
  <si>
    <t>Ciudad</t>
  </si>
  <si>
    <t>BUCARAMANGA</t>
  </si>
  <si>
    <t>Valido Hasta</t>
  </si>
  <si>
    <t>Asesor</t>
  </si>
  <si>
    <t>D.MARISOL LEON</t>
  </si>
  <si>
    <t>Celular</t>
  </si>
  <si>
    <t>3138890684 -3002779300</t>
  </si>
  <si>
    <t>#</t>
  </si>
  <si>
    <t>Cod. Art</t>
  </si>
  <si>
    <t>Descripcion</t>
  </si>
  <si>
    <t>Present.</t>
  </si>
  <si>
    <t>Marca</t>
  </si>
  <si>
    <t>Referencia</t>
  </si>
  <si>
    <t>Cant.</t>
  </si>
  <si>
    <t>Vr. Total</t>
  </si>
  <si>
    <t>IVA</t>
  </si>
  <si>
    <r>
      <t>26   COMGRAB   SCHILLER AT1/2.157.014</t>
    </r>
    <r>
      <rPr>
        <sz val="7"/>
        <rFont val="Times New Roman"/>
        <family val="1"/>
      </rPr>
      <t xml:space="preserve"> </t>
    </r>
    <r>
      <rPr>
        <sz val="8"/>
        <rFont val="Arial"/>
        <family val="2"/>
      </rPr>
      <t>Unidad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NACIONAL</t>
    </r>
    <r>
      <rPr>
        <sz val="8"/>
        <rFont val="Times New Roman"/>
        <family val="1"/>
      </rPr>
      <t xml:space="preserve"> </t>
    </r>
    <r>
      <rPr>
        <sz val="7"/>
        <rFont val="Arial"/>
        <family val="2"/>
      </rPr>
      <t>n/a CARDIOVIT-SPIROVIT-SP1 / 90X90X400</t>
    </r>
  </si>
  <si>
    <r>
      <t>27  COMGRAB    LIMPIEZA AL TANQUE DE AGUA</t>
    </r>
    <r>
      <rPr>
        <sz val="7"/>
        <rFont val="Times New Roman"/>
        <family val="1"/>
      </rPr>
      <t xml:space="preserve"> </t>
    </r>
    <r>
      <rPr>
        <sz val="8"/>
        <rFont val="Arial"/>
        <family val="2"/>
      </rPr>
      <t>Unidad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NACIONAL</t>
    </r>
    <r>
      <rPr>
        <sz val="8"/>
        <rFont val="Times New Roman"/>
        <family val="1"/>
      </rPr>
      <t xml:space="preserve"> </t>
    </r>
    <r>
      <rPr>
        <sz val="7"/>
        <rFont val="Arial"/>
        <family val="2"/>
      </rPr>
      <t>n/a</t>
    </r>
  </si>
  <si>
    <r>
      <t>28  COMGRAB    MANTENIMIENTO A LA BOMBA DEL AGUA</t>
    </r>
    <r>
      <rPr>
        <sz val="7"/>
        <rFont val="Times New Roman"/>
        <family val="1"/>
      </rPr>
      <t xml:space="preserve"> </t>
    </r>
    <r>
      <rPr>
        <sz val="8"/>
        <rFont val="Arial"/>
        <family val="2"/>
      </rPr>
      <t>Unidad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NACIONAL</t>
    </r>
    <r>
      <rPr>
        <sz val="8"/>
        <rFont val="Times New Roman"/>
        <family val="1"/>
      </rPr>
      <t xml:space="preserve"> </t>
    </r>
    <r>
      <rPr>
        <sz val="7"/>
        <rFont val="Arial"/>
        <family val="2"/>
      </rPr>
      <t>n/a</t>
    </r>
  </si>
  <si>
    <r>
      <t>29   COMGRAB    ESTUCHE PARA BOTIQUIN 26x18x8</t>
    </r>
    <r>
      <rPr>
        <sz val="7"/>
        <rFont val="Times New Roman"/>
        <family val="1"/>
      </rPr>
      <t xml:space="preserve"> </t>
    </r>
    <r>
      <rPr>
        <sz val="8"/>
        <rFont val="Arial"/>
        <family val="2"/>
      </rPr>
      <t>Unidad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NACIONAL</t>
    </r>
    <r>
      <rPr>
        <sz val="8"/>
        <rFont val="Times New Roman"/>
        <family val="1"/>
      </rPr>
      <t xml:space="preserve"> </t>
    </r>
    <r>
      <rPr>
        <sz val="7"/>
        <rFont val="Arial"/>
        <family val="2"/>
      </rPr>
      <t>n/a</t>
    </r>
  </si>
  <si>
    <r>
      <t>31  MODER-9</t>
    </r>
    <r>
      <rPr>
        <sz val="7"/>
        <rFont val="Times New Roman"/>
        <family val="1"/>
      </rPr>
      <t xml:space="preserve"> </t>
    </r>
    <r>
      <rPr>
        <sz val="7"/>
        <rFont val="Arial"/>
        <family val="2"/>
      </rPr>
      <t>CINTA REFLECTIVA ROLLO DE 5 CM ANCHO</t>
    </r>
    <r>
      <rPr>
        <sz val="7"/>
        <rFont val="Times New Roman"/>
        <family val="1"/>
      </rPr>
      <t xml:space="preserve"> </t>
    </r>
    <r>
      <rPr>
        <sz val="8"/>
        <rFont val="Arial"/>
        <family val="2"/>
      </rPr>
      <t>Unidad</t>
    </r>
    <r>
      <rPr>
        <sz val="8"/>
        <rFont val="Times New Roman"/>
        <family val="1"/>
      </rPr>
      <t xml:space="preserve"> </t>
    </r>
    <r>
      <rPr>
        <sz val="8"/>
        <rFont val="Arial"/>
        <family val="2"/>
      </rPr>
      <t>NACIONAL</t>
    </r>
  </si>
  <si>
    <t>X 5 MTS DE LARGO COLORES VARIOS</t>
  </si>
  <si>
    <t>Sena020417+</t>
  </si>
  <si>
    <t>VALOR TOTAL</t>
  </si>
  <si>
    <t xml:space="preserve"> PROMEDIO </t>
  </si>
  <si>
    <t>par</t>
  </si>
  <si>
    <t>SUBTOTAL</t>
  </si>
  <si>
    <t>IVA 19%</t>
  </si>
  <si>
    <t>TOTAL</t>
  </si>
  <si>
    <t>CANTIDAD ESTIMADA</t>
  </si>
  <si>
    <r>
      <rPr>
        <b/>
        <sz val="16"/>
        <rFont val="Calibri"/>
        <family val="2"/>
        <scheme val="minor"/>
      </rPr>
      <t xml:space="preserve">Observaciones: </t>
    </r>
    <r>
      <rPr>
        <sz val="16"/>
        <rFont val="Calibri"/>
        <family val="2"/>
        <scheme val="minor"/>
      </rPr>
      <t>Las cantidades aquí descritas son cantidades estimadas máximas. Su ejecución estará sujeta a la demanda real de la Regional Santander y a la disponibilidad presupuestal de la bolsa asignada</t>
    </r>
  </si>
  <si>
    <t>Compresa Gasa estéril 45x45x45</t>
  </si>
  <si>
    <t>Paquete x 5 unidades</t>
  </si>
  <si>
    <t>Depresores de lengua o baja lenguas</t>
  </si>
  <si>
    <t>Morral para Botiquín de primeros auxilios tipo C (sin elementos)</t>
  </si>
  <si>
    <t>Paquete x 20 unds</t>
  </si>
  <si>
    <t>Paquete x 50 unds</t>
  </si>
  <si>
    <t>COTIZANTE 1
AGROFUMIGACIÓN</t>
  </si>
  <si>
    <t>Linterna con pila de repuesto Híbrida de 19 LEDS Recargable, y funciona también con pilas AA. Carga en 16 horas con LED indicador de carga</t>
  </si>
  <si>
    <t xml:space="preserve">Baterías o pilas (para radios, megáfonos) Referencia Tipo D recargable </t>
  </si>
  <si>
    <t>Estuche x 2 unds</t>
  </si>
  <si>
    <t>Baterías o pilas para desfibriladores de 9 voltios (cuadrada) recargables</t>
  </si>
  <si>
    <t>Alcohol antiséptico (Fecha de vencimiento no debe ser inferior a 2 años)</t>
  </si>
  <si>
    <t>Frasco x 120ml</t>
  </si>
  <si>
    <t>Solución de cloruro de sodio (solución salina)</t>
  </si>
  <si>
    <t>Bolsa 250 ml</t>
  </si>
  <si>
    <t>Inmovilizador cervical graduable Cuello ortopédico para inmovilización cervical adulto que se ajusta dentro de las 4 graduaciones para adultos estándar. Construido en una sola pieza en plástico de alta densidad de polietileno cubierto con un forro de molespuma de células cerradas, no absorbente y resistente a la humedad. Con soporte para la barbilla. Debe contar en la parte posterior con dos orificios de aireación y en la parte delantera.</t>
  </si>
  <si>
    <t>Curitas</t>
  </si>
  <si>
    <t>Caja x 100 unds</t>
  </si>
  <si>
    <t>Esparadrapo en tela blanco, rollo de 4x5 yardas</t>
  </si>
  <si>
    <t>Rollo</t>
  </si>
  <si>
    <t>Micropore de 2x5 yardas, libre de látex con adhesivo en una de sus caras.</t>
  </si>
  <si>
    <t>Radio de comunicación para brigada de emergencia</t>
  </si>
  <si>
    <t>Gasa estéril 10 cm X 10 cm</t>
  </si>
  <si>
    <t>Paquete x 5 unds</t>
  </si>
  <si>
    <t>Tijeras de trauma de acero inoxidable</t>
  </si>
  <si>
    <t>Megáfonos con pila recargable</t>
  </si>
  <si>
    <t>Venda elástica color blanco de 2" x 5 yardas</t>
  </si>
  <si>
    <t>Venda elástica color blanco de 3" x 5 yardas</t>
  </si>
  <si>
    <t>Venda elástica color blanco de 4" x 5 yardas</t>
  </si>
  <si>
    <t>Venda elástica color blanco de 5" x 5 yardas</t>
  </si>
  <si>
    <t>Venda de algodón de 3x5 yardas.</t>
  </si>
  <si>
    <t>Venda de algodón de 5x5 yardas.</t>
  </si>
  <si>
    <t>Venda triangular</t>
  </si>
  <si>
    <t xml:space="preserve">Manual de primeros auxilios </t>
  </si>
  <si>
    <t>Inmovilizador miembros superiores e inferiores (kit)</t>
  </si>
  <si>
    <t>Aplicadores de algodón</t>
  </si>
  <si>
    <t>Jeringa de 10 ml</t>
  </si>
  <si>
    <t>Mascara para maniobras de R.C.P</t>
  </si>
  <si>
    <t>Bolsa residuos</t>
  </si>
  <si>
    <t>Tapabocas (empaque individual)</t>
  </si>
  <si>
    <t>Caja x 50 unds</t>
  </si>
  <si>
    <t>Mascara para maniobra RCP (BOLSA- VALVULA- MASCARILLA) BVM TIPO AMBU</t>
  </si>
  <si>
    <t>Guantes de nitrilo</t>
  </si>
  <si>
    <t xml:space="preserve">Yodopovidona solución antiséptica </t>
  </si>
  <si>
    <t>Termómetro digital</t>
  </si>
  <si>
    <t>Parches o almohadillas para los ojos para uso médico adulto</t>
  </si>
  <si>
    <t>Caja x 20 unds</t>
  </si>
  <si>
    <t xml:space="preserve">Tensiómetro Digital De Brazo </t>
  </si>
  <si>
    <t>Algodón en pomos</t>
  </si>
  <si>
    <t>Paquete x 40 gramos</t>
  </si>
  <si>
    <t>Gel antibacterial</t>
  </si>
  <si>
    <t>Inmovilizador de cabeza para camilla</t>
  </si>
  <si>
    <t>Arnés, araña para camilla</t>
  </si>
  <si>
    <t xml:space="preserve">Electrodos parches para DEA adulto </t>
  </si>
  <si>
    <t>Señalización alarma de emergencia de 30 cm de largo x 20 cm de alto, en acrílico 3mm impresión espejo. Apta para exteriores, lavable con agua y detergentes neutros, con lenguaje de señas, con una cinta doble fax  para instalación.</t>
  </si>
  <si>
    <t>Recarga, pintura de extintor multipropósito polvo químico seco ABC de 10 libras con etiqueta acorde a sus especificaciones técnicas.  (Instalación en el lugar designado)</t>
  </si>
  <si>
    <t>Recarga, pintura de extintor multipropósito polvo químico seco ABC de 20 Libras con etiqueta acorde a sus especificaciones técnicas.  (Instalación en el lugar designado)</t>
  </si>
  <si>
    <t>Recarga, pintura de extintor multipropósito polvo químico seco ABC 150 libras, tipo robot con etiqueta acorde a sus especificaciones técnicas. (Instalación en el lugar designado)</t>
  </si>
  <si>
    <t>Revisión, mantenimiento y pintura de Extintor Gas carbónico CO2  de 10 Libras con etiqueta acorde a sus especificaciones técnicas. (Instalación en el lugar designado)</t>
  </si>
  <si>
    <t>Revisión, mantenimiento y pintura de Extintor Gas carbónico CO2 de 15 Libras con etiqueta acorde a sus especificaciones técnicas. (Instalación en el lugar designado)</t>
  </si>
  <si>
    <t>Recarga, pintura de Extintor tipo Agua a presión (A) de 2,5 galones con etiqueta acorde a sus especificaciones técnicas. (Instalación en el lugar designado)</t>
  </si>
  <si>
    <t>Compra de Señalización de Extintores</t>
  </si>
  <si>
    <t>Cinta antideslizante, en el centro fotoluminiscente, proporciona seguridad y protección al reducir el peligro de resbalones, resistentes a la abrasión, a la humedad, la intemperie. Para escaleras o rampas. Negra 5 cm de ancho x 20 mt de largo (Instalación en el lugar designado).</t>
  </si>
  <si>
    <t>Cintas de peligro, color amarillo, rollo de 50 mts</t>
  </si>
  <si>
    <t>Cintas de peligro, color rojo, rollo de 50 mts</t>
  </si>
  <si>
    <t>Base de piso o pedestal para extintor de 20 libras</t>
  </si>
  <si>
    <t>ESTUDIO DE MERCADO - ANÁLISIS DE PRECIOS</t>
  </si>
  <si>
    <t>VR. UNITARIO</t>
  </si>
  <si>
    <t xml:space="preserve">VR. UNITARIO </t>
  </si>
  <si>
    <t>COTIZANTE 2
AMERICANA DE PROTECCIÓN INDUSTRIAL</t>
  </si>
  <si>
    <t>COTIZANTE 3
INS</t>
  </si>
  <si>
    <t>COTIZANTE 3
ERSEG</t>
  </si>
  <si>
    <r>
      <t xml:space="preserve">Elaborado por: </t>
    </r>
    <r>
      <rPr>
        <sz val="12"/>
        <rFont val="Calibri"/>
        <family val="2"/>
        <scheme val="minor"/>
      </rPr>
      <t>Lady Jiménez Profesional G4</t>
    </r>
  </si>
  <si>
    <t>Recarga, mantenimiento y suministro de accesorios para extintores y elementos de emergencia para el despacho Regional Santander y sus centros de formación.</t>
  </si>
  <si>
    <t>ELEMENTOS DE EMERGENCIAS</t>
  </si>
  <si>
    <t>TOTAL:  ELEMENTOS DE EMERGENCIAS</t>
  </si>
  <si>
    <t>EXTINTORES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</si>
</sst>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\ * #,##0.00_);_(&quot;$&quot;\ * \(#,##0.00\);_(&quot;$&quot;\ * &quot;-&quot;??_);_(@_)"/>
    <numFmt numFmtId="164" formatCode="_-* #,##0.00_-;\-* #,##0.00_-;_-* &quot;-&quot;??_-;_-@_-"/>
    <numFmt numFmtId="165" formatCode="_-* #,##0_-;\-* #,##0_-;_-* &quot;-&quot;??_-;_-@_-"/>
    <numFmt numFmtId="166" formatCode="_(&quot;$&quot;\ * #,##0_);_(&quot;$&quot;\ * \(#,##0\);_(&quot;$&quot;\ * &quot;-&quot;??_);_(@_)"/>
  </numFmts>
  <fonts count="31">
    <font>
      <sz val="10"/>
      <name val="Arial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7"/>
      <color indexed="81"/>
      <name val="Tahoma"/>
      <family val="2"/>
    </font>
    <font>
      <sz val="9"/>
      <color rgb="FF000000"/>
      <name val="Verdana"/>
      <family val="2"/>
    </font>
    <font>
      <b/>
      <sz val="9"/>
      <name val="Arial"/>
      <family val="2"/>
    </font>
    <font>
      <sz val="8"/>
      <name val="Times New Roman"/>
      <family val="1"/>
    </font>
    <font>
      <sz val="7"/>
      <name val="Times New Roman"/>
      <family val="1"/>
    </font>
    <font>
      <b/>
      <sz val="11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22"/>
      <name val="Calibri"/>
      <family val="2"/>
      <scheme val="minor"/>
    </font>
    <font>
      <sz val="22"/>
      <color rgb="FF00000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name val="Calibri"/>
      <family val="2"/>
      <scheme val="minor"/>
    </font>
    <font>
      <b/>
      <sz val="20"/>
      <name val="Calibri"/>
      <family val="2"/>
      <scheme val="minor"/>
    </font>
    <font>
      <sz val="20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sz val="2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201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0" fontId="12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 inden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right" vertical="center" wrapText="1"/>
    </xf>
    <xf numFmtId="0" fontId="12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 indent="1"/>
    </xf>
    <xf numFmtId="0" fontId="5" fillId="0" borderId="7" xfId="0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2"/>
    </xf>
    <xf numFmtId="0" fontId="5" fillId="0" borderId="7" xfId="0" applyFont="1" applyBorder="1" applyAlignment="1">
      <alignment horizontal="left" vertical="center" wrapText="1" indent="2"/>
    </xf>
    <xf numFmtId="0" fontId="12" fillId="0" borderId="0" xfId="0" applyFont="1"/>
    <xf numFmtId="0" fontId="11" fillId="0" borderId="7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4" xfId="0" applyFont="1" applyBorder="1" applyAlignment="1">
      <alignment horizontal="left" vertical="center" wrapText="1" indent="1"/>
    </xf>
    <xf numFmtId="0" fontId="10" fillId="0" borderId="4" xfId="0" applyFont="1" applyBorder="1" applyAlignment="1">
      <alignment horizontal="left" vertical="center" wrapText="1" indent="2"/>
    </xf>
    <xf numFmtId="0" fontId="10" fillId="0" borderId="1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4" fillId="0" borderId="22" xfId="0" applyNumberFormat="1" applyFont="1" applyBorder="1" applyAlignment="1">
      <alignment horizontal="center" vertical="center" wrapText="1"/>
    </xf>
    <xf numFmtId="3" fontId="2" fillId="0" borderId="23" xfId="0" applyNumberFormat="1" applyFont="1" applyBorder="1" applyAlignment="1">
      <alignment horizontal="center" vertical="center" wrapText="1"/>
    </xf>
    <xf numFmtId="3" fontId="2" fillId="0" borderId="24" xfId="0" applyNumberFormat="1" applyFont="1" applyBorder="1" applyAlignment="1">
      <alignment horizontal="center" vertical="center" wrapText="1"/>
    </xf>
    <xf numFmtId="3" fontId="14" fillId="0" borderId="25" xfId="0" applyNumberFormat="1" applyFont="1" applyBorder="1" applyAlignment="1">
      <alignment horizontal="center" vertical="center" wrapText="1"/>
    </xf>
    <xf numFmtId="3" fontId="2" fillId="0" borderId="26" xfId="0" applyNumberFormat="1" applyFont="1" applyBorder="1" applyAlignment="1">
      <alignment horizontal="center" vertical="center" wrapText="1"/>
    </xf>
    <xf numFmtId="3" fontId="2" fillId="0" borderId="27" xfId="0" applyNumberFormat="1" applyFont="1" applyBorder="1" applyAlignment="1">
      <alignment horizontal="center" vertical="center" wrapText="1"/>
    </xf>
    <xf numFmtId="0" fontId="4" fillId="0" borderId="0" xfId="0" applyFont="1"/>
    <xf numFmtId="165" fontId="0" fillId="0" borderId="0" xfId="2" applyNumberFormat="1" applyFont="1"/>
    <xf numFmtId="165" fontId="0" fillId="0" borderId="0" xfId="0" applyNumberFormat="1"/>
    <xf numFmtId="0" fontId="17" fillId="0" borderId="0" xfId="0" applyFont="1" applyAlignment="1">
      <alignment vertical="center"/>
    </xf>
    <xf numFmtId="0" fontId="17" fillId="2" borderId="29" xfId="0" applyFont="1" applyFill="1" applyBorder="1"/>
    <xf numFmtId="0" fontId="17" fillId="4" borderId="29" xfId="0" applyFont="1" applyFill="1" applyBorder="1"/>
    <xf numFmtId="0" fontId="17" fillId="2" borderId="0" xfId="0" applyFont="1" applyFill="1"/>
    <xf numFmtId="0" fontId="17" fillId="0" borderId="28" xfId="0" applyFont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17" fillId="4" borderId="28" xfId="0" applyFont="1" applyFill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66" fontId="18" fillId="4" borderId="1" xfId="1" applyNumberFormat="1" applyFont="1" applyFill="1" applyBorder="1" applyAlignment="1">
      <alignment horizontal="center" vertical="center" wrapText="1"/>
    </xf>
    <xf numFmtId="0" fontId="17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17" fillId="4" borderId="0" xfId="0" applyFont="1" applyFill="1" applyAlignment="1" applyProtection="1">
      <alignment vertical="center"/>
      <protection locked="0"/>
    </xf>
    <xf numFmtId="0" fontId="17" fillId="0" borderId="0" xfId="0" applyFont="1" applyAlignment="1">
      <alignment horizontal="center" vertical="center"/>
    </xf>
    <xf numFmtId="0" fontId="17" fillId="4" borderId="0" xfId="0" applyFont="1" applyFill="1" applyAlignment="1">
      <alignment vertical="center"/>
    </xf>
    <xf numFmtId="166" fontId="18" fillId="4" borderId="2" xfId="1" applyNumberFormat="1" applyFont="1" applyFill="1" applyBorder="1" applyAlignment="1">
      <alignment horizontal="center" vertical="center" wrapText="1"/>
    </xf>
    <xf numFmtId="44" fontId="17" fillId="3" borderId="28" xfId="1" applyFont="1" applyFill="1" applyBorder="1" applyAlignment="1">
      <alignment vertical="center"/>
    </xf>
    <xf numFmtId="44" fontId="17" fillId="3" borderId="0" xfId="1" applyFont="1" applyFill="1" applyAlignment="1" applyProtection="1">
      <alignment vertical="center"/>
    </xf>
    <xf numFmtId="44" fontId="17" fillId="3" borderId="0" xfId="1" applyFont="1" applyFill="1" applyAlignment="1">
      <alignment vertical="center"/>
    </xf>
    <xf numFmtId="166" fontId="18" fillId="3" borderId="2" xfId="1" applyNumberFormat="1" applyFont="1" applyFill="1" applyBorder="1" applyAlignment="1" applyProtection="1">
      <alignment horizontal="center" vertical="center" wrapText="1"/>
    </xf>
    <xf numFmtId="0" fontId="17" fillId="5" borderId="29" xfId="0" applyFont="1" applyFill="1" applyBorder="1"/>
    <xf numFmtId="0" fontId="17" fillId="5" borderId="28" xfId="0" applyFont="1" applyFill="1" applyBorder="1" applyAlignment="1">
      <alignment vertical="center"/>
    </xf>
    <xf numFmtId="44" fontId="18" fillId="5" borderId="1" xfId="1" applyFont="1" applyFill="1" applyBorder="1" applyAlignment="1">
      <alignment horizontal="center" vertical="center" wrapText="1"/>
    </xf>
    <xf numFmtId="166" fontId="18" fillId="5" borderId="1" xfId="1" applyNumberFormat="1" applyFont="1" applyFill="1" applyBorder="1" applyAlignment="1">
      <alignment horizontal="center" vertical="center" wrapText="1"/>
    </xf>
    <xf numFmtId="166" fontId="18" fillId="5" borderId="2" xfId="1" applyNumberFormat="1" applyFont="1" applyFill="1" applyBorder="1" applyAlignment="1">
      <alignment horizontal="center" vertical="center" wrapText="1"/>
    </xf>
    <xf numFmtId="0" fontId="17" fillId="5" borderId="0" xfId="0" applyFont="1" applyFill="1" applyAlignment="1" applyProtection="1">
      <alignment vertical="center"/>
      <protection locked="0"/>
    </xf>
    <xf numFmtId="0" fontId="17" fillId="5" borderId="0" xfId="0" applyFont="1" applyFill="1" applyAlignment="1">
      <alignment vertical="center"/>
    </xf>
    <xf numFmtId="44" fontId="16" fillId="3" borderId="29" xfId="0" applyNumberFormat="1" applyFont="1" applyFill="1" applyBorder="1" applyAlignment="1">
      <alignment horizontal="center" vertical="center"/>
    </xf>
    <xf numFmtId="44" fontId="16" fillId="3" borderId="0" xfId="0" applyNumberFormat="1" applyFont="1" applyFill="1" applyAlignment="1">
      <alignment horizontal="center"/>
    </xf>
    <xf numFmtId="14" fontId="16" fillId="3" borderId="0" xfId="0" applyNumberFormat="1" applyFont="1" applyFill="1" applyAlignment="1">
      <alignment horizontal="center"/>
    </xf>
    <xf numFmtId="44" fontId="16" fillId="3" borderId="0" xfId="0" applyNumberFormat="1" applyFont="1" applyFill="1" applyAlignment="1">
      <alignment horizontal="center" vertical="top" wrapText="1"/>
    </xf>
    <xf numFmtId="0" fontId="22" fillId="0" borderId="29" xfId="0" applyFont="1" applyBorder="1" applyAlignment="1" applyProtection="1">
      <alignment vertical="center"/>
      <protection locked="0"/>
    </xf>
    <xf numFmtId="0" fontId="23" fillId="0" borderId="29" xfId="0" applyFont="1" applyBorder="1" applyAlignment="1">
      <alignment horizontal="justify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/>
    </xf>
    <xf numFmtId="166" fontId="22" fillId="5" borderId="29" xfId="0" applyNumberFormat="1" applyFont="1" applyFill="1" applyBorder="1" applyAlignment="1" applyProtection="1">
      <alignment vertical="center"/>
      <protection locked="0"/>
    </xf>
    <xf numFmtId="165" fontId="23" fillId="4" borderId="29" xfId="2" applyNumberFormat="1" applyFont="1" applyFill="1" applyBorder="1" applyAlignment="1">
      <alignment horizontal="center" vertical="center"/>
    </xf>
    <xf numFmtId="166" fontId="24" fillId="4" borderId="29" xfId="1" applyNumberFormat="1" applyFont="1" applyFill="1" applyBorder="1" applyAlignment="1">
      <alignment horizontal="center" vertical="center" wrapText="1"/>
    </xf>
    <xf numFmtId="0" fontId="25" fillId="0" borderId="0" xfId="0" applyFont="1" applyAlignment="1" applyProtection="1">
      <alignment vertical="center"/>
      <protection locked="0"/>
    </xf>
    <xf numFmtId="166" fontId="22" fillId="3" borderId="29" xfId="0" applyNumberFormat="1" applyFont="1" applyFill="1" applyBorder="1" applyAlignment="1" applyProtection="1">
      <alignment vertical="center"/>
      <protection locked="0"/>
    </xf>
    <xf numFmtId="0" fontId="26" fillId="0" borderId="29" xfId="0" applyFont="1" applyBorder="1" applyAlignment="1" applyProtection="1">
      <alignment vertical="center"/>
      <protection locked="0"/>
    </xf>
    <xf numFmtId="0" fontId="27" fillId="0" borderId="29" xfId="0" applyFont="1" applyBorder="1" applyAlignment="1">
      <alignment horizontal="justify" vertical="center" wrapText="1"/>
    </xf>
    <xf numFmtId="0" fontId="27" fillId="0" borderId="29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/>
    </xf>
    <xf numFmtId="166" fontId="26" fillId="5" borderId="29" xfId="0" applyNumberFormat="1" applyFont="1" applyFill="1" applyBorder="1" applyAlignment="1" applyProtection="1">
      <alignment vertical="center"/>
      <protection locked="0"/>
    </xf>
    <xf numFmtId="165" fontId="27" fillId="4" borderId="29" xfId="2" applyNumberFormat="1" applyFont="1" applyFill="1" applyBorder="1" applyAlignment="1">
      <alignment horizontal="center" vertical="center"/>
    </xf>
    <xf numFmtId="166" fontId="28" fillId="4" borderId="29" xfId="1" applyNumberFormat="1" applyFont="1" applyFill="1" applyBorder="1" applyAlignment="1">
      <alignment horizontal="center" vertical="center" wrapText="1"/>
    </xf>
    <xf numFmtId="0" fontId="29" fillId="0" borderId="0" xfId="0" applyFont="1" applyAlignment="1" applyProtection="1">
      <alignment vertical="center"/>
      <protection locked="0"/>
    </xf>
    <xf numFmtId="0" fontId="20" fillId="2" borderId="34" xfId="0" applyFont="1" applyFill="1" applyBorder="1" applyAlignment="1">
      <alignment wrapText="1"/>
    </xf>
    <xf numFmtId="0" fontId="20" fillId="2" borderId="28" xfId="0" applyFont="1" applyFill="1" applyBorder="1" applyAlignment="1">
      <alignment wrapText="1"/>
    </xf>
    <xf numFmtId="44" fontId="18" fillId="4" borderId="1" xfId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justify" vertical="center" wrapText="1"/>
    </xf>
    <xf numFmtId="0" fontId="17" fillId="2" borderId="32" xfId="0" applyFont="1" applyFill="1" applyBorder="1"/>
    <xf numFmtId="0" fontId="17" fillId="4" borderId="35" xfId="0" applyFont="1" applyFill="1" applyBorder="1"/>
    <xf numFmtId="0" fontId="17" fillId="0" borderId="34" xfId="0" applyFont="1" applyBorder="1" applyAlignment="1">
      <alignment vertical="center"/>
    </xf>
    <xf numFmtId="0" fontId="17" fillId="4" borderId="37" xfId="0" applyFont="1" applyFill="1" applyBorder="1" applyAlignment="1">
      <alignment vertical="center"/>
    </xf>
    <xf numFmtId="0" fontId="16" fillId="0" borderId="0" xfId="0" applyFont="1" applyAlignment="1" applyProtection="1">
      <alignment horizontal="left" vertical="center" wrapText="1"/>
      <protection locked="0"/>
    </xf>
    <xf numFmtId="0" fontId="17" fillId="0" borderId="29" xfId="0" applyFont="1" applyBorder="1"/>
    <xf numFmtId="0" fontId="22" fillId="0" borderId="0" xfId="0" applyFont="1" applyAlignment="1">
      <alignment horizontal="center"/>
    </xf>
    <xf numFmtId="166" fontId="28" fillId="0" borderId="29" xfId="1" applyNumberFormat="1" applyFont="1" applyFill="1" applyBorder="1" applyAlignment="1">
      <alignment horizontal="center" vertical="center" wrapText="1"/>
    </xf>
    <xf numFmtId="166" fontId="24" fillId="0" borderId="29" xfId="1" applyNumberFormat="1" applyFont="1" applyFill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/>
    </xf>
    <xf numFmtId="0" fontId="28" fillId="0" borderId="28" xfId="0" applyFont="1" applyBorder="1" applyAlignment="1">
      <alignment horizontal="center" vertical="center"/>
    </xf>
    <xf numFmtId="0" fontId="28" fillId="0" borderId="39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17" fillId="7" borderId="0" xfId="0" applyFont="1" applyFill="1" applyAlignment="1">
      <alignment vertical="center"/>
    </xf>
    <xf numFmtId="44" fontId="18" fillId="8" borderId="1" xfId="1" applyFont="1" applyFill="1" applyBorder="1" applyAlignment="1">
      <alignment horizontal="center" vertical="center" wrapText="1"/>
    </xf>
    <xf numFmtId="166" fontId="18" fillId="8" borderId="1" xfId="1" applyNumberFormat="1" applyFont="1" applyFill="1" applyBorder="1" applyAlignment="1">
      <alignment horizontal="center" vertical="center" wrapText="1"/>
    </xf>
    <xf numFmtId="166" fontId="18" fillId="8" borderId="2" xfId="1" applyNumberFormat="1" applyFont="1" applyFill="1" applyBorder="1" applyAlignment="1">
      <alignment horizontal="center" vertical="center" wrapText="1"/>
    </xf>
    <xf numFmtId="44" fontId="18" fillId="9" borderId="2" xfId="1" applyFont="1" applyFill="1" applyBorder="1" applyAlignment="1">
      <alignment horizontal="center" vertical="center" wrapText="1"/>
    </xf>
    <xf numFmtId="166" fontId="18" fillId="9" borderId="2" xfId="1" applyNumberFormat="1" applyFont="1" applyFill="1" applyBorder="1" applyAlignment="1">
      <alignment horizontal="center" vertical="center" wrapText="1"/>
    </xf>
    <xf numFmtId="0" fontId="16" fillId="0" borderId="29" xfId="0" applyFont="1" applyBorder="1" applyAlignment="1" applyProtection="1">
      <alignment vertical="center"/>
      <protection locked="0"/>
    </xf>
    <xf numFmtId="166" fontId="26" fillId="0" borderId="1" xfId="0" applyNumberFormat="1" applyFont="1" applyFill="1" applyBorder="1" applyAlignment="1" applyProtection="1">
      <alignment vertical="center"/>
      <protection locked="0"/>
    </xf>
    <xf numFmtId="166" fontId="26" fillId="0" borderId="29" xfId="0" applyNumberFormat="1" applyFont="1" applyFill="1" applyBorder="1" applyAlignment="1" applyProtection="1">
      <alignment vertical="center"/>
      <protection locked="0"/>
    </xf>
    <xf numFmtId="166" fontId="18" fillId="0" borderId="2" xfId="1" applyNumberFormat="1" applyFont="1" applyFill="1" applyBorder="1" applyAlignment="1" applyProtection="1">
      <alignment horizontal="center" vertical="center" wrapText="1"/>
    </xf>
    <xf numFmtId="166" fontId="28" fillId="3" borderId="2" xfId="1" applyNumberFormat="1" applyFont="1" applyFill="1" applyBorder="1" applyAlignment="1" applyProtection="1">
      <alignment horizontal="center" vertical="center" wrapText="1"/>
    </xf>
    <xf numFmtId="44" fontId="18" fillId="3" borderId="38" xfId="1" applyFont="1" applyFill="1" applyBorder="1" applyAlignment="1" applyProtection="1">
      <alignment horizontal="center" vertical="center" wrapText="1"/>
    </xf>
    <xf numFmtId="44" fontId="18" fillId="3" borderId="2" xfId="1" applyFont="1" applyFill="1" applyBorder="1" applyAlignment="1" applyProtection="1">
      <alignment horizontal="center" vertical="center" wrapText="1"/>
    </xf>
    <xf numFmtId="44" fontId="18" fillId="8" borderId="30" xfId="1" applyFont="1" applyFill="1" applyBorder="1" applyAlignment="1">
      <alignment horizontal="center" vertical="center" wrapText="1"/>
    </xf>
    <xf numFmtId="44" fontId="18" fillId="8" borderId="31" xfId="1" applyFont="1" applyFill="1" applyBorder="1" applyAlignment="1">
      <alignment horizontal="center" vertical="center" wrapText="1"/>
    </xf>
    <xf numFmtId="0" fontId="30" fillId="6" borderId="30" xfId="0" applyFont="1" applyFill="1" applyBorder="1" applyAlignment="1" applyProtection="1">
      <alignment horizontal="center" vertical="center" wrapText="1"/>
      <protection locked="0"/>
    </xf>
    <xf numFmtId="0" fontId="30" fillId="6" borderId="39" xfId="0" applyFont="1" applyFill="1" applyBorder="1" applyAlignment="1" applyProtection="1">
      <alignment horizontal="center" vertical="center" wrapText="1"/>
      <protection locked="0"/>
    </xf>
    <xf numFmtId="0" fontId="30" fillId="6" borderId="31" xfId="0" applyFont="1" applyFill="1" applyBorder="1" applyAlignment="1" applyProtection="1">
      <alignment horizontal="center" vertical="center" wrapText="1"/>
      <protection locked="0"/>
    </xf>
    <xf numFmtId="0" fontId="28" fillId="0" borderId="30" xfId="0" applyFont="1" applyBorder="1" applyAlignment="1">
      <alignment horizontal="right" vertical="center" wrapText="1"/>
    </xf>
    <xf numFmtId="0" fontId="28" fillId="0" borderId="39" xfId="0" applyFont="1" applyBorder="1" applyAlignment="1">
      <alignment horizontal="right" vertical="center" wrapText="1"/>
    </xf>
    <xf numFmtId="0" fontId="28" fillId="0" borderId="31" xfId="0" applyFont="1" applyBorder="1" applyAlignment="1">
      <alignment horizontal="right" vertical="center" wrapText="1"/>
    </xf>
    <xf numFmtId="0" fontId="28" fillId="0" borderId="30" xfId="0" applyFont="1" applyBorder="1" applyAlignment="1">
      <alignment horizontal="right" vertical="center"/>
    </xf>
    <xf numFmtId="0" fontId="28" fillId="0" borderId="39" xfId="0" applyFont="1" applyBorder="1" applyAlignment="1">
      <alignment horizontal="right" vertical="center"/>
    </xf>
    <xf numFmtId="0" fontId="28" fillId="0" borderId="31" xfId="0" applyFont="1" applyBorder="1" applyAlignment="1">
      <alignment horizontal="right" vertical="center"/>
    </xf>
    <xf numFmtId="44" fontId="18" fillId="9" borderId="1" xfId="1" applyFont="1" applyFill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22" fillId="2" borderId="33" xfId="0" applyFont="1" applyFill="1" applyBorder="1" applyAlignment="1">
      <alignment horizontal="center"/>
    </xf>
    <xf numFmtId="0" fontId="22" fillId="2" borderId="0" xfId="0" applyFont="1" applyFill="1" applyAlignment="1">
      <alignment horizontal="center"/>
    </xf>
    <xf numFmtId="0" fontId="22" fillId="2" borderId="36" xfId="0" applyFont="1" applyFill="1" applyBorder="1" applyAlignment="1">
      <alignment horizontal="center"/>
    </xf>
    <xf numFmtId="0" fontId="20" fillId="2" borderId="32" xfId="0" applyFont="1" applyFill="1" applyBorder="1" applyAlignment="1">
      <alignment horizontal="center" wrapText="1"/>
    </xf>
    <xf numFmtId="0" fontId="20" fillId="2" borderId="29" xfId="0" applyFont="1" applyFill="1" applyBorder="1" applyAlignment="1">
      <alignment horizontal="center" wrapText="1"/>
    </xf>
    <xf numFmtId="0" fontId="20" fillId="2" borderId="33" xfId="0" applyFont="1" applyFill="1" applyBorder="1" applyAlignment="1">
      <alignment horizontal="center" wrapText="1"/>
    </xf>
    <xf numFmtId="0" fontId="20" fillId="2" borderId="0" xfId="0" applyFont="1" applyFill="1" applyAlignment="1">
      <alignment horizontal="center" wrapText="1"/>
    </xf>
    <xf numFmtId="0" fontId="21" fillId="0" borderId="29" xfId="0" applyFont="1" applyBorder="1" applyAlignment="1" applyProtection="1">
      <alignment horizontal="justify" vertical="center" wrapText="1"/>
      <protection locked="0"/>
    </xf>
    <xf numFmtId="0" fontId="21" fillId="0" borderId="29" xfId="0" applyFont="1" applyBorder="1" applyAlignment="1" applyProtection="1">
      <alignment horizontal="justify" vertical="center"/>
      <protection locked="0"/>
    </xf>
    <xf numFmtId="44" fontId="18" fillId="4" borderId="34" xfId="1" applyFont="1" applyFill="1" applyBorder="1" applyAlignment="1">
      <alignment horizontal="center" vertical="center" wrapText="1"/>
    </xf>
    <xf numFmtId="44" fontId="18" fillId="4" borderId="37" xfId="1" applyFont="1" applyFill="1" applyBorder="1" applyAlignment="1">
      <alignment horizontal="center" vertical="center" wrapText="1"/>
    </xf>
    <xf numFmtId="44" fontId="18" fillId="5" borderId="34" xfId="1" applyFont="1" applyFill="1" applyBorder="1" applyAlignment="1">
      <alignment horizontal="center" vertical="center" wrapText="1"/>
    </xf>
    <xf numFmtId="44" fontId="18" fillId="5" borderId="37" xfId="1" applyFont="1" applyFill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8" fillId="0" borderId="38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right" vertical="center" wrapText="1"/>
    </xf>
    <xf numFmtId="3" fontId="3" fillId="0" borderId="7" xfId="0" applyNumberFormat="1" applyFont="1" applyBorder="1" applyAlignment="1">
      <alignment horizontal="right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0" fontId="5" fillId="0" borderId="1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 indent="6"/>
    </xf>
    <xf numFmtId="0" fontId="5" fillId="0" borderId="7" xfId="0" applyFont="1" applyBorder="1" applyAlignment="1">
      <alignment horizontal="left" vertical="center" wrapText="1" indent="6"/>
    </xf>
    <xf numFmtId="0" fontId="3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1" fillId="0" borderId="12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4" fontId="3" fillId="0" borderId="8" xfId="0" applyNumberFormat="1" applyFont="1" applyBorder="1" applyAlignment="1">
      <alignment vertical="center" wrapText="1"/>
    </xf>
    <xf numFmtId="14" fontId="3" fillId="0" borderId="6" xfId="0" applyNumberFormat="1" applyFont="1" applyBorder="1" applyAlignment="1">
      <alignment vertical="center" wrapText="1"/>
    </xf>
    <xf numFmtId="14" fontId="3" fillId="0" borderId="10" xfId="0" applyNumberFormat="1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10" fillId="0" borderId="18" xfId="0" applyFont="1" applyBorder="1" applyAlignment="1">
      <alignment horizontal="left" vertical="center" wrapText="1" indent="5"/>
    </xf>
    <xf numFmtId="0" fontId="10" fillId="0" borderId="19" xfId="0" applyFont="1" applyBorder="1" applyAlignment="1">
      <alignment horizontal="left" vertical="center" wrapText="1" indent="5"/>
    </xf>
    <xf numFmtId="0" fontId="10" fillId="0" borderId="18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5" fillId="0" borderId="8" xfId="0" applyFont="1" applyBorder="1" applyAlignment="1">
      <alignment horizontal="left" vertical="center" wrapText="1" indent="6"/>
    </xf>
    <xf numFmtId="0" fontId="5" fillId="0" borderId="6" xfId="0" applyFont="1" applyBorder="1" applyAlignment="1">
      <alignment horizontal="left" vertical="center" wrapText="1" indent="6"/>
    </xf>
    <xf numFmtId="0" fontId="11" fillId="0" borderId="8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14" fontId="1" fillId="0" borderId="8" xfId="0" applyNumberFormat="1" applyFont="1" applyBorder="1" applyAlignment="1">
      <alignment vertical="center" wrapText="1"/>
    </xf>
    <xf numFmtId="14" fontId="1" fillId="0" borderId="6" xfId="0" applyNumberFormat="1" applyFont="1" applyBorder="1" applyAlignment="1">
      <alignment vertical="center" wrapText="1"/>
    </xf>
    <xf numFmtId="14" fontId="1" fillId="0" borderId="10" xfId="0" applyNumberFormat="1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3" fillId="0" borderId="8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10" xfId="0" applyFont="1" applyBorder="1" applyAlignment="1">
      <alignment vertical="center" wrapText="1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1295400</xdr:colOff>
      <xdr:row>0</xdr:row>
      <xdr:rowOff>104775</xdr:rowOff>
    </xdr:from>
    <xdr:to>
      <xdr:col>1</xdr:col>
      <xdr:colOff>2232139</xdr:colOff>
      <xdr:row>3</xdr:row>
      <xdr:rowOff>8097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A5A3D65C-23B1-4014-A11F-1336F6CEA902}"/>
            </a:ext>
          </a:extLst>
        </xdr:cNvPr>
        <xdr:cNvGrpSpPr>
          <a:grpSpLocks noChangeAspect="1"/>
        </xdr:cNvGrpSpPr>
      </xdr:nvGrpSpPr>
      <xdr:grpSpPr bwMode="auto">
        <a:xfrm>
          <a:off x="1980975" y="104775"/>
          <a:ext cx="936739" cy="937304"/>
          <a:chOff x="0" y="0"/>
          <a:chExt cx="720" cy="705"/>
        </a:xfrm>
      </xdr:grpSpPr>
      <xdr:sp macro="" textlink="">
        <xdr:nvSpPr>
          <xdr:cNvPr id="3" name="AutoShape 2">
            <a:extLst>
              <a:ext uri="{FF2B5EF4-FFF2-40B4-BE49-F238E27FC236}">
                <a16:creationId xmlns:a16="http://schemas.microsoft.com/office/drawing/2014/main" id="{77CE1FD6-4D6D-4199-9C7F-05A98C9EDA9D}"/>
              </a:ext>
            </a:extLst>
          </xdr:cNvPr>
          <xdr:cNvSpPr>
            <a:spLocks noChangeAspect="1" noChangeArrowheads="1" noTextEdit="1"/>
          </xdr:cNvSpPr>
        </xdr:nvSpPr>
        <xdr:spPr bwMode="auto">
          <a:xfrm>
            <a:off x="0" y="0"/>
            <a:ext cx="720" cy="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" name="Freeform 3">
            <a:extLst>
              <a:ext uri="{FF2B5EF4-FFF2-40B4-BE49-F238E27FC236}">
                <a16:creationId xmlns:a16="http://schemas.microsoft.com/office/drawing/2014/main" id="{4D9B5FCE-DAE4-4188-B91F-DAAE1B10A348}"/>
              </a:ext>
            </a:extLst>
          </xdr:cNvPr>
          <xdr:cNvSpPr>
            <a:spLocks/>
          </xdr:cNvSpPr>
        </xdr:nvSpPr>
        <xdr:spPr bwMode="auto">
          <a:xfrm>
            <a:off x="613" y="595"/>
            <a:ext cx="11" cy="29"/>
          </a:xfrm>
          <a:custGeom>
            <a:avLst/>
            <a:gdLst>
              <a:gd name="T0" fmla="*/ 0 w 11"/>
              <a:gd name="T1" fmla="*/ 0 h 29"/>
              <a:gd name="T2" fmla="*/ 0 w 11"/>
              <a:gd name="T3" fmla="*/ 29 h 29"/>
              <a:gd name="T4" fmla="*/ 11 w 11"/>
              <a:gd name="T5" fmla="*/ 18 h 29"/>
              <a:gd name="T6" fmla="*/ 0 w 11"/>
              <a:gd name="T7" fmla="*/ 0 h 29"/>
              <a:gd name="T8" fmla="*/ 0 w 11"/>
              <a:gd name="T9" fmla="*/ 0 h 2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11" h="29">
                <a:moveTo>
                  <a:pt x="0" y="0"/>
                </a:moveTo>
                <a:lnTo>
                  <a:pt x="0" y="29"/>
                </a:lnTo>
                <a:lnTo>
                  <a:pt x="11" y="18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5" name="Freeform 4">
            <a:extLst>
              <a:ext uri="{FF2B5EF4-FFF2-40B4-BE49-F238E27FC236}">
                <a16:creationId xmlns:a16="http://schemas.microsoft.com/office/drawing/2014/main" id="{A6FA8F51-4B5E-40CC-832C-CD1A8E6758D2}"/>
              </a:ext>
            </a:extLst>
          </xdr:cNvPr>
          <xdr:cNvSpPr>
            <a:spLocks/>
          </xdr:cNvSpPr>
        </xdr:nvSpPr>
        <xdr:spPr bwMode="auto">
          <a:xfrm>
            <a:off x="613" y="184"/>
            <a:ext cx="96" cy="107"/>
          </a:xfrm>
          <a:custGeom>
            <a:avLst/>
            <a:gdLst>
              <a:gd name="T0" fmla="*/ 0 w 96"/>
              <a:gd name="T1" fmla="*/ 69 h 107"/>
              <a:gd name="T2" fmla="*/ 0 w 96"/>
              <a:gd name="T3" fmla="*/ 96 h 107"/>
              <a:gd name="T4" fmla="*/ 30 w 96"/>
              <a:gd name="T5" fmla="*/ 96 h 107"/>
              <a:gd name="T6" fmla="*/ 36 w 96"/>
              <a:gd name="T7" fmla="*/ 107 h 107"/>
              <a:gd name="T8" fmla="*/ 96 w 96"/>
              <a:gd name="T9" fmla="*/ 107 h 107"/>
              <a:gd name="T10" fmla="*/ 37 w 96"/>
              <a:gd name="T11" fmla="*/ 0 h 107"/>
              <a:gd name="T12" fmla="*/ 0 w 96"/>
              <a:gd name="T13" fmla="*/ 0 h 107"/>
              <a:gd name="T14" fmla="*/ 0 w 96"/>
              <a:gd name="T15" fmla="*/ 33 h 107"/>
              <a:gd name="T16" fmla="*/ 2 w 96"/>
              <a:gd name="T17" fmla="*/ 33 h 107"/>
              <a:gd name="T18" fmla="*/ 18 w 96"/>
              <a:gd name="T19" fmla="*/ 69 h 107"/>
              <a:gd name="T20" fmla="*/ 0 w 96"/>
              <a:gd name="T21" fmla="*/ 69 h 107"/>
              <a:gd name="T22" fmla="*/ 0 w 96"/>
              <a:gd name="T23" fmla="*/ 69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</a:cxnLst>
            <a:rect l="0" t="0" r="r" b="b"/>
            <a:pathLst>
              <a:path w="96" h="107">
                <a:moveTo>
                  <a:pt x="0" y="69"/>
                </a:moveTo>
                <a:lnTo>
                  <a:pt x="0" y="96"/>
                </a:lnTo>
                <a:lnTo>
                  <a:pt x="30" y="96"/>
                </a:lnTo>
                <a:lnTo>
                  <a:pt x="36" y="107"/>
                </a:lnTo>
                <a:lnTo>
                  <a:pt x="96" y="107"/>
                </a:lnTo>
                <a:lnTo>
                  <a:pt x="37" y="0"/>
                </a:lnTo>
                <a:lnTo>
                  <a:pt x="0" y="0"/>
                </a:lnTo>
                <a:lnTo>
                  <a:pt x="0" y="33"/>
                </a:lnTo>
                <a:lnTo>
                  <a:pt x="2" y="33"/>
                </a:lnTo>
                <a:lnTo>
                  <a:pt x="18" y="69"/>
                </a:lnTo>
                <a:lnTo>
                  <a:pt x="0" y="69"/>
                </a:lnTo>
                <a:lnTo>
                  <a:pt x="0" y="69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6" name="Freeform 5">
            <a:extLst>
              <a:ext uri="{FF2B5EF4-FFF2-40B4-BE49-F238E27FC236}">
                <a16:creationId xmlns:a16="http://schemas.microsoft.com/office/drawing/2014/main" id="{18A1FBA3-CAF5-43A7-9617-FB5639AFEE7E}"/>
              </a:ext>
            </a:extLst>
          </xdr:cNvPr>
          <xdr:cNvSpPr>
            <a:spLocks/>
          </xdr:cNvSpPr>
        </xdr:nvSpPr>
        <xdr:spPr bwMode="auto">
          <a:xfrm>
            <a:off x="516" y="184"/>
            <a:ext cx="97" cy="107"/>
          </a:xfrm>
          <a:custGeom>
            <a:avLst/>
            <a:gdLst>
              <a:gd name="T0" fmla="*/ 97 w 97"/>
              <a:gd name="T1" fmla="*/ 33 h 107"/>
              <a:gd name="T2" fmla="*/ 97 w 97"/>
              <a:gd name="T3" fmla="*/ 0 h 107"/>
              <a:gd name="T4" fmla="*/ 63 w 97"/>
              <a:gd name="T5" fmla="*/ 0 h 107"/>
              <a:gd name="T6" fmla="*/ 0 w 97"/>
              <a:gd name="T7" fmla="*/ 107 h 107"/>
              <a:gd name="T8" fmla="*/ 61 w 97"/>
              <a:gd name="T9" fmla="*/ 107 h 107"/>
              <a:gd name="T10" fmla="*/ 66 w 97"/>
              <a:gd name="T11" fmla="*/ 96 h 107"/>
              <a:gd name="T12" fmla="*/ 97 w 97"/>
              <a:gd name="T13" fmla="*/ 96 h 107"/>
              <a:gd name="T14" fmla="*/ 97 w 97"/>
              <a:gd name="T15" fmla="*/ 69 h 107"/>
              <a:gd name="T16" fmla="*/ 79 w 97"/>
              <a:gd name="T17" fmla="*/ 69 h 107"/>
              <a:gd name="T18" fmla="*/ 97 w 97"/>
              <a:gd name="T19" fmla="*/ 33 h 107"/>
              <a:gd name="T20" fmla="*/ 97 w 97"/>
              <a:gd name="T21" fmla="*/ 33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</a:cxnLst>
            <a:rect l="0" t="0" r="r" b="b"/>
            <a:pathLst>
              <a:path w="97" h="107">
                <a:moveTo>
                  <a:pt x="97" y="33"/>
                </a:moveTo>
                <a:lnTo>
                  <a:pt x="97" y="0"/>
                </a:lnTo>
                <a:lnTo>
                  <a:pt x="63" y="0"/>
                </a:lnTo>
                <a:lnTo>
                  <a:pt x="0" y="107"/>
                </a:lnTo>
                <a:lnTo>
                  <a:pt x="61" y="107"/>
                </a:lnTo>
                <a:lnTo>
                  <a:pt x="66" y="96"/>
                </a:lnTo>
                <a:lnTo>
                  <a:pt x="97" y="96"/>
                </a:lnTo>
                <a:lnTo>
                  <a:pt x="97" y="69"/>
                </a:lnTo>
                <a:lnTo>
                  <a:pt x="79" y="69"/>
                </a:lnTo>
                <a:lnTo>
                  <a:pt x="97" y="33"/>
                </a:lnTo>
                <a:lnTo>
                  <a:pt x="97" y="3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7" name="Freeform 6">
            <a:extLst>
              <a:ext uri="{FF2B5EF4-FFF2-40B4-BE49-F238E27FC236}">
                <a16:creationId xmlns:a16="http://schemas.microsoft.com/office/drawing/2014/main" id="{5BF2C031-1F68-4B8D-8B0B-4BC0A61387CC}"/>
              </a:ext>
            </a:extLst>
          </xdr:cNvPr>
          <xdr:cNvSpPr>
            <a:spLocks/>
          </xdr:cNvSpPr>
        </xdr:nvSpPr>
        <xdr:spPr bwMode="auto">
          <a:xfrm>
            <a:off x="465" y="316"/>
            <a:ext cx="148" cy="335"/>
          </a:xfrm>
          <a:custGeom>
            <a:avLst/>
            <a:gdLst>
              <a:gd name="T0" fmla="*/ 148 w 148"/>
              <a:gd name="T1" fmla="*/ 53 h 335"/>
              <a:gd name="T2" fmla="*/ 148 w 148"/>
              <a:gd name="T3" fmla="*/ 0 h 335"/>
              <a:gd name="T4" fmla="*/ 89 w 148"/>
              <a:gd name="T5" fmla="*/ 0 h 335"/>
              <a:gd name="T6" fmla="*/ 0 w 148"/>
              <a:gd name="T7" fmla="*/ 0 h 335"/>
              <a:gd name="T8" fmla="*/ 0 w 148"/>
              <a:gd name="T9" fmla="*/ 132 h 335"/>
              <a:gd name="T10" fmla="*/ 119 w 148"/>
              <a:gd name="T11" fmla="*/ 335 h 335"/>
              <a:gd name="T12" fmla="*/ 148 w 148"/>
              <a:gd name="T13" fmla="*/ 308 h 335"/>
              <a:gd name="T14" fmla="*/ 148 w 148"/>
              <a:gd name="T15" fmla="*/ 279 h 335"/>
              <a:gd name="T16" fmla="*/ 33 w 148"/>
              <a:gd name="T17" fmla="*/ 82 h 335"/>
              <a:gd name="T18" fmla="*/ 32 w 148"/>
              <a:gd name="T19" fmla="*/ 80 h 335"/>
              <a:gd name="T20" fmla="*/ 32 w 148"/>
              <a:gd name="T21" fmla="*/ 74 h 335"/>
              <a:gd name="T22" fmla="*/ 32 w 148"/>
              <a:gd name="T23" fmla="*/ 69 h 335"/>
              <a:gd name="T24" fmla="*/ 32 w 148"/>
              <a:gd name="T25" fmla="*/ 65 h 335"/>
              <a:gd name="T26" fmla="*/ 33 w 148"/>
              <a:gd name="T27" fmla="*/ 64 h 335"/>
              <a:gd name="T28" fmla="*/ 35 w 148"/>
              <a:gd name="T29" fmla="*/ 60 h 335"/>
              <a:gd name="T30" fmla="*/ 39 w 148"/>
              <a:gd name="T31" fmla="*/ 58 h 335"/>
              <a:gd name="T32" fmla="*/ 44 w 148"/>
              <a:gd name="T33" fmla="*/ 55 h 335"/>
              <a:gd name="T34" fmla="*/ 50 w 148"/>
              <a:gd name="T35" fmla="*/ 53 h 335"/>
              <a:gd name="T36" fmla="*/ 51 w 148"/>
              <a:gd name="T37" fmla="*/ 53 h 335"/>
              <a:gd name="T38" fmla="*/ 148 w 148"/>
              <a:gd name="T39" fmla="*/ 53 h 335"/>
              <a:gd name="T40" fmla="*/ 148 w 148"/>
              <a:gd name="T41" fmla="*/ 53 h 33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148" h="335">
                <a:moveTo>
                  <a:pt x="148" y="53"/>
                </a:moveTo>
                <a:lnTo>
                  <a:pt x="148" y="0"/>
                </a:lnTo>
                <a:lnTo>
                  <a:pt x="89" y="0"/>
                </a:lnTo>
                <a:lnTo>
                  <a:pt x="0" y="0"/>
                </a:lnTo>
                <a:lnTo>
                  <a:pt x="0" y="132"/>
                </a:lnTo>
                <a:lnTo>
                  <a:pt x="119" y="335"/>
                </a:lnTo>
                <a:lnTo>
                  <a:pt x="148" y="308"/>
                </a:lnTo>
                <a:lnTo>
                  <a:pt x="148" y="279"/>
                </a:lnTo>
                <a:lnTo>
                  <a:pt x="33" y="82"/>
                </a:lnTo>
                <a:lnTo>
                  <a:pt x="32" y="80"/>
                </a:lnTo>
                <a:lnTo>
                  <a:pt x="32" y="74"/>
                </a:lnTo>
                <a:lnTo>
                  <a:pt x="32" y="69"/>
                </a:lnTo>
                <a:lnTo>
                  <a:pt x="32" y="65"/>
                </a:lnTo>
                <a:lnTo>
                  <a:pt x="33" y="64"/>
                </a:lnTo>
                <a:lnTo>
                  <a:pt x="35" y="60"/>
                </a:lnTo>
                <a:lnTo>
                  <a:pt x="39" y="58"/>
                </a:lnTo>
                <a:lnTo>
                  <a:pt x="44" y="55"/>
                </a:lnTo>
                <a:lnTo>
                  <a:pt x="50" y="53"/>
                </a:lnTo>
                <a:lnTo>
                  <a:pt x="51" y="53"/>
                </a:lnTo>
                <a:lnTo>
                  <a:pt x="148" y="53"/>
                </a:lnTo>
                <a:lnTo>
                  <a:pt x="148" y="53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8" name="Freeform 7">
            <a:extLst>
              <a:ext uri="{FF2B5EF4-FFF2-40B4-BE49-F238E27FC236}">
                <a16:creationId xmlns:a16="http://schemas.microsoft.com/office/drawing/2014/main" id="{13A25C4A-B94F-4170-8680-D68163E9A54B}"/>
              </a:ext>
            </a:extLst>
          </xdr:cNvPr>
          <xdr:cNvSpPr>
            <a:spLocks/>
          </xdr:cNvSpPr>
        </xdr:nvSpPr>
        <xdr:spPr bwMode="auto">
          <a:xfrm>
            <a:off x="465" y="548"/>
            <a:ext cx="78" cy="157"/>
          </a:xfrm>
          <a:custGeom>
            <a:avLst/>
            <a:gdLst>
              <a:gd name="T0" fmla="*/ 0 w 78"/>
              <a:gd name="T1" fmla="*/ 0 h 157"/>
              <a:gd name="T2" fmla="*/ 0 w 78"/>
              <a:gd name="T3" fmla="*/ 106 h 157"/>
              <a:gd name="T4" fmla="*/ 30 w 78"/>
              <a:gd name="T5" fmla="*/ 157 h 157"/>
              <a:gd name="T6" fmla="*/ 78 w 78"/>
              <a:gd name="T7" fmla="*/ 132 h 157"/>
              <a:gd name="T8" fmla="*/ 0 w 78"/>
              <a:gd name="T9" fmla="*/ 0 h 157"/>
              <a:gd name="T10" fmla="*/ 0 w 78"/>
              <a:gd name="T11" fmla="*/ 0 h 1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8" h="157">
                <a:moveTo>
                  <a:pt x="0" y="0"/>
                </a:moveTo>
                <a:lnTo>
                  <a:pt x="0" y="106"/>
                </a:lnTo>
                <a:lnTo>
                  <a:pt x="30" y="157"/>
                </a:lnTo>
                <a:lnTo>
                  <a:pt x="78" y="132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9" name="Freeform 8">
            <a:extLst>
              <a:ext uri="{FF2B5EF4-FFF2-40B4-BE49-F238E27FC236}">
                <a16:creationId xmlns:a16="http://schemas.microsoft.com/office/drawing/2014/main" id="{C9B9831E-C02C-46B4-8EE5-1CBA9881C3C3}"/>
              </a:ext>
            </a:extLst>
          </xdr:cNvPr>
          <xdr:cNvSpPr>
            <a:spLocks/>
          </xdr:cNvSpPr>
        </xdr:nvSpPr>
        <xdr:spPr bwMode="auto">
          <a:xfrm>
            <a:off x="465" y="184"/>
            <a:ext cx="42" cy="107"/>
          </a:xfrm>
          <a:custGeom>
            <a:avLst/>
            <a:gdLst>
              <a:gd name="T0" fmla="*/ 0 w 42"/>
              <a:gd name="T1" fmla="*/ 0 h 107"/>
              <a:gd name="T2" fmla="*/ 0 w 42"/>
              <a:gd name="T3" fmla="*/ 107 h 107"/>
              <a:gd name="T4" fmla="*/ 42 w 42"/>
              <a:gd name="T5" fmla="*/ 107 h 107"/>
              <a:gd name="T6" fmla="*/ 42 w 42"/>
              <a:gd name="T7" fmla="*/ 0 h 107"/>
              <a:gd name="T8" fmla="*/ 0 w 42"/>
              <a:gd name="T9" fmla="*/ 0 h 107"/>
              <a:gd name="T10" fmla="*/ 0 w 42"/>
              <a:gd name="T11" fmla="*/ 0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42" h="107">
                <a:moveTo>
                  <a:pt x="0" y="0"/>
                </a:moveTo>
                <a:lnTo>
                  <a:pt x="0" y="107"/>
                </a:lnTo>
                <a:lnTo>
                  <a:pt x="42" y="107"/>
                </a:lnTo>
                <a:lnTo>
                  <a:pt x="42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0" name="Freeform 9">
            <a:extLst>
              <a:ext uri="{FF2B5EF4-FFF2-40B4-BE49-F238E27FC236}">
                <a16:creationId xmlns:a16="http://schemas.microsoft.com/office/drawing/2014/main" id="{A5FEAEB3-7DA4-42E5-839D-00FC8DF06835}"/>
              </a:ext>
            </a:extLst>
          </xdr:cNvPr>
          <xdr:cNvSpPr>
            <a:spLocks/>
          </xdr:cNvSpPr>
        </xdr:nvSpPr>
        <xdr:spPr bwMode="auto">
          <a:xfrm>
            <a:off x="345" y="184"/>
            <a:ext cx="120" cy="107"/>
          </a:xfrm>
          <a:custGeom>
            <a:avLst/>
            <a:gdLst>
              <a:gd name="T0" fmla="*/ 120 w 120"/>
              <a:gd name="T1" fmla="*/ 107 h 107"/>
              <a:gd name="T2" fmla="*/ 120 w 120"/>
              <a:gd name="T3" fmla="*/ 0 h 107"/>
              <a:gd name="T4" fmla="*/ 118 w 120"/>
              <a:gd name="T5" fmla="*/ 0 h 107"/>
              <a:gd name="T6" fmla="*/ 118 w 120"/>
              <a:gd name="T7" fmla="*/ 71 h 107"/>
              <a:gd name="T8" fmla="*/ 75 w 120"/>
              <a:gd name="T9" fmla="*/ 0 h 107"/>
              <a:gd name="T10" fmla="*/ 0 w 120"/>
              <a:gd name="T11" fmla="*/ 0 h 107"/>
              <a:gd name="T12" fmla="*/ 0 w 120"/>
              <a:gd name="T13" fmla="*/ 107 h 107"/>
              <a:gd name="T14" fmla="*/ 44 w 120"/>
              <a:gd name="T15" fmla="*/ 107 h 107"/>
              <a:gd name="T16" fmla="*/ 44 w 120"/>
              <a:gd name="T17" fmla="*/ 35 h 107"/>
              <a:gd name="T18" fmla="*/ 89 w 120"/>
              <a:gd name="T19" fmla="*/ 107 h 107"/>
              <a:gd name="T20" fmla="*/ 89 w 120"/>
              <a:gd name="T21" fmla="*/ 107 h 107"/>
              <a:gd name="T22" fmla="*/ 120 w 120"/>
              <a:gd name="T23" fmla="*/ 107 h 107"/>
              <a:gd name="T24" fmla="*/ 120 w 120"/>
              <a:gd name="T25" fmla="*/ 107 h 10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</a:cxnLst>
            <a:rect l="0" t="0" r="r" b="b"/>
            <a:pathLst>
              <a:path w="120" h="107">
                <a:moveTo>
                  <a:pt x="120" y="107"/>
                </a:moveTo>
                <a:lnTo>
                  <a:pt x="120" y="0"/>
                </a:lnTo>
                <a:lnTo>
                  <a:pt x="118" y="0"/>
                </a:lnTo>
                <a:lnTo>
                  <a:pt x="118" y="71"/>
                </a:lnTo>
                <a:lnTo>
                  <a:pt x="75" y="0"/>
                </a:lnTo>
                <a:lnTo>
                  <a:pt x="0" y="0"/>
                </a:lnTo>
                <a:lnTo>
                  <a:pt x="0" y="107"/>
                </a:lnTo>
                <a:lnTo>
                  <a:pt x="44" y="107"/>
                </a:lnTo>
                <a:lnTo>
                  <a:pt x="44" y="35"/>
                </a:lnTo>
                <a:lnTo>
                  <a:pt x="89" y="107"/>
                </a:lnTo>
                <a:lnTo>
                  <a:pt x="89" y="107"/>
                </a:lnTo>
                <a:lnTo>
                  <a:pt x="120" y="107"/>
                </a:lnTo>
                <a:lnTo>
                  <a:pt x="120" y="107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1" name="Freeform 10">
            <a:extLst>
              <a:ext uri="{FF2B5EF4-FFF2-40B4-BE49-F238E27FC236}">
                <a16:creationId xmlns:a16="http://schemas.microsoft.com/office/drawing/2014/main" id="{8D77F9CD-5220-46D5-87C6-D7F583574572}"/>
              </a:ext>
            </a:extLst>
          </xdr:cNvPr>
          <xdr:cNvSpPr>
            <a:spLocks/>
          </xdr:cNvSpPr>
        </xdr:nvSpPr>
        <xdr:spPr bwMode="auto">
          <a:xfrm>
            <a:off x="386" y="316"/>
            <a:ext cx="79" cy="132"/>
          </a:xfrm>
          <a:custGeom>
            <a:avLst/>
            <a:gdLst>
              <a:gd name="T0" fmla="*/ 79 w 79"/>
              <a:gd name="T1" fmla="*/ 132 h 132"/>
              <a:gd name="T2" fmla="*/ 79 w 79"/>
              <a:gd name="T3" fmla="*/ 0 h 132"/>
              <a:gd name="T4" fmla="*/ 0 w 79"/>
              <a:gd name="T5" fmla="*/ 0 h 132"/>
              <a:gd name="T6" fmla="*/ 0 w 79"/>
              <a:gd name="T7" fmla="*/ 0 h 132"/>
              <a:gd name="T8" fmla="*/ 79 w 79"/>
              <a:gd name="T9" fmla="*/ 132 h 132"/>
              <a:gd name="T10" fmla="*/ 79 w 79"/>
              <a:gd name="T11" fmla="*/ 132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9" h="132">
                <a:moveTo>
                  <a:pt x="79" y="132"/>
                </a:moveTo>
                <a:lnTo>
                  <a:pt x="79" y="0"/>
                </a:lnTo>
                <a:lnTo>
                  <a:pt x="0" y="0"/>
                </a:lnTo>
                <a:lnTo>
                  <a:pt x="0" y="0"/>
                </a:lnTo>
                <a:lnTo>
                  <a:pt x="79" y="132"/>
                </a:lnTo>
                <a:lnTo>
                  <a:pt x="79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2" name="Freeform 11">
            <a:extLst>
              <a:ext uri="{FF2B5EF4-FFF2-40B4-BE49-F238E27FC236}">
                <a16:creationId xmlns:a16="http://schemas.microsoft.com/office/drawing/2014/main" id="{48340A05-0F7A-4D96-BD01-850522121C2F}"/>
              </a:ext>
            </a:extLst>
          </xdr:cNvPr>
          <xdr:cNvSpPr>
            <a:spLocks/>
          </xdr:cNvSpPr>
        </xdr:nvSpPr>
        <xdr:spPr bwMode="auto">
          <a:xfrm>
            <a:off x="254" y="369"/>
            <a:ext cx="211" cy="289"/>
          </a:xfrm>
          <a:custGeom>
            <a:avLst/>
            <a:gdLst>
              <a:gd name="T0" fmla="*/ 211 w 211"/>
              <a:gd name="T1" fmla="*/ 285 h 289"/>
              <a:gd name="T2" fmla="*/ 211 w 211"/>
              <a:gd name="T3" fmla="*/ 179 h 289"/>
              <a:gd name="T4" fmla="*/ 105 w 211"/>
              <a:gd name="T5" fmla="*/ 0 h 289"/>
              <a:gd name="T6" fmla="*/ 105 w 211"/>
              <a:gd name="T7" fmla="*/ 0 h 289"/>
              <a:gd name="T8" fmla="*/ 0 w 211"/>
              <a:gd name="T9" fmla="*/ 181 h 289"/>
              <a:gd name="T10" fmla="*/ 0 w 211"/>
              <a:gd name="T11" fmla="*/ 289 h 289"/>
              <a:gd name="T12" fmla="*/ 91 w 211"/>
              <a:gd name="T13" fmla="*/ 134 h 289"/>
              <a:gd name="T14" fmla="*/ 91 w 211"/>
              <a:gd name="T15" fmla="*/ 132 h 289"/>
              <a:gd name="T16" fmla="*/ 94 w 211"/>
              <a:gd name="T17" fmla="*/ 128 h 289"/>
              <a:gd name="T18" fmla="*/ 98 w 211"/>
              <a:gd name="T19" fmla="*/ 126 h 289"/>
              <a:gd name="T20" fmla="*/ 102 w 211"/>
              <a:gd name="T21" fmla="*/ 125 h 289"/>
              <a:gd name="T22" fmla="*/ 105 w 211"/>
              <a:gd name="T23" fmla="*/ 125 h 289"/>
              <a:gd name="T24" fmla="*/ 110 w 211"/>
              <a:gd name="T25" fmla="*/ 125 h 289"/>
              <a:gd name="T26" fmla="*/ 112 w 211"/>
              <a:gd name="T27" fmla="*/ 126 h 289"/>
              <a:gd name="T28" fmla="*/ 118 w 211"/>
              <a:gd name="T29" fmla="*/ 128 h 289"/>
              <a:gd name="T30" fmla="*/ 121 w 211"/>
              <a:gd name="T31" fmla="*/ 132 h 289"/>
              <a:gd name="T32" fmla="*/ 121 w 211"/>
              <a:gd name="T33" fmla="*/ 134 h 289"/>
              <a:gd name="T34" fmla="*/ 211 w 211"/>
              <a:gd name="T35" fmla="*/ 285 h 289"/>
              <a:gd name="T36" fmla="*/ 211 w 211"/>
              <a:gd name="T37" fmla="*/ 285 h 28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</a:cxnLst>
            <a:rect l="0" t="0" r="r" b="b"/>
            <a:pathLst>
              <a:path w="211" h="289">
                <a:moveTo>
                  <a:pt x="211" y="285"/>
                </a:moveTo>
                <a:lnTo>
                  <a:pt x="211" y="179"/>
                </a:lnTo>
                <a:lnTo>
                  <a:pt x="105" y="0"/>
                </a:lnTo>
                <a:lnTo>
                  <a:pt x="105" y="0"/>
                </a:lnTo>
                <a:lnTo>
                  <a:pt x="0" y="181"/>
                </a:lnTo>
                <a:lnTo>
                  <a:pt x="0" y="289"/>
                </a:lnTo>
                <a:lnTo>
                  <a:pt x="91" y="134"/>
                </a:lnTo>
                <a:lnTo>
                  <a:pt x="91" y="132"/>
                </a:lnTo>
                <a:lnTo>
                  <a:pt x="94" y="128"/>
                </a:lnTo>
                <a:lnTo>
                  <a:pt x="98" y="126"/>
                </a:lnTo>
                <a:lnTo>
                  <a:pt x="102" y="125"/>
                </a:lnTo>
                <a:lnTo>
                  <a:pt x="105" y="125"/>
                </a:lnTo>
                <a:lnTo>
                  <a:pt x="110" y="125"/>
                </a:lnTo>
                <a:lnTo>
                  <a:pt x="112" y="126"/>
                </a:lnTo>
                <a:lnTo>
                  <a:pt x="118" y="128"/>
                </a:lnTo>
                <a:lnTo>
                  <a:pt x="121" y="132"/>
                </a:lnTo>
                <a:lnTo>
                  <a:pt x="121" y="134"/>
                </a:lnTo>
                <a:lnTo>
                  <a:pt x="211" y="285"/>
                </a:lnTo>
                <a:lnTo>
                  <a:pt x="211" y="28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3" name="Freeform 12">
            <a:extLst>
              <a:ext uri="{FF2B5EF4-FFF2-40B4-BE49-F238E27FC236}">
                <a16:creationId xmlns:a16="http://schemas.microsoft.com/office/drawing/2014/main" id="{64FE503F-A3B2-425D-818D-CC1F374D25AA}"/>
              </a:ext>
            </a:extLst>
          </xdr:cNvPr>
          <xdr:cNvSpPr>
            <a:spLocks/>
          </xdr:cNvSpPr>
        </xdr:nvSpPr>
        <xdr:spPr bwMode="auto">
          <a:xfrm>
            <a:off x="254" y="316"/>
            <a:ext cx="75" cy="132"/>
          </a:xfrm>
          <a:custGeom>
            <a:avLst/>
            <a:gdLst>
              <a:gd name="T0" fmla="*/ 0 w 75"/>
              <a:gd name="T1" fmla="*/ 0 h 132"/>
              <a:gd name="T2" fmla="*/ 0 w 75"/>
              <a:gd name="T3" fmla="*/ 132 h 132"/>
              <a:gd name="T4" fmla="*/ 75 w 75"/>
              <a:gd name="T5" fmla="*/ 0 h 132"/>
              <a:gd name="T6" fmla="*/ 0 w 75"/>
              <a:gd name="T7" fmla="*/ 0 h 132"/>
              <a:gd name="T8" fmla="*/ 0 w 75"/>
              <a:gd name="T9" fmla="*/ 0 h 1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</a:cxnLst>
            <a:rect l="0" t="0" r="r" b="b"/>
            <a:pathLst>
              <a:path w="75" h="132">
                <a:moveTo>
                  <a:pt x="0" y="0"/>
                </a:moveTo>
                <a:lnTo>
                  <a:pt x="0" y="132"/>
                </a:lnTo>
                <a:lnTo>
                  <a:pt x="75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4" name="Freeform 13">
            <a:extLst>
              <a:ext uri="{FF2B5EF4-FFF2-40B4-BE49-F238E27FC236}">
                <a16:creationId xmlns:a16="http://schemas.microsoft.com/office/drawing/2014/main" id="{F0A39919-3064-4E38-99FE-C21865C53CF0}"/>
              </a:ext>
            </a:extLst>
          </xdr:cNvPr>
          <xdr:cNvSpPr>
            <a:spLocks/>
          </xdr:cNvSpPr>
        </xdr:nvSpPr>
        <xdr:spPr bwMode="auto">
          <a:xfrm>
            <a:off x="254" y="268"/>
            <a:ext cx="68" cy="23"/>
          </a:xfrm>
          <a:custGeom>
            <a:avLst/>
            <a:gdLst>
              <a:gd name="T0" fmla="*/ 0 w 68"/>
              <a:gd name="T1" fmla="*/ 0 h 23"/>
              <a:gd name="T2" fmla="*/ 0 w 68"/>
              <a:gd name="T3" fmla="*/ 23 h 23"/>
              <a:gd name="T4" fmla="*/ 68 w 68"/>
              <a:gd name="T5" fmla="*/ 23 h 23"/>
              <a:gd name="T6" fmla="*/ 68 w 68"/>
              <a:gd name="T7" fmla="*/ 0 h 23"/>
              <a:gd name="T8" fmla="*/ 0 w 68"/>
              <a:gd name="T9" fmla="*/ 0 h 23"/>
              <a:gd name="T10" fmla="*/ 0 w 68"/>
              <a:gd name="T11" fmla="*/ 0 h 2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68" h="23">
                <a:moveTo>
                  <a:pt x="0" y="0"/>
                </a:moveTo>
                <a:lnTo>
                  <a:pt x="0" y="23"/>
                </a:lnTo>
                <a:lnTo>
                  <a:pt x="68" y="23"/>
                </a:lnTo>
                <a:lnTo>
                  <a:pt x="68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5" name="Freeform 14">
            <a:extLst>
              <a:ext uri="{FF2B5EF4-FFF2-40B4-BE49-F238E27FC236}">
                <a16:creationId xmlns:a16="http://schemas.microsoft.com/office/drawing/2014/main" id="{0D4EBF2A-FFC7-4A3E-A8E3-9DC2EE761934}"/>
              </a:ext>
            </a:extLst>
          </xdr:cNvPr>
          <xdr:cNvSpPr>
            <a:spLocks/>
          </xdr:cNvSpPr>
        </xdr:nvSpPr>
        <xdr:spPr bwMode="auto">
          <a:xfrm>
            <a:off x="254" y="228"/>
            <a:ext cx="62" cy="21"/>
          </a:xfrm>
          <a:custGeom>
            <a:avLst/>
            <a:gdLst>
              <a:gd name="T0" fmla="*/ 0 w 62"/>
              <a:gd name="T1" fmla="*/ 0 h 21"/>
              <a:gd name="T2" fmla="*/ 0 w 62"/>
              <a:gd name="T3" fmla="*/ 21 h 21"/>
              <a:gd name="T4" fmla="*/ 30 w 62"/>
              <a:gd name="T5" fmla="*/ 21 h 21"/>
              <a:gd name="T6" fmla="*/ 62 w 62"/>
              <a:gd name="T7" fmla="*/ 21 h 21"/>
              <a:gd name="T8" fmla="*/ 62 w 62"/>
              <a:gd name="T9" fmla="*/ 0 h 21"/>
              <a:gd name="T10" fmla="*/ 0 w 62"/>
              <a:gd name="T11" fmla="*/ 0 h 21"/>
              <a:gd name="T12" fmla="*/ 0 w 62"/>
              <a:gd name="T13" fmla="*/ 0 h 2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</a:cxnLst>
            <a:rect l="0" t="0" r="r" b="b"/>
            <a:pathLst>
              <a:path w="62" h="21">
                <a:moveTo>
                  <a:pt x="0" y="0"/>
                </a:moveTo>
                <a:lnTo>
                  <a:pt x="0" y="21"/>
                </a:lnTo>
                <a:lnTo>
                  <a:pt x="30" y="21"/>
                </a:lnTo>
                <a:lnTo>
                  <a:pt x="62" y="21"/>
                </a:lnTo>
                <a:lnTo>
                  <a:pt x="62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6" name="Freeform 15">
            <a:extLst>
              <a:ext uri="{FF2B5EF4-FFF2-40B4-BE49-F238E27FC236}">
                <a16:creationId xmlns:a16="http://schemas.microsoft.com/office/drawing/2014/main" id="{37F49E0E-CF38-4946-8963-6A71DD29CF93}"/>
              </a:ext>
            </a:extLst>
          </xdr:cNvPr>
          <xdr:cNvSpPr>
            <a:spLocks/>
          </xdr:cNvSpPr>
        </xdr:nvSpPr>
        <xdr:spPr bwMode="auto">
          <a:xfrm>
            <a:off x="254" y="186"/>
            <a:ext cx="66" cy="22"/>
          </a:xfrm>
          <a:custGeom>
            <a:avLst/>
            <a:gdLst>
              <a:gd name="T0" fmla="*/ 0 w 66"/>
              <a:gd name="T1" fmla="*/ 0 h 22"/>
              <a:gd name="T2" fmla="*/ 0 w 66"/>
              <a:gd name="T3" fmla="*/ 22 h 22"/>
              <a:gd name="T4" fmla="*/ 66 w 66"/>
              <a:gd name="T5" fmla="*/ 22 h 22"/>
              <a:gd name="T6" fmla="*/ 66 w 66"/>
              <a:gd name="T7" fmla="*/ 0 h 22"/>
              <a:gd name="T8" fmla="*/ 66 w 66"/>
              <a:gd name="T9" fmla="*/ 0 h 22"/>
              <a:gd name="T10" fmla="*/ 7 w 66"/>
              <a:gd name="T11" fmla="*/ 0 h 22"/>
              <a:gd name="T12" fmla="*/ 0 w 66"/>
              <a:gd name="T13" fmla="*/ 0 h 22"/>
              <a:gd name="T14" fmla="*/ 0 w 66"/>
              <a:gd name="T15" fmla="*/ 0 h 2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</a:cxnLst>
            <a:rect l="0" t="0" r="r" b="b"/>
            <a:pathLst>
              <a:path w="66" h="22">
                <a:moveTo>
                  <a:pt x="0" y="0"/>
                </a:moveTo>
                <a:lnTo>
                  <a:pt x="0" y="22"/>
                </a:lnTo>
                <a:lnTo>
                  <a:pt x="66" y="22"/>
                </a:lnTo>
                <a:lnTo>
                  <a:pt x="66" y="0"/>
                </a:lnTo>
                <a:lnTo>
                  <a:pt x="66" y="0"/>
                </a:lnTo>
                <a:lnTo>
                  <a:pt x="7" y="0"/>
                </a:lnTo>
                <a:lnTo>
                  <a:pt x="0" y="0"/>
                </a:lnTo>
                <a:lnTo>
                  <a:pt x="0" y="0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7" name="Freeform 16">
            <a:extLst>
              <a:ext uri="{FF2B5EF4-FFF2-40B4-BE49-F238E27FC236}">
                <a16:creationId xmlns:a16="http://schemas.microsoft.com/office/drawing/2014/main" id="{591AFA82-ABD3-46C6-93BA-0C10230067D4}"/>
              </a:ext>
            </a:extLst>
          </xdr:cNvPr>
          <xdr:cNvSpPr>
            <a:spLocks/>
          </xdr:cNvSpPr>
        </xdr:nvSpPr>
        <xdr:spPr bwMode="auto">
          <a:xfrm>
            <a:off x="279" y="0"/>
            <a:ext cx="159" cy="161"/>
          </a:xfrm>
          <a:custGeom>
            <a:avLst/>
            <a:gdLst>
              <a:gd name="T0" fmla="*/ 71 w 159"/>
              <a:gd name="T1" fmla="*/ 161 h 161"/>
              <a:gd name="T2" fmla="*/ 55 w 159"/>
              <a:gd name="T3" fmla="*/ 157 h 161"/>
              <a:gd name="T4" fmla="*/ 41 w 159"/>
              <a:gd name="T5" fmla="*/ 152 h 161"/>
              <a:gd name="T6" fmla="*/ 28 w 159"/>
              <a:gd name="T7" fmla="*/ 143 h 161"/>
              <a:gd name="T8" fmla="*/ 18 w 159"/>
              <a:gd name="T9" fmla="*/ 132 h 161"/>
              <a:gd name="T10" fmla="*/ 9 w 159"/>
              <a:gd name="T11" fmla="*/ 119 h 161"/>
              <a:gd name="T12" fmla="*/ 3 w 159"/>
              <a:gd name="T13" fmla="*/ 105 h 161"/>
              <a:gd name="T14" fmla="*/ 0 w 159"/>
              <a:gd name="T15" fmla="*/ 89 h 161"/>
              <a:gd name="T16" fmla="*/ 0 w 159"/>
              <a:gd name="T17" fmla="*/ 72 h 161"/>
              <a:gd name="T18" fmla="*/ 3 w 159"/>
              <a:gd name="T19" fmla="*/ 56 h 161"/>
              <a:gd name="T20" fmla="*/ 9 w 159"/>
              <a:gd name="T21" fmla="*/ 42 h 161"/>
              <a:gd name="T22" fmla="*/ 18 w 159"/>
              <a:gd name="T23" fmla="*/ 29 h 161"/>
              <a:gd name="T24" fmla="*/ 28 w 159"/>
              <a:gd name="T25" fmla="*/ 18 h 161"/>
              <a:gd name="T26" fmla="*/ 41 w 159"/>
              <a:gd name="T27" fmla="*/ 9 h 161"/>
              <a:gd name="T28" fmla="*/ 55 w 159"/>
              <a:gd name="T29" fmla="*/ 4 h 161"/>
              <a:gd name="T30" fmla="*/ 71 w 159"/>
              <a:gd name="T31" fmla="*/ 0 h 161"/>
              <a:gd name="T32" fmla="*/ 87 w 159"/>
              <a:gd name="T33" fmla="*/ 0 h 161"/>
              <a:gd name="T34" fmla="*/ 102 w 159"/>
              <a:gd name="T35" fmla="*/ 4 h 161"/>
              <a:gd name="T36" fmla="*/ 116 w 159"/>
              <a:gd name="T37" fmla="*/ 9 h 161"/>
              <a:gd name="T38" fmla="*/ 130 w 159"/>
              <a:gd name="T39" fmla="*/ 18 h 161"/>
              <a:gd name="T40" fmla="*/ 141 w 159"/>
              <a:gd name="T41" fmla="*/ 29 h 161"/>
              <a:gd name="T42" fmla="*/ 148 w 159"/>
              <a:gd name="T43" fmla="*/ 42 h 161"/>
              <a:gd name="T44" fmla="*/ 155 w 159"/>
              <a:gd name="T45" fmla="*/ 56 h 161"/>
              <a:gd name="T46" fmla="*/ 159 w 159"/>
              <a:gd name="T47" fmla="*/ 72 h 161"/>
              <a:gd name="T48" fmla="*/ 159 w 159"/>
              <a:gd name="T49" fmla="*/ 89 h 161"/>
              <a:gd name="T50" fmla="*/ 155 w 159"/>
              <a:gd name="T51" fmla="*/ 105 h 161"/>
              <a:gd name="T52" fmla="*/ 148 w 159"/>
              <a:gd name="T53" fmla="*/ 119 h 161"/>
              <a:gd name="T54" fmla="*/ 141 w 159"/>
              <a:gd name="T55" fmla="*/ 132 h 161"/>
              <a:gd name="T56" fmla="*/ 130 w 159"/>
              <a:gd name="T57" fmla="*/ 143 h 161"/>
              <a:gd name="T58" fmla="*/ 116 w 159"/>
              <a:gd name="T59" fmla="*/ 152 h 161"/>
              <a:gd name="T60" fmla="*/ 102 w 159"/>
              <a:gd name="T61" fmla="*/ 157 h 161"/>
              <a:gd name="T62" fmla="*/ 87 w 159"/>
              <a:gd name="T63" fmla="*/ 161 h 161"/>
              <a:gd name="T64" fmla="*/ 78 w 159"/>
              <a:gd name="T65" fmla="*/ 161 h 16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</a:cxnLst>
            <a:rect l="0" t="0" r="r" b="b"/>
            <a:pathLst>
              <a:path w="159" h="161">
                <a:moveTo>
                  <a:pt x="78" y="161"/>
                </a:moveTo>
                <a:lnTo>
                  <a:pt x="71" y="161"/>
                </a:lnTo>
                <a:lnTo>
                  <a:pt x="62" y="159"/>
                </a:lnTo>
                <a:lnTo>
                  <a:pt x="55" y="157"/>
                </a:lnTo>
                <a:lnTo>
                  <a:pt x="48" y="155"/>
                </a:lnTo>
                <a:lnTo>
                  <a:pt x="41" y="152"/>
                </a:lnTo>
                <a:lnTo>
                  <a:pt x="34" y="146"/>
                </a:lnTo>
                <a:lnTo>
                  <a:pt x="28" y="143"/>
                </a:lnTo>
                <a:lnTo>
                  <a:pt x="23" y="137"/>
                </a:lnTo>
                <a:lnTo>
                  <a:pt x="18" y="132"/>
                </a:lnTo>
                <a:lnTo>
                  <a:pt x="12" y="125"/>
                </a:lnTo>
                <a:lnTo>
                  <a:pt x="9" y="119"/>
                </a:lnTo>
                <a:lnTo>
                  <a:pt x="5" y="112"/>
                </a:lnTo>
                <a:lnTo>
                  <a:pt x="3" y="105"/>
                </a:lnTo>
                <a:lnTo>
                  <a:pt x="1" y="96"/>
                </a:lnTo>
                <a:lnTo>
                  <a:pt x="0" y="89"/>
                </a:lnTo>
                <a:lnTo>
                  <a:pt x="0" y="80"/>
                </a:lnTo>
                <a:lnTo>
                  <a:pt x="0" y="72"/>
                </a:lnTo>
                <a:lnTo>
                  <a:pt x="1" y="63"/>
                </a:lnTo>
                <a:lnTo>
                  <a:pt x="3" y="56"/>
                </a:lnTo>
                <a:lnTo>
                  <a:pt x="5" y="49"/>
                </a:lnTo>
                <a:lnTo>
                  <a:pt x="9" y="42"/>
                </a:lnTo>
                <a:lnTo>
                  <a:pt x="12" y="36"/>
                </a:lnTo>
                <a:lnTo>
                  <a:pt x="18" y="29"/>
                </a:lnTo>
                <a:lnTo>
                  <a:pt x="23" y="24"/>
                </a:lnTo>
                <a:lnTo>
                  <a:pt x="28" y="18"/>
                </a:lnTo>
                <a:lnTo>
                  <a:pt x="34" y="14"/>
                </a:lnTo>
                <a:lnTo>
                  <a:pt x="41" y="9"/>
                </a:lnTo>
                <a:lnTo>
                  <a:pt x="48" y="5"/>
                </a:lnTo>
                <a:lnTo>
                  <a:pt x="55" y="4"/>
                </a:lnTo>
                <a:lnTo>
                  <a:pt x="62" y="2"/>
                </a:lnTo>
                <a:lnTo>
                  <a:pt x="71" y="0"/>
                </a:lnTo>
                <a:lnTo>
                  <a:pt x="78" y="0"/>
                </a:lnTo>
                <a:lnTo>
                  <a:pt x="87" y="0"/>
                </a:lnTo>
                <a:lnTo>
                  <a:pt x="94" y="2"/>
                </a:lnTo>
                <a:lnTo>
                  <a:pt x="102" y="4"/>
                </a:lnTo>
                <a:lnTo>
                  <a:pt x="110" y="5"/>
                </a:lnTo>
                <a:lnTo>
                  <a:pt x="116" y="9"/>
                </a:lnTo>
                <a:lnTo>
                  <a:pt x="123" y="14"/>
                </a:lnTo>
                <a:lnTo>
                  <a:pt x="130" y="18"/>
                </a:lnTo>
                <a:lnTo>
                  <a:pt x="135" y="24"/>
                </a:lnTo>
                <a:lnTo>
                  <a:pt x="141" y="29"/>
                </a:lnTo>
                <a:lnTo>
                  <a:pt x="144" y="36"/>
                </a:lnTo>
                <a:lnTo>
                  <a:pt x="148" y="42"/>
                </a:lnTo>
                <a:lnTo>
                  <a:pt x="152" y="49"/>
                </a:lnTo>
                <a:lnTo>
                  <a:pt x="155" y="56"/>
                </a:lnTo>
                <a:lnTo>
                  <a:pt x="157" y="63"/>
                </a:lnTo>
                <a:lnTo>
                  <a:pt x="159" y="72"/>
                </a:lnTo>
                <a:lnTo>
                  <a:pt x="159" y="80"/>
                </a:lnTo>
                <a:lnTo>
                  <a:pt x="159" y="89"/>
                </a:lnTo>
                <a:lnTo>
                  <a:pt x="157" y="96"/>
                </a:lnTo>
                <a:lnTo>
                  <a:pt x="155" y="105"/>
                </a:lnTo>
                <a:lnTo>
                  <a:pt x="152" y="112"/>
                </a:lnTo>
                <a:lnTo>
                  <a:pt x="148" y="119"/>
                </a:lnTo>
                <a:lnTo>
                  <a:pt x="144" y="125"/>
                </a:lnTo>
                <a:lnTo>
                  <a:pt x="141" y="132"/>
                </a:lnTo>
                <a:lnTo>
                  <a:pt x="135" y="137"/>
                </a:lnTo>
                <a:lnTo>
                  <a:pt x="130" y="143"/>
                </a:lnTo>
                <a:lnTo>
                  <a:pt x="123" y="146"/>
                </a:lnTo>
                <a:lnTo>
                  <a:pt x="116" y="152"/>
                </a:lnTo>
                <a:lnTo>
                  <a:pt x="110" y="155"/>
                </a:lnTo>
                <a:lnTo>
                  <a:pt x="102" y="157"/>
                </a:lnTo>
                <a:lnTo>
                  <a:pt x="94" y="159"/>
                </a:lnTo>
                <a:lnTo>
                  <a:pt x="87" y="161"/>
                </a:lnTo>
                <a:lnTo>
                  <a:pt x="78" y="161"/>
                </a:lnTo>
                <a:lnTo>
                  <a:pt x="78" y="161"/>
                </a:lnTo>
                <a:lnTo>
                  <a:pt x="78" y="161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8" name="Freeform 17">
            <a:extLst>
              <a:ext uri="{FF2B5EF4-FFF2-40B4-BE49-F238E27FC236}">
                <a16:creationId xmlns:a16="http://schemas.microsoft.com/office/drawing/2014/main" id="{B64272BB-1FB4-46B3-AAED-557E013E479C}"/>
              </a:ext>
            </a:extLst>
          </xdr:cNvPr>
          <xdr:cNvSpPr>
            <a:spLocks/>
          </xdr:cNvSpPr>
        </xdr:nvSpPr>
        <xdr:spPr bwMode="auto">
          <a:xfrm>
            <a:off x="202" y="186"/>
            <a:ext cx="52" cy="105"/>
          </a:xfrm>
          <a:custGeom>
            <a:avLst/>
            <a:gdLst>
              <a:gd name="T0" fmla="*/ 52 w 52"/>
              <a:gd name="T1" fmla="*/ 22 h 105"/>
              <a:gd name="T2" fmla="*/ 52 w 52"/>
              <a:gd name="T3" fmla="*/ 0 h 105"/>
              <a:gd name="T4" fmla="*/ 0 w 52"/>
              <a:gd name="T5" fmla="*/ 0 h 105"/>
              <a:gd name="T6" fmla="*/ 0 w 52"/>
              <a:gd name="T7" fmla="*/ 53 h 105"/>
              <a:gd name="T8" fmla="*/ 0 w 52"/>
              <a:gd name="T9" fmla="*/ 105 h 105"/>
              <a:gd name="T10" fmla="*/ 52 w 52"/>
              <a:gd name="T11" fmla="*/ 105 h 105"/>
              <a:gd name="T12" fmla="*/ 52 w 52"/>
              <a:gd name="T13" fmla="*/ 82 h 105"/>
              <a:gd name="T14" fmla="*/ 50 w 52"/>
              <a:gd name="T15" fmla="*/ 82 h 105"/>
              <a:gd name="T16" fmla="*/ 52 w 52"/>
              <a:gd name="T17" fmla="*/ 73 h 105"/>
              <a:gd name="T18" fmla="*/ 52 w 52"/>
              <a:gd name="T19" fmla="*/ 63 h 105"/>
              <a:gd name="T20" fmla="*/ 52 w 52"/>
              <a:gd name="T21" fmla="*/ 63 h 105"/>
              <a:gd name="T22" fmla="*/ 52 w 52"/>
              <a:gd name="T23" fmla="*/ 42 h 105"/>
              <a:gd name="T24" fmla="*/ 50 w 52"/>
              <a:gd name="T25" fmla="*/ 42 h 105"/>
              <a:gd name="T26" fmla="*/ 50 w 52"/>
              <a:gd name="T27" fmla="*/ 22 h 105"/>
              <a:gd name="T28" fmla="*/ 52 w 52"/>
              <a:gd name="T29" fmla="*/ 22 h 105"/>
              <a:gd name="T30" fmla="*/ 52 w 52"/>
              <a:gd name="T31" fmla="*/ 22 h 10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</a:cxnLst>
            <a:rect l="0" t="0" r="r" b="b"/>
            <a:pathLst>
              <a:path w="52" h="105">
                <a:moveTo>
                  <a:pt x="52" y="22"/>
                </a:moveTo>
                <a:lnTo>
                  <a:pt x="52" y="0"/>
                </a:lnTo>
                <a:lnTo>
                  <a:pt x="0" y="0"/>
                </a:lnTo>
                <a:lnTo>
                  <a:pt x="0" y="53"/>
                </a:lnTo>
                <a:lnTo>
                  <a:pt x="0" y="105"/>
                </a:lnTo>
                <a:lnTo>
                  <a:pt x="52" y="105"/>
                </a:lnTo>
                <a:lnTo>
                  <a:pt x="52" y="82"/>
                </a:lnTo>
                <a:lnTo>
                  <a:pt x="50" y="82"/>
                </a:lnTo>
                <a:lnTo>
                  <a:pt x="52" y="73"/>
                </a:lnTo>
                <a:lnTo>
                  <a:pt x="52" y="63"/>
                </a:lnTo>
                <a:lnTo>
                  <a:pt x="52" y="63"/>
                </a:lnTo>
                <a:lnTo>
                  <a:pt x="52" y="42"/>
                </a:lnTo>
                <a:lnTo>
                  <a:pt x="50" y="42"/>
                </a:lnTo>
                <a:lnTo>
                  <a:pt x="50" y="22"/>
                </a:lnTo>
                <a:lnTo>
                  <a:pt x="52" y="22"/>
                </a:lnTo>
                <a:lnTo>
                  <a:pt x="52" y="2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19" name="Freeform 18">
            <a:extLst>
              <a:ext uri="{FF2B5EF4-FFF2-40B4-BE49-F238E27FC236}">
                <a16:creationId xmlns:a16="http://schemas.microsoft.com/office/drawing/2014/main" id="{86AEF6C1-3FD7-4682-BE28-774491A3F41F}"/>
              </a:ext>
            </a:extLst>
          </xdr:cNvPr>
          <xdr:cNvSpPr>
            <a:spLocks/>
          </xdr:cNvSpPr>
        </xdr:nvSpPr>
        <xdr:spPr bwMode="auto">
          <a:xfrm>
            <a:off x="0" y="316"/>
            <a:ext cx="254" cy="337"/>
          </a:xfrm>
          <a:custGeom>
            <a:avLst/>
            <a:gdLst>
              <a:gd name="T0" fmla="*/ 254 w 254"/>
              <a:gd name="T1" fmla="*/ 132 h 337"/>
              <a:gd name="T2" fmla="*/ 254 w 254"/>
              <a:gd name="T3" fmla="*/ 0 h 337"/>
              <a:gd name="T4" fmla="*/ 0 w 254"/>
              <a:gd name="T5" fmla="*/ 0 h 337"/>
              <a:gd name="T6" fmla="*/ 0 w 254"/>
              <a:gd name="T7" fmla="*/ 0 h 337"/>
              <a:gd name="T8" fmla="*/ 0 w 254"/>
              <a:gd name="T9" fmla="*/ 55 h 337"/>
              <a:gd name="T10" fmla="*/ 102 w 254"/>
              <a:gd name="T11" fmla="*/ 55 h 337"/>
              <a:gd name="T12" fmla="*/ 202 w 254"/>
              <a:gd name="T13" fmla="*/ 55 h 337"/>
              <a:gd name="T14" fmla="*/ 205 w 254"/>
              <a:gd name="T15" fmla="*/ 55 h 337"/>
              <a:gd name="T16" fmla="*/ 211 w 254"/>
              <a:gd name="T17" fmla="*/ 56 h 337"/>
              <a:gd name="T18" fmla="*/ 214 w 254"/>
              <a:gd name="T19" fmla="*/ 58 h 337"/>
              <a:gd name="T20" fmla="*/ 218 w 254"/>
              <a:gd name="T21" fmla="*/ 60 h 337"/>
              <a:gd name="T22" fmla="*/ 220 w 254"/>
              <a:gd name="T23" fmla="*/ 62 h 337"/>
              <a:gd name="T24" fmla="*/ 222 w 254"/>
              <a:gd name="T25" fmla="*/ 65 h 337"/>
              <a:gd name="T26" fmla="*/ 223 w 254"/>
              <a:gd name="T27" fmla="*/ 69 h 337"/>
              <a:gd name="T28" fmla="*/ 223 w 254"/>
              <a:gd name="T29" fmla="*/ 73 h 337"/>
              <a:gd name="T30" fmla="*/ 222 w 254"/>
              <a:gd name="T31" fmla="*/ 80 h 337"/>
              <a:gd name="T32" fmla="*/ 220 w 254"/>
              <a:gd name="T33" fmla="*/ 84 h 337"/>
              <a:gd name="T34" fmla="*/ 218 w 254"/>
              <a:gd name="T35" fmla="*/ 85 h 337"/>
              <a:gd name="T36" fmla="*/ 95 w 254"/>
              <a:gd name="T37" fmla="*/ 299 h 337"/>
              <a:gd name="T38" fmla="*/ 136 w 254"/>
              <a:gd name="T39" fmla="*/ 337 h 337"/>
              <a:gd name="T40" fmla="*/ 254 w 254"/>
              <a:gd name="T41" fmla="*/ 132 h 337"/>
              <a:gd name="T42" fmla="*/ 254 w 254"/>
              <a:gd name="T43" fmla="*/ 132 h 33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254" h="337">
                <a:moveTo>
                  <a:pt x="254" y="132"/>
                </a:moveTo>
                <a:lnTo>
                  <a:pt x="254" y="0"/>
                </a:lnTo>
                <a:lnTo>
                  <a:pt x="0" y="0"/>
                </a:lnTo>
                <a:lnTo>
                  <a:pt x="0" y="0"/>
                </a:lnTo>
                <a:lnTo>
                  <a:pt x="0" y="55"/>
                </a:lnTo>
                <a:lnTo>
                  <a:pt x="102" y="55"/>
                </a:lnTo>
                <a:lnTo>
                  <a:pt x="202" y="55"/>
                </a:lnTo>
                <a:lnTo>
                  <a:pt x="205" y="55"/>
                </a:lnTo>
                <a:lnTo>
                  <a:pt x="211" y="56"/>
                </a:lnTo>
                <a:lnTo>
                  <a:pt x="214" y="58"/>
                </a:lnTo>
                <a:lnTo>
                  <a:pt x="218" y="60"/>
                </a:lnTo>
                <a:lnTo>
                  <a:pt x="220" y="62"/>
                </a:lnTo>
                <a:lnTo>
                  <a:pt x="222" y="65"/>
                </a:lnTo>
                <a:lnTo>
                  <a:pt x="223" y="69"/>
                </a:lnTo>
                <a:lnTo>
                  <a:pt x="223" y="73"/>
                </a:lnTo>
                <a:lnTo>
                  <a:pt x="222" y="80"/>
                </a:lnTo>
                <a:lnTo>
                  <a:pt x="220" y="84"/>
                </a:lnTo>
                <a:lnTo>
                  <a:pt x="218" y="85"/>
                </a:lnTo>
                <a:lnTo>
                  <a:pt x="95" y="299"/>
                </a:lnTo>
                <a:lnTo>
                  <a:pt x="136" y="337"/>
                </a:lnTo>
                <a:lnTo>
                  <a:pt x="254" y="132"/>
                </a:lnTo>
                <a:lnTo>
                  <a:pt x="254" y="132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0" name="Freeform 19">
            <a:extLst>
              <a:ext uri="{FF2B5EF4-FFF2-40B4-BE49-F238E27FC236}">
                <a16:creationId xmlns:a16="http://schemas.microsoft.com/office/drawing/2014/main" id="{0AA3B111-583D-45EE-8943-A2B09FC9B672}"/>
              </a:ext>
            </a:extLst>
          </xdr:cNvPr>
          <xdr:cNvSpPr>
            <a:spLocks/>
          </xdr:cNvSpPr>
        </xdr:nvSpPr>
        <xdr:spPr bwMode="auto">
          <a:xfrm>
            <a:off x="177" y="550"/>
            <a:ext cx="77" cy="155"/>
          </a:xfrm>
          <a:custGeom>
            <a:avLst/>
            <a:gdLst>
              <a:gd name="T0" fmla="*/ 77 w 77"/>
              <a:gd name="T1" fmla="*/ 108 h 155"/>
              <a:gd name="T2" fmla="*/ 77 w 77"/>
              <a:gd name="T3" fmla="*/ 0 h 155"/>
              <a:gd name="T4" fmla="*/ 0 w 77"/>
              <a:gd name="T5" fmla="*/ 130 h 155"/>
              <a:gd name="T6" fmla="*/ 48 w 77"/>
              <a:gd name="T7" fmla="*/ 155 h 155"/>
              <a:gd name="T8" fmla="*/ 77 w 77"/>
              <a:gd name="T9" fmla="*/ 108 h 155"/>
              <a:gd name="T10" fmla="*/ 77 w 77"/>
              <a:gd name="T11" fmla="*/ 108 h 15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77" h="155">
                <a:moveTo>
                  <a:pt x="77" y="108"/>
                </a:moveTo>
                <a:lnTo>
                  <a:pt x="77" y="0"/>
                </a:lnTo>
                <a:lnTo>
                  <a:pt x="0" y="130"/>
                </a:lnTo>
                <a:lnTo>
                  <a:pt x="48" y="155"/>
                </a:lnTo>
                <a:lnTo>
                  <a:pt x="77" y="108"/>
                </a:lnTo>
                <a:lnTo>
                  <a:pt x="77" y="108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  <xdr:sp macro="" textlink="">
        <xdr:nvSpPr>
          <xdr:cNvPr id="21" name="Freeform 20">
            <a:extLst>
              <a:ext uri="{FF2B5EF4-FFF2-40B4-BE49-F238E27FC236}">
                <a16:creationId xmlns:a16="http://schemas.microsoft.com/office/drawing/2014/main" id="{FBEF40E1-046B-4E67-B7CD-AEBCBD3D64A7}"/>
              </a:ext>
            </a:extLst>
          </xdr:cNvPr>
          <xdr:cNvSpPr>
            <a:spLocks/>
          </xdr:cNvSpPr>
        </xdr:nvSpPr>
        <xdr:spPr bwMode="auto">
          <a:xfrm>
            <a:off x="38" y="184"/>
            <a:ext cx="148" cy="111"/>
          </a:xfrm>
          <a:custGeom>
            <a:avLst/>
            <a:gdLst>
              <a:gd name="T0" fmla="*/ 142 w 148"/>
              <a:gd name="T1" fmla="*/ 35 h 111"/>
              <a:gd name="T2" fmla="*/ 142 w 148"/>
              <a:gd name="T3" fmla="*/ 28 h 111"/>
              <a:gd name="T4" fmla="*/ 137 w 148"/>
              <a:gd name="T5" fmla="*/ 18 h 111"/>
              <a:gd name="T6" fmla="*/ 130 w 148"/>
              <a:gd name="T7" fmla="*/ 11 h 111"/>
              <a:gd name="T8" fmla="*/ 121 w 148"/>
              <a:gd name="T9" fmla="*/ 8 h 111"/>
              <a:gd name="T10" fmla="*/ 110 w 148"/>
              <a:gd name="T11" fmla="*/ 2 h 111"/>
              <a:gd name="T12" fmla="*/ 98 w 148"/>
              <a:gd name="T13" fmla="*/ 2 h 111"/>
              <a:gd name="T14" fmla="*/ 71 w 148"/>
              <a:gd name="T15" fmla="*/ 0 h 111"/>
              <a:gd name="T16" fmla="*/ 50 w 148"/>
              <a:gd name="T17" fmla="*/ 2 h 111"/>
              <a:gd name="T18" fmla="*/ 33 w 148"/>
              <a:gd name="T19" fmla="*/ 4 h 111"/>
              <a:gd name="T20" fmla="*/ 21 w 148"/>
              <a:gd name="T21" fmla="*/ 8 h 111"/>
              <a:gd name="T22" fmla="*/ 12 w 148"/>
              <a:gd name="T23" fmla="*/ 13 h 111"/>
              <a:gd name="T24" fmla="*/ 3 w 148"/>
              <a:gd name="T25" fmla="*/ 22 h 111"/>
              <a:gd name="T26" fmla="*/ 0 w 148"/>
              <a:gd name="T27" fmla="*/ 31 h 111"/>
              <a:gd name="T28" fmla="*/ 1 w 148"/>
              <a:gd name="T29" fmla="*/ 42 h 111"/>
              <a:gd name="T30" fmla="*/ 1 w 148"/>
              <a:gd name="T31" fmla="*/ 46 h 111"/>
              <a:gd name="T32" fmla="*/ 10 w 148"/>
              <a:gd name="T33" fmla="*/ 55 h 111"/>
              <a:gd name="T34" fmla="*/ 30 w 148"/>
              <a:gd name="T35" fmla="*/ 62 h 111"/>
              <a:gd name="T36" fmla="*/ 62 w 148"/>
              <a:gd name="T37" fmla="*/ 67 h 111"/>
              <a:gd name="T38" fmla="*/ 80 w 148"/>
              <a:gd name="T39" fmla="*/ 73 h 111"/>
              <a:gd name="T40" fmla="*/ 89 w 148"/>
              <a:gd name="T41" fmla="*/ 76 h 111"/>
              <a:gd name="T42" fmla="*/ 92 w 148"/>
              <a:gd name="T43" fmla="*/ 82 h 111"/>
              <a:gd name="T44" fmla="*/ 91 w 148"/>
              <a:gd name="T45" fmla="*/ 87 h 111"/>
              <a:gd name="T46" fmla="*/ 80 w 148"/>
              <a:gd name="T47" fmla="*/ 91 h 111"/>
              <a:gd name="T48" fmla="*/ 73 w 148"/>
              <a:gd name="T49" fmla="*/ 93 h 111"/>
              <a:gd name="T50" fmla="*/ 64 w 148"/>
              <a:gd name="T51" fmla="*/ 91 h 111"/>
              <a:gd name="T52" fmla="*/ 57 w 148"/>
              <a:gd name="T53" fmla="*/ 85 h 111"/>
              <a:gd name="T54" fmla="*/ 51 w 148"/>
              <a:gd name="T55" fmla="*/ 75 h 111"/>
              <a:gd name="T56" fmla="*/ 0 w 148"/>
              <a:gd name="T57" fmla="*/ 78 h 111"/>
              <a:gd name="T58" fmla="*/ 1 w 148"/>
              <a:gd name="T59" fmla="*/ 91 h 111"/>
              <a:gd name="T60" fmla="*/ 8 w 148"/>
              <a:gd name="T61" fmla="*/ 100 h 111"/>
              <a:gd name="T62" fmla="*/ 23 w 148"/>
              <a:gd name="T63" fmla="*/ 107 h 111"/>
              <a:gd name="T64" fmla="*/ 48 w 148"/>
              <a:gd name="T65" fmla="*/ 111 h 111"/>
              <a:gd name="T66" fmla="*/ 83 w 148"/>
              <a:gd name="T67" fmla="*/ 111 h 111"/>
              <a:gd name="T68" fmla="*/ 116 w 148"/>
              <a:gd name="T69" fmla="*/ 105 h 111"/>
              <a:gd name="T70" fmla="*/ 134 w 148"/>
              <a:gd name="T71" fmla="*/ 100 h 111"/>
              <a:gd name="T72" fmla="*/ 142 w 148"/>
              <a:gd name="T73" fmla="*/ 91 h 111"/>
              <a:gd name="T74" fmla="*/ 146 w 148"/>
              <a:gd name="T75" fmla="*/ 85 h 111"/>
              <a:gd name="T76" fmla="*/ 146 w 148"/>
              <a:gd name="T77" fmla="*/ 71 h 111"/>
              <a:gd name="T78" fmla="*/ 142 w 148"/>
              <a:gd name="T79" fmla="*/ 60 h 111"/>
              <a:gd name="T80" fmla="*/ 134 w 148"/>
              <a:gd name="T81" fmla="*/ 55 h 111"/>
              <a:gd name="T82" fmla="*/ 121 w 148"/>
              <a:gd name="T83" fmla="*/ 49 h 111"/>
              <a:gd name="T84" fmla="*/ 96 w 148"/>
              <a:gd name="T85" fmla="*/ 44 h 111"/>
              <a:gd name="T86" fmla="*/ 62 w 148"/>
              <a:gd name="T87" fmla="*/ 37 h 111"/>
              <a:gd name="T88" fmla="*/ 57 w 148"/>
              <a:gd name="T89" fmla="*/ 35 h 111"/>
              <a:gd name="T90" fmla="*/ 53 w 148"/>
              <a:gd name="T91" fmla="*/ 29 h 111"/>
              <a:gd name="T92" fmla="*/ 55 w 148"/>
              <a:gd name="T93" fmla="*/ 24 h 111"/>
              <a:gd name="T94" fmla="*/ 62 w 148"/>
              <a:gd name="T95" fmla="*/ 20 h 111"/>
              <a:gd name="T96" fmla="*/ 67 w 148"/>
              <a:gd name="T97" fmla="*/ 18 h 111"/>
              <a:gd name="T98" fmla="*/ 73 w 148"/>
              <a:gd name="T99" fmla="*/ 20 h 111"/>
              <a:gd name="T100" fmla="*/ 82 w 148"/>
              <a:gd name="T101" fmla="*/ 22 h 111"/>
              <a:gd name="T102" fmla="*/ 89 w 148"/>
              <a:gd name="T103" fmla="*/ 28 h 111"/>
              <a:gd name="T104" fmla="*/ 91 w 148"/>
              <a:gd name="T105" fmla="*/ 35 h 111"/>
              <a:gd name="T106" fmla="*/ 91 w 148"/>
              <a:gd name="T107" fmla="*/ 35 h 11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  <a:cxn ang="0">
                <a:pos x="T102" y="T103"/>
              </a:cxn>
              <a:cxn ang="0">
                <a:pos x="T104" y="T105"/>
              </a:cxn>
              <a:cxn ang="0">
                <a:pos x="T106" y="T107"/>
              </a:cxn>
            </a:cxnLst>
            <a:rect l="0" t="0" r="r" b="b"/>
            <a:pathLst>
              <a:path w="148" h="111">
                <a:moveTo>
                  <a:pt x="91" y="35"/>
                </a:moveTo>
                <a:lnTo>
                  <a:pt x="142" y="35"/>
                </a:lnTo>
                <a:lnTo>
                  <a:pt x="142" y="33"/>
                </a:lnTo>
                <a:lnTo>
                  <a:pt x="142" y="28"/>
                </a:lnTo>
                <a:lnTo>
                  <a:pt x="139" y="22"/>
                </a:lnTo>
                <a:lnTo>
                  <a:pt x="137" y="18"/>
                </a:lnTo>
                <a:lnTo>
                  <a:pt x="135" y="15"/>
                </a:lnTo>
                <a:lnTo>
                  <a:pt x="130" y="11"/>
                </a:lnTo>
                <a:lnTo>
                  <a:pt x="126" y="9"/>
                </a:lnTo>
                <a:lnTo>
                  <a:pt x="121" y="8"/>
                </a:lnTo>
                <a:lnTo>
                  <a:pt x="117" y="6"/>
                </a:lnTo>
                <a:lnTo>
                  <a:pt x="110" y="2"/>
                </a:lnTo>
                <a:lnTo>
                  <a:pt x="107" y="2"/>
                </a:lnTo>
                <a:lnTo>
                  <a:pt x="98" y="2"/>
                </a:lnTo>
                <a:lnTo>
                  <a:pt x="87" y="0"/>
                </a:lnTo>
                <a:lnTo>
                  <a:pt x="71" y="0"/>
                </a:lnTo>
                <a:lnTo>
                  <a:pt x="60" y="0"/>
                </a:lnTo>
                <a:lnTo>
                  <a:pt x="50" y="2"/>
                </a:lnTo>
                <a:lnTo>
                  <a:pt x="37" y="2"/>
                </a:lnTo>
                <a:lnTo>
                  <a:pt x="33" y="4"/>
                </a:lnTo>
                <a:lnTo>
                  <a:pt x="26" y="6"/>
                </a:lnTo>
                <a:lnTo>
                  <a:pt x="21" y="8"/>
                </a:lnTo>
                <a:lnTo>
                  <a:pt x="16" y="9"/>
                </a:lnTo>
                <a:lnTo>
                  <a:pt x="12" y="13"/>
                </a:lnTo>
                <a:lnTo>
                  <a:pt x="7" y="17"/>
                </a:lnTo>
                <a:lnTo>
                  <a:pt x="3" y="22"/>
                </a:lnTo>
                <a:lnTo>
                  <a:pt x="1" y="26"/>
                </a:lnTo>
                <a:lnTo>
                  <a:pt x="0" y="31"/>
                </a:lnTo>
                <a:lnTo>
                  <a:pt x="0" y="35"/>
                </a:lnTo>
                <a:lnTo>
                  <a:pt x="1" y="42"/>
                </a:lnTo>
                <a:lnTo>
                  <a:pt x="1" y="46"/>
                </a:lnTo>
                <a:lnTo>
                  <a:pt x="1" y="46"/>
                </a:lnTo>
                <a:lnTo>
                  <a:pt x="5" y="49"/>
                </a:lnTo>
                <a:lnTo>
                  <a:pt x="10" y="55"/>
                </a:lnTo>
                <a:lnTo>
                  <a:pt x="21" y="58"/>
                </a:lnTo>
                <a:lnTo>
                  <a:pt x="30" y="62"/>
                </a:lnTo>
                <a:lnTo>
                  <a:pt x="41" y="64"/>
                </a:lnTo>
                <a:lnTo>
                  <a:pt x="62" y="67"/>
                </a:lnTo>
                <a:lnTo>
                  <a:pt x="75" y="71"/>
                </a:lnTo>
                <a:lnTo>
                  <a:pt x="80" y="73"/>
                </a:lnTo>
                <a:lnTo>
                  <a:pt x="85" y="75"/>
                </a:lnTo>
                <a:lnTo>
                  <a:pt x="89" y="76"/>
                </a:lnTo>
                <a:lnTo>
                  <a:pt x="91" y="80"/>
                </a:lnTo>
                <a:lnTo>
                  <a:pt x="92" y="82"/>
                </a:lnTo>
                <a:lnTo>
                  <a:pt x="92" y="85"/>
                </a:lnTo>
                <a:lnTo>
                  <a:pt x="91" y="87"/>
                </a:lnTo>
                <a:lnTo>
                  <a:pt x="87" y="89"/>
                </a:lnTo>
                <a:lnTo>
                  <a:pt x="80" y="91"/>
                </a:lnTo>
                <a:lnTo>
                  <a:pt x="75" y="93"/>
                </a:lnTo>
                <a:lnTo>
                  <a:pt x="73" y="93"/>
                </a:lnTo>
                <a:lnTo>
                  <a:pt x="67" y="93"/>
                </a:lnTo>
                <a:lnTo>
                  <a:pt x="64" y="91"/>
                </a:lnTo>
                <a:lnTo>
                  <a:pt x="58" y="89"/>
                </a:lnTo>
                <a:lnTo>
                  <a:pt x="57" y="85"/>
                </a:lnTo>
                <a:lnTo>
                  <a:pt x="53" y="80"/>
                </a:lnTo>
                <a:lnTo>
                  <a:pt x="51" y="75"/>
                </a:lnTo>
                <a:lnTo>
                  <a:pt x="0" y="75"/>
                </a:lnTo>
                <a:lnTo>
                  <a:pt x="0" y="78"/>
                </a:lnTo>
                <a:lnTo>
                  <a:pt x="0" y="85"/>
                </a:lnTo>
                <a:lnTo>
                  <a:pt x="1" y="91"/>
                </a:lnTo>
                <a:lnTo>
                  <a:pt x="5" y="94"/>
                </a:lnTo>
                <a:lnTo>
                  <a:pt x="8" y="100"/>
                </a:lnTo>
                <a:lnTo>
                  <a:pt x="14" y="103"/>
                </a:lnTo>
                <a:lnTo>
                  <a:pt x="23" y="107"/>
                </a:lnTo>
                <a:lnTo>
                  <a:pt x="35" y="109"/>
                </a:lnTo>
                <a:lnTo>
                  <a:pt x="48" y="111"/>
                </a:lnTo>
                <a:lnTo>
                  <a:pt x="60" y="111"/>
                </a:lnTo>
                <a:lnTo>
                  <a:pt x="83" y="111"/>
                </a:lnTo>
                <a:lnTo>
                  <a:pt x="100" y="109"/>
                </a:lnTo>
                <a:lnTo>
                  <a:pt x="116" y="105"/>
                </a:lnTo>
                <a:lnTo>
                  <a:pt x="128" y="102"/>
                </a:lnTo>
                <a:lnTo>
                  <a:pt x="134" y="100"/>
                </a:lnTo>
                <a:lnTo>
                  <a:pt x="137" y="96"/>
                </a:lnTo>
                <a:lnTo>
                  <a:pt x="142" y="91"/>
                </a:lnTo>
                <a:lnTo>
                  <a:pt x="144" y="89"/>
                </a:lnTo>
                <a:lnTo>
                  <a:pt x="146" y="85"/>
                </a:lnTo>
                <a:lnTo>
                  <a:pt x="148" y="78"/>
                </a:lnTo>
                <a:lnTo>
                  <a:pt x="146" y="71"/>
                </a:lnTo>
                <a:lnTo>
                  <a:pt x="144" y="65"/>
                </a:lnTo>
                <a:lnTo>
                  <a:pt x="142" y="60"/>
                </a:lnTo>
                <a:lnTo>
                  <a:pt x="137" y="58"/>
                </a:lnTo>
                <a:lnTo>
                  <a:pt x="134" y="55"/>
                </a:lnTo>
                <a:lnTo>
                  <a:pt x="128" y="53"/>
                </a:lnTo>
                <a:lnTo>
                  <a:pt x="121" y="49"/>
                </a:lnTo>
                <a:lnTo>
                  <a:pt x="114" y="47"/>
                </a:lnTo>
                <a:lnTo>
                  <a:pt x="96" y="44"/>
                </a:lnTo>
                <a:lnTo>
                  <a:pt x="64" y="37"/>
                </a:lnTo>
                <a:lnTo>
                  <a:pt x="62" y="37"/>
                </a:lnTo>
                <a:lnTo>
                  <a:pt x="58" y="35"/>
                </a:lnTo>
                <a:lnTo>
                  <a:pt x="57" y="35"/>
                </a:lnTo>
                <a:lnTo>
                  <a:pt x="55" y="31"/>
                </a:lnTo>
                <a:lnTo>
                  <a:pt x="53" y="29"/>
                </a:lnTo>
                <a:lnTo>
                  <a:pt x="53" y="26"/>
                </a:lnTo>
                <a:lnTo>
                  <a:pt x="55" y="24"/>
                </a:lnTo>
                <a:lnTo>
                  <a:pt x="58" y="22"/>
                </a:lnTo>
                <a:lnTo>
                  <a:pt x="62" y="20"/>
                </a:lnTo>
                <a:lnTo>
                  <a:pt x="64" y="20"/>
                </a:lnTo>
                <a:lnTo>
                  <a:pt x="67" y="18"/>
                </a:lnTo>
                <a:lnTo>
                  <a:pt x="71" y="18"/>
                </a:lnTo>
                <a:lnTo>
                  <a:pt x="73" y="20"/>
                </a:lnTo>
                <a:lnTo>
                  <a:pt x="78" y="20"/>
                </a:lnTo>
                <a:lnTo>
                  <a:pt x="82" y="22"/>
                </a:lnTo>
                <a:lnTo>
                  <a:pt x="85" y="24"/>
                </a:lnTo>
                <a:lnTo>
                  <a:pt x="89" y="28"/>
                </a:lnTo>
                <a:lnTo>
                  <a:pt x="91" y="31"/>
                </a:lnTo>
                <a:lnTo>
                  <a:pt x="91" y="35"/>
                </a:lnTo>
                <a:lnTo>
                  <a:pt x="91" y="35"/>
                </a:lnTo>
                <a:lnTo>
                  <a:pt x="91" y="35"/>
                </a:lnTo>
                <a:close/>
              </a:path>
            </a:pathLst>
          </a:custGeom>
          <a:solidFill>
            <a:srgbClr val="0000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L578"/>
  <sheetViews>
    <sheetView tabSelected="1" showRuler="0" view="pageBreakPreview" zoomScale="113" zoomScaleNormal="100" zoomScaleSheetLayoutView="100" workbookViewId="0">
      <selection activeCell="D60" sqref="D60"/>
    </sheetView>
  </sheetViews>
  <sheetFormatPr baseColWidth="10" defaultColWidth="11.5" defaultRowHeight="16"/>
  <cols>
    <col min="1" max="1" width="9" style="39" customWidth="1"/>
    <col min="2" max="2" width="60.5" style="39" customWidth="1"/>
    <col min="3" max="3" width="13" style="39" customWidth="1"/>
    <col min="4" max="4" width="12.83203125" style="54" customWidth="1"/>
    <col min="5" max="5" width="11.5" style="39" customWidth="1"/>
    <col min="6" max="6" width="17.33203125" style="67" customWidth="1"/>
    <col min="7" max="7" width="21.5" style="67" customWidth="1"/>
    <col min="8" max="8" width="16.83203125" style="55" customWidth="1"/>
    <col min="9" max="9" width="22.1640625" style="55" customWidth="1"/>
    <col min="10" max="11" width="22.1640625" style="39" customWidth="1"/>
    <col min="12" max="12" width="29.83203125" style="59" customWidth="1"/>
    <col min="13" max="16384" width="11.5" style="39"/>
  </cols>
  <sheetData>
    <row r="1" spans="1:12" s="42" customFormat="1" ht="18" customHeight="1">
      <c r="A1" s="136" t="s">
        <v>0</v>
      </c>
      <c r="B1" s="137"/>
      <c r="C1" s="94"/>
      <c r="D1" s="40"/>
      <c r="E1" s="40"/>
      <c r="F1" s="61"/>
      <c r="G1" s="61"/>
      <c r="H1" s="41"/>
      <c r="I1" s="95"/>
      <c r="J1" s="99"/>
      <c r="K1" s="99"/>
      <c r="L1" s="68" t="s">
        <v>2</v>
      </c>
    </row>
    <row r="2" spans="1:12" s="42" customFormat="1" ht="32.25" customHeight="1">
      <c r="A2" s="138"/>
      <c r="B2" s="139"/>
      <c r="C2" s="133" t="s">
        <v>1</v>
      </c>
      <c r="D2" s="134"/>
      <c r="E2" s="134"/>
      <c r="F2" s="134"/>
      <c r="G2" s="134"/>
      <c r="H2" s="134"/>
      <c r="I2" s="135"/>
      <c r="J2" s="100"/>
      <c r="K2" s="100"/>
      <c r="L2" s="69" t="s">
        <v>3</v>
      </c>
    </row>
    <row r="3" spans="1:12" s="42" customFormat="1" ht="32.25" customHeight="1">
      <c r="A3" s="138"/>
      <c r="B3" s="139"/>
      <c r="C3" s="133" t="s">
        <v>0</v>
      </c>
      <c r="D3" s="134"/>
      <c r="E3" s="134"/>
      <c r="F3" s="134"/>
      <c r="G3" s="134"/>
      <c r="H3" s="134"/>
      <c r="I3" s="135"/>
      <c r="J3" s="100"/>
      <c r="K3" s="100"/>
      <c r="L3" s="70">
        <v>42824</v>
      </c>
    </row>
    <row r="4" spans="1:12" s="42" customFormat="1" ht="32.25" customHeight="1">
      <c r="A4" s="138"/>
      <c r="B4" s="139"/>
      <c r="C4" s="133" t="s">
        <v>206</v>
      </c>
      <c r="D4" s="134"/>
      <c r="E4" s="134"/>
      <c r="F4" s="134"/>
      <c r="G4" s="134"/>
      <c r="H4" s="134"/>
      <c r="I4" s="135"/>
      <c r="J4" s="100"/>
      <c r="K4" s="100"/>
      <c r="L4" s="71" t="s">
        <v>4</v>
      </c>
    </row>
    <row r="5" spans="1:12" ht="15.5" customHeight="1">
      <c r="A5" s="89"/>
      <c r="B5" s="90"/>
      <c r="C5" s="96"/>
      <c r="D5" s="44"/>
      <c r="E5" s="43"/>
      <c r="F5" s="62"/>
      <c r="G5" s="62"/>
      <c r="H5" s="45"/>
      <c r="I5" s="97"/>
      <c r="J5" s="43"/>
      <c r="K5" s="43"/>
      <c r="L5" s="57"/>
    </row>
    <row r="6" spans="1:12" ht="32.5" customHeight="1">
      <c r="A6" s="132" t="s">
        <v>213</v>
      </c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</row>
    <row r="7" spans="1:12" ht="32.5" customHeight="1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</row>
    <row r="8" spans="1:12" ht="32.5" customHeight="1">
      <c r="A8" s="122" t="s">
        <v>214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4"/>
    </row>
    <row r="9" spans="1:12" ht="32.5" customHeight="1">
      <c r="A9" s="146" t="s">
        <v>5</v>
      </c>
      <c r="B9" s="150" t="s">
        <v>6</v>
      </c>
      <c r="C9" s="148" t="s">
        <v>7</v>
      </c>
      <c r="D9" s="150" t="s">
        <v>8</v>
      </c>
      <c r="E9" s="150" t="s">
        <v>138</v>
      </c>
      <c r="F9" s="144" t="s">
        <v>146</v>
      </c>
      <c r="G9" s="145"/>
      <c r="H9" s="142" t="s">
        <v>209</v>
      </c>
      <c r="I9" s="143"/>
      <c r="J9" s="120" t="s">
        <v>210</v>
      </c>
      <c r="K9" s="121"/>
      <c r="L9" s="118" t="s">
        <v>133</v>
      </c>
    </row>
    <row r="10" spans="1:12" ht="32.5" customHeight="1">
      <c r="A10" s="147"/>
      <c r="B10" s="151"/>
      <c r="C10" s="149"/>
      <c r="D10" s="151"/>
      <c r="E10" s="151"/>
      <c r="F10" s="63" t="s">
        <v>207</v>
      </c>
      <c r="G10" s="63" t="s">
        <v>132</v>
      </c>
      <c r="H10" s="91" t="s">
        <v>208</v>
      </c>
      <c r="I10" s="91" t="s">
        <v>132</v>
      </c>
      <c r="J10" s="108" t="s">
        <v>208</v>
      </c>
      <c r="K10" s="108" t="s">
        <v>132</v>
      </c>
      <c r="L10" s="119"/>
    </row>
    <row r="11" spans="1:12" ht="32.5" customHeight="1">
      <c r="A11" s="46">
        <v>1</v>
      </c>
      <c r="B11" s="92" t="s">
        <v>140</v>
      </c>
      <c r="C11" s="47">
        <v>42311505</v>
      </c>
      <c r="D11" s="48" t="s">
        <v>141</v>
      </c>
      <c r="E11" s="49">
        <v>56</v>
      </c>
      <c r="F11" s="64">
        <v>15000</v>
      </c>
      <c r="G11" s="64">
        <f>E11*F11</f>
        <v>840000</v>
      </c>
      <c r="H11" s="50">
        <v>13000</v>
      </c>
      <c r="I11" s="50">
        <f>E11*H11</f>
        <v>728000</v>
      </c>
      <c r="J11" s="109">
        <v>4000</v>
      </c>
      <c r="K11" s="109">
        <f>E11*J11</f>
        <v>224000</v>
      </c>
      <c r="L11" s="60">
        <f>IF((COUNTIF(G11,"&lt;&gt;0")+COUNTIF(I11,"&lt;&gt;0")+COUNTIF(K11,"&lt;&gt;0"))=0,"",(G11+I11+K11)/(COUNTIF(G11,"&lt;&gt;0")+COUNTIF(I11,"&lt;&gt;0")+COUNTIF(K11,"&lt;&gt;0")))</f>
        <v>597333.33333333337</v>
      </c>
    </row>
    <row r="12" spans="1:12" ht="32.5" customHeight="1">
      <c r="A12" s="46">
        <v>2</v>
      </c>
      <c r="B12" s="92" t="s">
        <v>142</v>
      </c>
      <c r="C12" s="47">
        <v>42181501</v>
      </c>
      <c r="D12" s="48" t="s">
        <v>144</v>
      </c>
      <c r="E12" s="49">
        <v>48</v>
      </c>
      <c r="F12" s="64">
        <v>5000</v>
      </c>
      <c r="G12" s="64">
        <f>E12*F12</f>
        <v>240000</v>
      </c>
      <c r="H12" s="50">
        <v>3000</v>
      </c>
      <c r="I12" s="50">
        <f>E12*H12</f>
        <v>144000</v>
      </c>
      <c r="J12" s="109">
        <v>1900</v>
      </c>
      <c r="K12" s="109">
        <f t="shared" ref="K12:K51" si="0">E12*J12</f>
        <v>91200</v>
      </c>
      <c r="L12" s="60">
        <f t="shared" ref="L12:L51" si="1">IF((COUNTIF(G12,"&lt;&gt;0")+COUNTIF(I12,"&lt;&gt;0")+COUNTIF(K12,"&lt;&gt;0"))=0,"",(G12+I12+K12)/(COUNTIF(G12,"&lt;&gt;0")+COUNTIF(I12,"&lt;&gt;0")+COUNTIF(K12,"&lt;&gt;0")))</f>
        <v>158400</v>
      </c>
    </row>
    <row r="13" spans="1:12" ht="32.5" customHeight="1">
      <c r="A13" s="46">
        <v>3</v>
      </c>
      <c r="B13" s="93" t="s">
        <v>143</v>
      </c>
      <c r="C13" s="47">
        <v>42172002</v>
      </c>
      <c r="D13" s="48" t="s">
        <v>23</v>
      </c>
      <c r="E13" s="49">
        <v>5</v>
      </c>
      <c r="F13" s="64">
        <v>180000</v>
      </c>
      <c r="G13" s="64">
        <f t="shared" ref="G13:G42" si="2">E13*F13</f>
        <v>900000</v>
      </c>
      <c r="H13" s="50">
        <v>110000</v>
      </c>
      <c r="I13" s="50">
        <f t="shared" ref="I13:I70" si="3">E13*H13</f>
        <v>550000</v>
      </c>
      <c r="J13" s="109">
        <v>49000</v>
      </c>
      <c r="K13" s="109">
        <f t="shared" si="0"/>
        <v>245000</v>
      </c>
      <c r="L13" s="60">
        <f t="shared" si="1"/>
        <v>565000</v>
      </c>
    </row>
    <row r="14" spans="1:12" ht="63" customHeight="1">
      <c r="A14" s="46">
        <v>4</v>
      </c>
      <c r="B14" s="93" t="s">
        <v>147</v>
      </c>
      <c r="C14" s="47">
        <v>39111610</v>
      </c>
      <c r="D14" s="48" t="s">
        <v>23</v>
      </c>
      <c r="E14" s="49">
        <v>6</v>
      </c>
      <c r="F14" s="64">
        <v>45000</v>
      </c>
      <c r="G14" s="64">
        <f t="shared" si="2"/>
        <v>270000</v>
      </c>
      <c r="H14" s="50">
        <v>75000</v>
      </c>
      <c r="I14" s="50">
        <f t="shared" si="3"/>
        <v>450000</v>
      </c>
      <c r="J14" s="109">
        <v>45000</v>
      </c>
      <c r="K14" s="109">
        <f t="shared" si="0"/>
        <v>270000</v>
      </c>
      <c r="L14" s="60">
        <f t="shared" si="1"/>
        <v>330000</v>
      </c>
    </row>
    <row r="15" spans="1:12" ht="49" customHeight="1">
      <c r="A15" s="46">
        <v>5</v>
      </c>
      <c r="B15" s="93" t="s">
        <v>148</v>
      </c>
      <c r="C15" s="47">
        <v>26111701</v>
      </c>
      <c r="D15" s="48" t="s">
        <v>149</v>
      </c>
      <c r="E15" s="49">
        <v>12</v>
      </c>
      <c r="F15" s="64">
        <v>45000</v>
      </c>
      <c r="G15" s="64">
        <f t="shared" si="2"/>
        <v>540000</v>
      </c>
      <c r="H15" s="50">
        <v>65000</v>
      </c>
      <c r="I15" s="50">
        <f t="shared" si="3"/>
        <v>780000</v>
      </c>
      <c r="J15" s="109">
        <v>55000</v>
      </c>
      <c r="K15" s="109">
        <f t="shared" si="0"/>
        <v>660000</v>
      </c>
      <c r="L15" s="60">
        <f t="shared" si="1"/>
        <v>660000</v>
      </c>
    </row>
    <row r="16" spans="1:12" ht="37.5" customHeight="1">
      <c r="A16" s="46">
        <v>6</v>
      </c>
      <c r="B16" s="93" t="s">
        <v>150</v>
      </c>
      <c r="C16" s="47">
        <v>26111701</v>
      </c>
      <c r="D16" s="48" t="s">
        <v>23</v>
      </c>
      <c r="E16" s="49">
        <v>12</v>
      </c>
      <c r="F16" s="64">
        <v>30000</v>
      </c>
      <c r="G16" s="64">
        <f t="shared" si="2"/>
        <v>360000</v>
      </c>
      <c r="H16" s="50">
        <v>40000</v>
      </c>
      <c r="I16" s="50">
        <f t="shared" si="3"/>
        <v>480000</v>
      </c>
      <c r="J16" s="109">
        <v>52000</v>
      </c>
      <c r="K16" s="109">
        <f t="shared" si="0"/>
        <v>624000</v>
      </c>
      <c r="L16" s="60">
        <f t="shared" si="1"/>
        <v>488000</v>
      </c>
    </row>
    <row r="17" spans="1:12" ht="44.5" customHeight="1">
      <c r="A17" s="46">
        <v>7</v>
      </c>
      <c r="B17" s="92" t="s">
        <v>151</v>
      </c>
      <c r="C17" s="47">
        <v>51102710</v>
      </c>
      <c r="D17" s="48" t="s">
        <v>152</v>
      </c>
      <c r="E17" s="49">
        <v>64</v>
      </c>
      <c r="F17" s="64">
        <v>12000</v>
      </c>
      <c r="G17" s="64">
        <f t="shared" si="2"/>
        <v>768000</v>
      </c>
      <c r="H17" s="50">
        <v>6000</v>
      </c>
      <c r="I17" s="50">
        <f t="shared" si="3"/>
        <v>384000</v>
      </c>
      <c r="J17" s="109">
        <v>6000</v>
      </c>
      <c r="K17" s="109">
        <f t="shared" si="0"/>
        <v>384000</v>
      </c>
      <c r="L17" s="60">
        <f t="shared" si="1"/>
        <v>512000</v>
      </c>
    </row>
    <row r="18" spans="1:12" ht="32.5" customHeight="1">
      <c r="A18" s="46">
        <v>8</v>
      </c>
      <c r="B18" s="92" t="s">
        <v>153</v>
      </c>
      <c r="C18" s="47">
        <v>51191602</v>
      </c>
      <c r="D18" s="48" t="s">
        <v>154</v>
      </c>
      <c r="E18" s="49">
        <v>56</v>
      </c>
      <c r="F18" s="65">
        <v>15000</v>
      </c>
      <c r="G18" s="64">
        <f t="shared" si="2"/>
        <v>840000</v>
      </c>
      <c r="H18" s="56">
        <v>5700</v>
      </c>
      <c r="I18" s="50">
        <f t="shared" si="3"/>
        <v>319200</v>
      </c>
      <c r="J18" s="110">
        <v>4900</v>
      </c>
      <c r="K18" s="109">
        <f t="shared" si="0"/>
        <v>274400</v>
      </c>
      <c r="L18" s="60">
        <f t="shared" si="1"/>
        <v>477866.66666666669</v>
      </c>
    </row>
    <row r="19" spans="1:12" ht="133" customHeight="1">
      <c r="A19" s="46">
        <v>9</v>
      </c>
      <c r="B19" s="92" t="s">
        <v>155</v>
      </c>
      <c r="C19" s="47">
        <v>42241803</v>
      </c>
      <c r="D19" s="48" t="s">
        <v>23</v>
      </c>
      <c r="E19" s="49">
        <v>6</v>
      </c>
      <c r="F19" s="65">
        <v>130000</v>
      </c>
      <c r="G19" s="64">
        <f t="shared" si="2"/>
        <v>780000</v>
      </c>
      <c r="H19" s="56">
        <v>60000</v>
      </c>
      <c r="I19" s="50">
        <f t="shared" si="3"/>
        <v>360000</v>
      </c>
      <c r="J19" s="110">
        <v>29000</v>
      </c>
      <c r="K19" s="109">
        <f t="shared" si="0"/>
        <v>174000</v>
      </c>
      <c r="L19" s="60">
        <f t="shared" si="1"/>
        <v>438000</v>
      </c>
    </row>
    <row r="20" spans="1:12" ht="32.5" customHeight="1">
      <c r="A20" s="46">
        <v>10</v>
      </c>
      <c r="B20" s="92" t="s">
        <v>156</v>
      </c>
      <c r="C20" s="47">
        <v>42311703</v>
      </c>
      <c r="D20" s="48" t="s">
        <v>157</v>
      </c>
      <c r="E20" s="49">
        <v>45</v>
      </c>
      <c r="F20" s="65">
        <v>22000</v>
      </c>
      <c r="G20" s="64">
        <f t="shared" si="2"/>
        <v>990000</v>
      </c>
      <c r="H20" s="56">
        <v>18000</v>
      </c>
      <c r="I20" s="50">
        <f t="shared" si="3"/>
        <v>810000</v>
      </c>
      <c r="J20" s="110">
        <v>5500</v>
      </c>
      <c r="K20" s="109">
        <f t="shared" si="0"/>
        <v>247500</v>
      </c>
      <c r="L20" s="60">
        <f t="shared" si="1"/>
        <v>682500</v>
      </c>
    </row>
    <row r="21" spans="1:12" ht="32.5" customHeight="1">
      <c r="A21" s="46">
        <v>11</v>
      </c>
      <c r="B21" s="92" t="s">
        <v>158</v>
      </c>
      <c r="C21" s="47">
        <v>42311708</v>
      </c>
      <c r="D21" s="48" t="s">
        <v>159</v>
      </c>
      <c r="E21" s="49">
        <v>53</v>
      </c>
      <c r="F21" s="65">
        <v>14500</v>
      </c>
      <c r="G21" s="64">
        <f t="shared" si="2"/>
        <v>768500</v>
      </c>
      <c r="H21" s="56">
        <v>20000</v>
      </c>
      <c r="I21" s="50">
        <f t="shared" si="3"/>
        <v>1060000</v>
      </c>
      <c r="J21" s="110">
        <v>10500</v>
      </c>
      <c r="K21" s="109">
        <f t="shared" si="0"/>
        <v>556500</v>
      </c>
      <c r="L21" s="60">
        <f t="shared" si="1"/>
        <v>795000</v>
      </c>
    </row>
    <row r="22" spans="1:12" ht="32.5" customHeight="1">
      <c r="A22" s="46">
        <v>12</v>
      </c>
      <c r="B22" s="92" t="s">
        <v>160</v>
      </c>
      <c r="C22" s="47">
        <v>42311708</v>
      </c>
      <c r="D22" s="48" t="s">
        <v>159</v>
      </c>
      <c r="E22" s="49">
        <v>56</v>
      </c>
      <c r="F22" s="65">
        <v>26000</v>
      </c>
      <c r="G22" s="64">
        <f t="shared" si="2"/>
        <v>1456000</v>
      </c>
      <c r="H22" s="56">
        <v>6500</v>
      </c>
      <c r="I22" s="50">
        <f t="shared" si="3"/>
        <v>364000</v>
      </c>
      <c r="J22" s="110">
        <v>6000</v>
      </c>
      <c r="K22" s="109">
        <f t="shared" si="0"/>
        <v>336000</v>
      </c>
      <c r="L22" s="60">
        <f t="shared" si="1"/>
        <v>718666.66666666663</v>
      </c>
    </row>
    <row r="23" spans="1:12" ht="32.5" customHeight="1">
      <c r="A23" s="46">
        <v>13</v>
      </c>
      <c r="B23" s="92" t="s">
        <v>161</v>
      </c>
      <c r="C23" s="47">
        <v>43191510</v>
      </c>
      <c r="D23" s="48" t="s">
        <v>23</v>
      </c>
      <c r="E23" s="49">
        <v>5</v>
      </c>
      <c r="F23" s="64">
        <v>170000</v>
      </c>
      <c r="G23" s="64">
        <f t="shared" si="2"/>
        <v>850000</v>
      </c>
      <c r="H23" s="50">
        <v>150000</v>
      </c>
      <c r="I23" s="50">
        <f t="shared" si="3"/>
        <v>750000</v>
      </c>
      <c r="J23" s="109">
        <v>160000</v>
      </c>
      <c r="K23" s="109">
        <f t="shared" si="0"/>
        <v>800000</v>
      </c>
      <c r="L23" s="60">
        <f t="shared" si="1"/>
        <v>800000</v>
      </c>
    </row>
    <row r="24" spans="1:12" ht="32.5" customHeight="1">
      <c r="A24" s="46">
        <v>14</v>
      </c>
      <c r="B24" s="92" t="s">
        <v>162</v>
      </c>
      <c r="C24" s="47">
        <v>4231151</v>
      </c>
      <c r="D24" s="48" t="s">
        <v>163</v>
      </c>
      <c r="E24" s="49">
        <v>64</v>
      </c>
      <c r="F24" s="64">
        <v>20000</v>
      </c>
      <c r="G24" s="64">
        <f t="shared" si="2"/>
        <v>1280000</v>
      </c>
      <c r="H24" s="50">
        <v>2800</v>
      </c>
      <c r="I24" s="50">
        <f t="shared" si="3"/>
        <v>179200</v>
      </c>
      <c r="J24" s="109">
        <v>4000</v>
      </c>
      <c r="K24" s="109">
        <f t="shared" si="0"/>
        <v>256000</v>
      </c>
      <c r="L24" s="60">
        <f t="shared" si="1"/>
        <v>571733.33333333337</v>
      </c>
    </row>
    <row r="25" spans="1:12" ht="32.5" customHeight="1">
      <c r="A25" s="46">
        <v>15</v>
      </c>
      <c r="B25" s="92" t="s">
        <v>164</v>
      </c>
      <c r="C25" s="47">
        <v>42311537</v>
      </c>
      <c r="D25" s="48" t="s">
        <v>23</v>
      </c>
      <c r="E25" s="49">
        <v>12</v>
      </c>
      <c r="F25" s="64">
        <v>30000</v>
      </c>
      <c r="G25" s="64">
        <f t="shared" si="2"/>
        <v>360000</v>
      </c>
      <c r="H25" s="50">
        <v>13000</v>
      </c>
      <c r="I25" s="50">
        <f t="shared" si="3"/>
        <v>156000</v>
      </c>
      <c r="J25" s="109">
        <v>25000</v>
      </c>
      <c r="K25" s="109">
        <f t="shared" si="0"/>
        <v>300000</v>
      </c>
      <c r="L25" s="60">
        <f t="shared" si="1"/>
        <v>272000</v>
      </c>
    </row>
    <row r="26" spans="1:12" ht="32.5" customHeight="1">
      <c r="A26" s="46">
        <v>16</v>
      </c>
      <c r="B26" s="92" t="s">
        <v>165</v>
      </c>
      <c r="C26" s="47">
        <v>52161533</v>
      </c>
      <c r="D26" s="48" t="s">
        <v>23</v>
      </c>
      <c r="E26" s="49">
        <v>5</v>
      </c>
      <c r="F26" s="64">
        <v>128000</v>
      </c>
      <c r="G26" s="64">
        <f t="shared" si="2"/>
        <v>640000</v>
      </c>
      <c r="H26" s="50">
        <v>65000</v>
      </c>
      <c r="I26" s="50">
        <f t="shared" si="3"/>
        <v>325000</v>
      </c>
      <c r="J26" s="109">
        <v>100000</v>
      </c>
      <c r="K26" s="109">
        <f t="shared" si="0"/>
        <v>500000</v>
      </c>
      <c r="L26" s="60">
        <f t="shared" si="1"/>
        <v>488333.33333333331</v>
      </c>
    </row>
    <row r="27" spans="1:12" ht="32.5" customHeight="1">
      <c r="A27" s="46">
        <v>17</v>
      </c>
      <c r="B27" s="92" t="s">
        <v>166</v>
      </c>
      <c r="C27" s="47">
        <v>42311506</v>
      </c>
      <c r="D27" s="48" t="s">
        <v>23</v>
      </c>
      <c r="E27" s="49">
        <v>48</v>
      </c>
      <c r="F27" s="64">
        <v>15000</v>
      </c>
      <c r="G27" s="64">
        <f t="shared" si="2"/>
        <v>720000</v>
      </c>
      <c r="H27" s="50">
        <v>1950</v>
      </c>
      <c r="I27" s="50">
        <f t="shared" si="3"/>
        <v>93600</v>
      </c>
      <c r="J27" s="109">
        <v>7000</v>
      </c>
      <c r="K27" s="109">
        <f t="shared" si="0"/>
        <v>336000</v>
      </c>
      <c r="L27" s="60">
        <f t="shared" si="1"/>
        <v>383200</v>
      </c>
    </row>
    <row r="28" spans="1:12" ht="32.5" customHeight="1">
      <c r="A28" s="46">
        <v>18</v>
      </c>
      <c r="B28" s="92" t="s">
        <v>167</v>
      </c>
      <c r="C28" s="47">
        <v>42311506</v>
      </c>
      <c r="D28" s="48" t="s">
        <v>23</v>
      </c>
      <c r="E28" s="49">
        <v>48</v>
      </c>
      <c r="F28" s="64">
        <v>20000</v>
      </c>
      <c r="G28" s="64">
        <f t="shared" si="2"/>
        <v>960000</v>
      </c>
      <c r="H28" s="50">
        <v>2300</v>
      </c>
      <c r="I28" s="50">
        <f t="shared" si="3"/>
        <v>110400</v>
      </c>
      <c r="J28" s="109">
        <v>9000</v>
      </c>
      <c r="K28" s="109">
        <f t="shared" si="0"/>
        <v>432000</v>
      </c>
      <c r="L28" s="60">
        <f t="shared" si="1"/>
        <v>500800</v>
      </c>
    </row>
    <row r="29" spans="1:12" ht="32.5" customHeight="1">
      <c r="A29" s="46">
        <v>19</v>
      </c>
      <c r="B29" s="92" t="s">
        <v>168</v>
      </c>
      <c r="C29" s="47">
        <v>42311506</v>
      </c>
      <c r="D29" s="48" t="s">
        <v>23</v>
      </c>
      <c r="E29" s="49">
        <v>48</v>
      </c>
      <c r="F29" s="64">
        <v>25000</v>
      </c>
      <c r="G29" s="64">
        <f t="shared" si="2"/>
        <v>1200000</v>
      </c>
      <c r="H29" s="50">
        <v>3150</v>
      </c>
      <c r="I29" s="50">
        <f t="shared" si="3"/>
        <v>151200</v>
      </c>
      <c r="J29" s="109">
        <v>11000</v>
      </c>
      <c r="K29" s="109">
        <f t="shared" si="0"/>
        <v>528000</v>
      </c>
      <c r="L29" s="60">
        <f t="shared" si="1"/>
        <v>626400</v>
      </c>
    </row>
    <row r="30" spans="1:12" ht="32.5" customHeight="1">
      <c r="A30" s="46">
        <v>20</v>
      </c>
      <c r="B30" s="92" t="s">
        <v>169</v>
      </c>
      <c r="C30" s="47">
        <v>42311506</v>
      </c>
      <c r="D30" s="48" t="s">
        <v>23</v>
      </c>
      <c r="E30" s="49">
        <v>48</v>
      </c>
      <c r="F30" s="64">
        <v>27000</v>
      </c>
      <c r="G30" s="64">
        <f t="shared" si="2"/>
        <v>1296000</v>
      </c>
      <c r="H30" s="50">
        <v>3900</v>
      </c>
      <c r="I30" s="50">
        <f t="shared" si="3"/>
        <v>187200</v>
      </c>
      <c r="J30" s="109">
        <v>13000</v>
      </c>
      <c r="K30" s="109">
        <f t="shared" si="0"/>
        <v>624000</v>
      </c>
      <c r="L30" s="60">
        <f t="shared" si="1"/>
        <v>702400</v>
      </c>
    </row>
    <row r="31" spans="1:12" ht="32.5" customHeight="1">
      <c r="A31" s="46">
        <v>21</v>
      </c>
      <c r="B31" s="92" t="s">
        <v>170</v>
      </c>
      <c r="C31" s="47">
        <v>42311506</v>
      </c>
      <c r="D31" s="48" t="s">
        <v>23</v>
      </c>
      <c r="E31" s="49">
        <v>64</v>
      </c>
      <c r="F31" s="64">
        <v>20000</v>
      </c>
      <c r="G31" s="64">
        <f t="shared" si="2"/>
        <v>1280000</v>
      </c>
      <c r="H31" s="50">
        <v>2600</v>
      </c>
      <c r="I31" s="50">
        <f t="shared" si="3"/>
        <v>166400</v>
      </c>
      <c r="J31" s="109">
        <v>7000</v>
      </c>
      <c r="K31" s="109">
        <f t="shared" si="0"/>
        <v>448000</v>
      </c>
      <c r="L31" s="60">
        <f t="shared" si="1"/>
        <v>631466.66666666663</v>
      </c>
    </row>
    <row r="32" spans="1:12" ht="32.5" customHeight="1">
      <c r="A32" s="46">
        <v>22</v>
      </c>
      <c r="B32" s="92" t="s">
        <v>171</v>
      </c>
      <c r="C32" s="47">
        <v>42311506</v>
      </c>
      <c r="D32" s="48" t="s">
        <v>23</v>
      </c>
      <c r="E32" s="49">
        <v>56</v>
      </c>
      <c r="F32" s="64">
        <v>25000</v>
      </c>
      <c r="G32" s="64">
        <f t="shared" si="2"/>
        <v>1400000</v>
      </c>
      <c r="H32" s="50">
        <v>5000</v>
      </c>
      <c r="I32" s="50">
        <f t="shared" si="3"/>
        <v>280000</v>
      </c>
      <c r="J32" s="109">
        <v>2900</v>
      </c>
      <c r="K32" s="109">
        <f t="shared" si="0"/>
        <v>162400</v>
      </c>
      <c r="L32" s="60">
        <f t="shared" si="1"/>
        <v>614133.33333333337</v>
      </c>
    </row>
    <row r="33" spans="1:12" ht="32.5" customHeight="1">
      <c r="A33" s="46">
        <v>23</v>
      </c>
      <c r="B33" s="92" t="s">
        <v>172</v>
      </c>
      <c r="C33" s="47">
        <v>42311511</v>
      </c>
      <c r="D33" s="48" t="s">
        <v>23</v>
      </c>
      <c r="E33" s="49">
        <v>56</v>
      </c>
      <c r="F33" s="64">
        <v>16500</v>
      </c>
      <c r="G33" s="64">
        <f t="shared" si="2"/>
        <v>924000</v>
      </c>
      <c r="H33" s="50">
        <v>14000</v>
      </c>
      <c r="I33" s="50">
        <f t="shared" si="3"/>
        <v>784000</v>
      </c>
      <c r="J33" s="109">
        <v>6000</v>
      </c>
      <c r="K33" s="109">
        <f t="shared" si="0"/>
        <v>336000</v>
      </c>
      <c r="L33" s="60">
        <f t="shared" si="1"/>
        <v>681333.33333333337</v>
      </c>
    </row>
    <row r="34" spans="1:12" s="107" customFormat="1" ht="32.5" customHeight="1">
      <c r="A34" s="46">
        <v>24</v>
      </c>
      <c r="B34" s="92" t="s">
        <v>173</v>
      </c>
      <c r="C34" s="47">
        <v>42172001</v>
      </c>
      <c r="D34" s="48" t="s">
        <v>23</v>
      </c>
      <c r="E34" s="49">
        <v>5</v>
      </c>
      <c r="F34" s="64">
        <v>30000</v>
      </c>
      <c r="G34" s="64">
        <f t="shared" si="2"/>
        <v>150000</v>
      </c>
      <c r="H34" s="50">
        <v>7500</v>
      </c>
      <c r="I34" s="50">
        <f t="shared" si="3"/>
        <v>37500</v>
      </c>
      <c r="J34" s="109">
        <v>6000</v>
      </c>
      <c r="K34" s="109">
        <f t="shared" si="0"/>
        <v>30000</v>
      </c>
      <c r="L34" s="60">
        <f>IF((COUNTIF(G34,"&lt;&gt;0")+COUNTIF(I34,"&lt;&gt;0")+COUNTIF(K34,"&lt;&gt;0"))=0,"",(G34+I34+K34)/(COUNTIF(G34,"&lt;&gt;0")+COUNTIF(I34,"&lt;&gt;0")+COUNTIF(K34,"&lt;&gt;0")))</f>
        <v>72500</v>
      </c>
    </row>
    <row r="35" spans="1:12" ht="32.5" customHeight="1">
      <c r="A35" s="46">
        <v>25</v>
      </c>
      <c r="B35" s="92" t="s">
        <v>174</v>
      </c>
      <c r="C35" s="47">
        <v>42241801</v>
      </c>
      <c r="D35" s="48" t="s">
        <v>23</v>
      </c>
      <c r="E35" s="49">
        <v>12</v>
      </c>
      <c r="F35" s="64">
        <v>75000</v>
      </c>
      <c r="G35" s="64">
        <f t="shared" si="2"/>
        <v>900000</v>
      </c>
      <c r="H35" s="50">
        <v>50000</v>
      </c>
      <c r="I35" s="50">
        <f t="shared" si="3"/>
        <v>600000</v>
      </c>
      <c r="J35" s="109">
        <v>28000</v>
      </c>
      <c r="K35" s="109">
        <f t="shared" si="0"/>
        <v>336000</v>
      </c>
      <c r="L35" s="60">
        <f t="shared" si="1"/>
        <v>612000</v>
      </c>
    </row>
    <row r="36" spans="1:12" ht="32.5" customHeight="1">
      <c r="A36" s="46">
        <v>26</v>
      </c>
      <c r="B36" s="92" t="s">
        <v>175</v>
      </c>
      <c r="C36" s="47">
        <v>42141504</v>
      </c>
      <c r="D36" s="48" t="s">
        <v>144</v>
      </c>
      <c r="E36" s="49">
        <v>55</v>
      </c>
      <c r="F36" s="64">
        <v>15000</v>
      </c>
      <c r="G36" s="64">
        <f t="shared" si="2"/>
        <v>825000</v>
      </c>
      <c r="H36" s="50">
        <v>3000</v>
      </c>
      <c r="I36" s="50">
        <f t="shared" si="3"/>
        <v>165000</v>
      </c>
      <c r="J36" s="109">
        <v>2000</v>
      </c>
      <c r="K36" s="109">
        <f t="shared" si="0"/>
        <v>110000</v>
      </c>
      <c r="L36" s="60">
        <f t="shared" si="1"/>
        <v>366666.66666666669</v>
      </c>
    </row>
    <row r="37" spans="1:12" ht="32.5" customHeight="1">
      <c r="A37" s="46">
        <v>27</v>
      </c>
      <c r="B37" s="92" t="s">
        <v>176</v>
      </c>
      <c r="C37" s="47">
        <v>42142608</v>
      </c>
      <c r="D37" s="48" t="s">
        <v>23</v>
      </c>
      <c r="E37" s="49">
        <v>64</v>
      </c>
      <c r="F37" s="64">
        <v>35000</v>
      </c>
      <c r="G37" s="64">
        <f t="shared" si="2"/>
        <v>2240000</v>
      </c>
      <c r="H37" s="50">
        <v>1350</v>
      </c>
      <c r="I37" s="50">
        <f t="shared" si="3"/>
        <v>86400</v>
      </c>
      <c r="J37" s="109">
        <v>2200</v>
      </c>
      <c r="K37" s="109">
        <f t="shared" si="0"/>
        <v>140800</v>
      </c>
      <c r="L37" s="60">
        <f t="shared" si="1"/>
        <v>822400</v>
      </c>
    </row>
    <row r="38" spans="1:12" ht="32.5" customHeight="1">
      <c r="A38" s="46">
        <v>28</v>
      </c>
      <c r="B38" s="92" t="s">
        <v>177</v>
      </c>
      <c r="C38" s="47">
        <v>42172102</v>
      </c>
      <c r="D38" s="48" t="s">
        <v>23</v>
      </c>
      <c r="E38" s="49">
        <v>7</v>
      </c>
      <c r="F38" s="64">
        <v>40000</v>
      </c>
      <c r="G38" s="64">
        <f t="shared" si="2"/>
        <v>280000</v>
      </c>
      <c r="H38" s="50">
        <v>30000</v>
      </c>
      <c r="I38" s="50">
        <f t="shared" si="3"/>
        <v>210000</v>
      </c>
      <c r="J38" s="109">
        <v>12000</v>
      </c>
      <c r="K38" s="109">
        <f t="shared" si="0"/>
        <v>84000</v>
      </c>
      <c r="L38" s="60">
        <f t="shared" si="1"/>
        <v>191333.33333333334</v>
      </c>
    </row>
    <row r="39" spans="1:12" ht="32.5" customHeight="1">
      <c r="A39" s="46">
        <v>29</v>
      </c>
      <c r="B39" s="92" t="s">
        <v>182</v>
      </c>
      <c r="C39" s="47">
        <v>42132203</v>
      </c>
      <c r="D39" s="48" t="s">
        <v>157</v>
      </c>
      <c r="E39" s="49">
        <v>40</v>
      </c>
      <c r="F39" s="64">
        <v>33500</v>
      </c>
      <c r="G39" s="64">
        <f t="shared" si="2"/>
        <v>1340000</v>
      </c>
      <c r="H39" s="50">
        <v>46000</v>
      </c>
      <c r="I39" s="50">
        <f t="shared" si="3"/>
        <v>1840000</v>
      </c>
      <c r="J39" s="109">
        <v>25000</v>
      </c>
      <c r="K39" s="109">
        <f t="shared" si="0"/>
        <v>1000000</v>
      </c>
      <c r="L39" s="60">
        <f t="shared" si="1"/>
        <v>1393333.3333333333</v>
      </c>
    </row>
    <row r="40" spans="1:12" ht="32.5" customHeight="1">
      <c r="A40" s="46">
        <v>30</v>
      </c>
      <c r="B40" s="92" t="s">
        <v>178</v>
      </c>
      <c r="C40" s="47">
        <v>24111503</v>
      </c>
      <c r="D40" s="48" t="s">
        <v>145</v>
      </c>
      <c r="E40" s="49">
        <v>11</v>
      </c>
      <c r="F40" s="64">
        <v>20000</v>
      </c>
      <c r="G40" s="64">
        <f t="shared" si="2"/>
        <v>220000</v>
      </c>
      <c r="H40" s="50">
        <v>7600</v>
      </c>
      <c r="I40" s="50">
        <f t="shared" si="3"/>
        <v>83600</v>
      </c>
      <c r="J40" s="109">
        <v>15000</v>
      </c>
      <c r="K40" s="109">
        <f t="shared" si="0"/>
        <v>165000</v>
      </c>
      <c r="L40" s="60">
        <f t="shared" si="1"/>
        <v>156200</v>
      </c>
    </row>
    <row r="41" spans="1:12" ht="32.5" customHeight="1">
      <c r="A41" s="46">
        <v>31</v>
      </c>
      <c r="B41" s="92" t="s">
        <v>179</v>
      </c>
      <c r="C41" s="47">
        <v>46182001</v>
      </c>
      <c r="D41" s="48" t="s">
        <v>180</v>
      </c>
      <c r="E41" s="49">
        <v>39</v>
      </c>
      <c r="F41" s="64">
        <v>22000</v>
      </c>
      <c r="G41" s="64">
        <f t="shared" si="2"/>
        <v>858000</v>
      </c>
      <c r="H41" s="50">
        <v>15000</v>
      </c>
      <c r="I41" s="50">
        <f t="shared" si="3"/>
        <v>585000</v>
      </c>
      <c r="J41" s="109">
        <v>12900</v>
      </c>
      <c r="K41" s="109">
        <f t="shared" si="0"/>
        <v>503100</v>
      </c>
      <c r="L41" s="60">
        <f t="shared" si="1"/>
        <v>648700</v>
      </c>
    </row>
    <row r="42" spans="1:12" ht="32.5" customHeight="1">
      <c r="A42" s="46">
        <v>32</v>
      </c>
      <c r="B42" s="92" t="s">
        <v>181</v>
      </c>
      <c r="C42" s="47">
        <v>42272303</v>
      </c>
      <c r="D42" s="48" t="s">
        <v>23</v>
      </c>
      <c r="E42" s="49">
        <v>37</v>
      </c>
      <c r="F42" s="64">
        <v>170000</v>
      </c>
      <c r="G42" s="64">
        <f t="shared" si="2"/>
        <v>6290000</v>
      </c>
      <c r="H42" s="50">
        <v>105000</v>
      </c>
      <c r="I42" s="50">
        <f t="shared" si="3"/>
        <v>3885000</v>
      </c>
      <c r="J42" s="109">
        <v>78000</v>
      </c>
      <c r="K42" s="109">
        <f t="shared" si="0"/>
        <v>2886000</v>
      </c>
      <c r="L42" s="60">
        <f t="shared" si="1"/>
        <v>4353666.666666667</v>
      </c>
    </row>
    <row r="43" spans="1:12" ht="32.5" customHeight="1">
      <c r="A43" s="46">
        <v>33</v>
      </c>
      <c r="B43" s="92" t="s">
        <v>183</v>
      </c>
      <c r="C43" s="47">
        <v>42295421</v>
      </c>
      <c r="D43" s="48" t="s">
        <v>152</v>
      </c>
      <c r="E43" s="49">
        <v>64</v>
      </c>
      <c r="F43" s="64">
        <v>28600</v>
      </c>
      <c r="G43" s="64">
        <f t="shared" ref="G43:G70" si="4">E43*F43</f>
        <v>1830400</v>
      </c>
      <c r="H43" s="50">
        <v>26000</v>
      </c>
      <c r="I43" s="50">
        <f t="shared" si="3"/>
        <v>1664000</v>
      </c>
      <c r="J43" s="109">
        <v>6500</v>
      </c>
      <c r="K43" s="109">
        <f t="shared" si="0"/>
        <v>416000</v>
      </c>
      <c r="L43" s="60">
        <f t="shared" si="1"/>
        <v>1303466.6666666667</v>
      </c>
    </row>
    <row r="44" spans="1:12" ht="32.5" customHeight="1">
      <c r="A44" s="46">
        <v>34</v>
      </c>
      <c r="B44" s="92" t="s">
        <v>184</v>
      </c>
      <c r="C44" s="47">
        <v>42182201</v>
      </c>
      <c r="D44" s="48" t="s">
        <v>23</v>
      </c>
      <c r="E44" s="49">
        <v>6</v>
      </c>
      <c r="F44" s="64">
        <v>20000</v>
      </c>
      <c r="G44" s="64">
        <f t="shared" si="4"/>
        <v>120000</v>
      </c>
      <c r="H44" s="50">
        <v>15800</v>
      </c>
      <c r="I44" s="50">
        <f t="shared" si="3"/>
        <v>94800</v>
      </c>
      <c r="J44" s="109">
        <v>5500</v>
      </c>
      <c r="K44" s="109">
        <f t="shared" si="0"/>
        <v>33000</v>
      </c>
      <c r="L44" s="60">
        <f t="shared" si="1"/>
        <v>82600</v>
      </c>
    </row>
    <row r="45" spans="1:12" ht="32.5" customHeight="1">
      <c r="A45" s="46">
        <v>35</v>
      </c>
      <c r="B45" s="92" t="s">
        <v>185</v>
      </c>
      <c r="C45" s="47">
        <v>42311518</v>
      </c>
      <c r="D45" s="48" t="s">
        <v>186</v>
      </c>
      <c r="E45" s="49">
        <v>15</v>
      </c>
      <c r="F45" s="64">
        <v>30000</v>
      </c>
      <c r="G45" s="64">
        <f t="shared" si="4"/>
        <v>450000</v>
      </c>
      <c r="H45" s="50">
        <v>45000</v>
      </c>
      <c r="I45" s="50">
        <f t="shared" si="3"/>
        <v>675000</v>
      </c>
      <c r="J45" s="109">
        <v>11000</v>
      </c>
      <c r="K45" s="109">
        <f t="shared" si="0"/>
        <v>165000</v>
      </c>
      <c r="L45" s="60">
        <f t="shared" si="1"/>
        <v>430000</v>
      </c>
    </row>
    <row r="46" spans="1:12" ht="32.5" customHeight="1">
      <c r="A46" s="46">
        <v>36</v>
      </c>
      <c r="B46" s="92" t="s">
        <v>187</v>
      </c>
      <c r="C46" s="47">
        <v>42201714</v>
      </c>
      <c r="D46" s="48" t="s">
        <v>23</v>
      </c>
      <c r="E46" s="49">
        <v>6</v>
      </c>
      <c r="F46" s="64">
        <v>120000</v>
      </c>
      <c r="G46" s="64">
        <f t="shared" si="4"/>
        <v>720000</v>
      </c>
      <c r="H46" s="50">
        <v>160000</v>
      </c>
      <c r="I46" s="50">
        <f t="shared" si="3"/>
        <v>960000</v>
      </c>
      <c r="J46" s="109">
        <v>130000</v>
      </c>
      <c r="K46" s="109">
        <f t="shared" si="0"/>
        <v>780000</v>
      </c>
      <c r="L46" s="60">
        <f t="shared" si="1"/>
        <v>820000</v>
      </c>
    </row>
    <row r="47" spans="1:12" ht="32.5" customHeight="1">
      <c r="A47" s="46">
        <v>37</v>
      </c>
      <c r="B47" s="92" t="s">
        <v>188</v>
      </c>
      <c r="C47" s="47">
        <v>42141501</v>
      </c>
      <c r="D47" s="48" t="s">
        <v>189</v>
      </c>
      <c r="E47" s="49">
        <v>41</v>
      </c>
      <c r="F47" s="64">
        <v>15000</v>
      </c>
      <c r="G47" s="64">
        <f t="shared" si="4"/>
        <v>615000</v>
      </c>
      <c r="H47" s="50">
        <v>7000</v>
      </c>
      <c r="I47" s="50">
        <f t="shared" si="3"/>
        <v>287000</v>
      </c>
      <c r="J47" s="109">
        <v>2000</v>
      </c>
      <c r="K47" s="109">
        <f t="shared" si="0"/>
        <v>82000</v>
      </c>
      <c r="L47" s="60">
        <f t="shared" si="1"/>
        <v>328000</v>
      </c>
    </row>
    <row r="48" spans="1:12" ht="32.5" customHeight="1">
      <c r="A48" s="46">
        <v>38</v>
      </c>
      <c r="B48" s="92" t="s">
        <v>190</v>
      </c>
      <c r="C48" s="47">
        <v>53131626</v>
      </c>
      <c r="D48" s="48" t="s">
        <v>23</v>
      </c>
      <c r="E48" s="49">
        <v>58</v>
      </c>
      <c r="F48" s="64">
        <v>20000</v>
      </c>
      <c r="G48" s="64">
        <f t="shared" si="4"/>
        <v>1160000</v>
      </c>
      <c r="H48" s="50">
        <v>20000</v>
      </c>
      <c r="I48" s="50">
        <f t="shared" si="3"/>
        <v>1160000</v>
      </c>
      <c r="J48" s="109">
        <v>8500</v>
      </c>
      <c r="K48" s="109">
        <f t="shared" si="0"/>
        <v>493000</v>
      </c>
      <c r="L48" s="60">
        <f t="shared" si="1"/>
        <v>937666.66666666663</v>
      </c>
    </row>
    <row r="49" spans="1:12" ht="32.5" customHeight="1">
      <c r="A49" s="46">
        <v>39</v>
      </c>
      <c r="B49" s="92" t="s">
        <v>191</v>
      </c>
      <c r="C49" s="47">
        <v>42172010</v>
      </c>
      <c r="D49" s="48" t="s">
        <v>23</v>
      </c>
      <c r="E49" s="49">
        <v>7</v>
      </c>
      <c r="F49" s="64">
        <v>110000</v>
      </c>
      <c r="G49" s="64">
        <f t="shared" si="4"/>
        <v>770000</v>
      </c>
      <c r="H49" s="50">
        <v>40000</v>
      </c>
      <c r="I49" s="50">
        <f t="shared" si="3"/>
        <v>280000</v>
      </c>
      <c r="J49" s="109">
        <v>22000</v>
      </c>
      <c r="K49" s="109">
        <f t="shared" si="0"/>
        <v>154000</v>
      </c>
      <c r="L49" s="60">
        <f t="shared" si="1"/>
        <v>401333.33333333331</v>
      </c>
    </row>
    <row r="50" spans="1:12" ht="32.5" customHeight="1">
      <c r="A50" s="46">
        <v>40</v>
      </c>
      <c r="B50" s="92" t="s">
        <v>192</v>
      </c>
      <c r="C50" s="47">
        <v>42172010</v>
      </c>
      <c r="D50" s="48" t="s">
        <v>23</v>
      </c>
      <c r="E50" s="49">
        <v>7</v>
      </c>
      <c r="F50" s="64">
        <v>85000</v>
      </c>
      <c r="G50" s="64">
        <f t="shared" si="4"/>
        <v>595000</v>
      </c>
      <c r="H50" s="50">
        <v>38000</v>
      </c>
      <c r="I50" s="50">
        <f t="shared" si="3"/>
        <v>266000</v>
      </c>
      <c r="J50" s="109">
        <v>26000</v>
      </c>
      <c r="K50" s="109">
        <f t="shared" si="0"/>
        <v>182000</v>
      </c>
      <c r="L50" s="60">
        <f>IF((COUNTIF(G50,"&lt;&gt;0")+COUNTIF(I50,"&lt;&gt;0")+COUNTIF(K50,"&lt;&gt;0"))=0,"",(G50+I50+K50)/(COUNTIF(G50,"&lt;&gt;0")+COUNTIF(I50,"&lt;&gt;0")+COUNTIF(K50,"&lt;&gt;0")))</f>
        <v>347666.66666666669</v>
      </c>
    </row>
    <row r="51" spans="1:12" ht="32.5" customHeight="1">
      <c r="A51" s="46">
        <v>41</v>
      </c>
      <c r="B51" s="92" t="s">
        <v>193</v>
      </c>
      <c r="C51" s="47">
        <v>42172105</v>
      </c>
      <c r="D51" s="48" t="s">
        <v>134</v>
      </c>
      <c r="E51" s="49">
        <v>0</v>
      </c>
      <c r="F51" s="64">
        <v>250000</v>
      </c>
      <c r="G51" s="64">
        <f t="shared" si="4"/>
        <v>0</v>
      </c>
      <c r="H51" s="50">
        <v>450000</v>
      </c>
      <c r="I51" s="50">
        <f t="shared" si="3"/>
        <v>0</v>
      </c>
      <c r="J51" s="109">
        <v>190000</v>
      </c>
      <c r="K51" s="109">
        <f t="shared" si="0"/>
        <v>0</v>
      </c>
      <c r="L51" s="60" t="str">
        <f t="shared" si="1"/>
        <v/>
      </c>
    </row>
    <row r="52" spans="1:12" ht="32.5" customHeight="1">
      <c r="A52" s="125" t="s">
        <v>135</v>
      </c>
      <c r="B52" s="126"/>
      <c r="C52" s="126"/>
      <c r="D52" s="126"/>
      <c r="E52" s="126"/>
      <c r="F52" s="126"/>
      <c r="G52" s="126"/>
      <c r="H52" s="126"/>
      <c r="I52" s="126"/>
      <c r="J52" s="126"/>
      <c r="K52" s="127"/>
      <c r="L52" s="116">
        <f>SUM(L11:L51)</f>
        <v>25962100.000000004</v>
      </c>
    </row>
    <row r="53" spans="1:12" ht="32.5" customHeight="1">
      <c r="A53" s="128" t="s">
        <v>124</v>
      </c>
      <c r="B53" s="129"/>
      <c r="C53" s="129"/>
      <c r="D53" s="129"/>
      <c r="E53" s="129"/>
      <c r="F53" s="129"/>
      <c r="G53" s="129"/>
      <c r="H53" s="129"/>
      <c r="I53" s="129"/>
      <c r="J53" s="129"/>
      <c r="K53" s="130"/>
      <c r="L53" s="116">
        <f>L52*0.19</f>
        <v>4932799.0000000009</v>
      </c>
    </row>
    <row r="54" spans="1:12" ht="32.5" customHeight="1">
      <c r="A54" s="125" t="s">
        <v>215</v>
      </c>
      <c r="B54" s="126"/>
      <c r="C54" s="126"/>
      <c r="D54" s="126"/>
      <c r="E54" s="126"/>
      <c r="F54" s="126"/>
      <c r="G54" s="126"/>
      <c r="H54" s="126"/>
      <c r="I54" s="126"/>
      <c r="J54" s="126"/>
      <c r="K54" s="127"/>
      <c r="L54" s="117">
        <f>L52+L53</f>
        <v>30894899.000000004</v>
      </c>
    </row>
    <row r="55" spans="1:12" ht="32.5" customHeight="1">
      <c r="A55" s="103"/>
      <c r="B55" s="104"/>
      <c r="C55" s="105"/>
      <c r="D55" s="105"/>
      <c r="E55" s="105"/>
      <c r="F55" s="105"/>
      <c r="G55" s="105"/>
      <c r="H55" s="105"/>
      <c r="I55" s="105"/>
      <c r="J55" s="104"/>
      <c r="K55" s="106"/>
      <c r="L55" s="60"/>
    </row>
    <row r="56" spans="1:12" ht="32.5" customHeight="1">
      <c r="A56" s="122" t="s">
        <v>216</v>
      </c>
      <c r="B56" s="123"/>
      <c r="C56" s="123"/>
      <c r="D56" s="123"/>
      <c r="E56" s="123"/>
      <c r="F56" s="123"/>
      <c r="G56" s="123"/>
      <c r="H56" s="123"/>
      <c r="I56" s="123"/>
      <c r="J56" s="123"/>
      <c r="K56" s="123"/>
      <c r="L56" s="124"/>
    </row>
    <row r="57" spans="1:12" ht="32.5" customHeight="1">
      <c r="A57" s="146" t="s">
        <v>5</v>
      </c>
      <c r="B57" s="150" t="s">
        <v>6</v>
      </c>
      <c r="C57" s="148" t="s">
        <v>7</v>
      </c>
      <c r="D57" s="150" t="s">
        <v>8</v>
      </c>
      <c r="E57" s="150" t="s">
        <v>138</v>
      </c>
      <c r="F57" s="144" t="s">
        <v>146</v>
      </c>
      <c r="G57" s="145"/>
      <c r="H57" s="142" t="s">
        <v>209</v>
      </c>
      <c r="I57" s="143"/>
      <c r="J57" s="131" t="s">
        <v>211</v>
      </c>
      <c r="K57" s="131"/>
      <c r="L57" s="118" t="s">
        <v>133</v>
      </c>
    </row>
    <row r="58" spans="1:12" ht="32.5" customHeight="1">
      <c r="A58" s="147"/>
      <c r="B58" s="151"/>
      <c r="C58" s="149"/>
      <c r="D58" s="151"/>
      <c r="E58" s="151"/>
      <c r="F58" s="63" t="s">
        <v>207</v>
      </c>
      <c r="G58" s="63" t="s">
        <v>132</v>
      </c>
      <c r="H58" s="91" t="s">
        <v>208</v>
      </c>
      <c r="I58" s="91" t="s">
        <v>132</v>
      </c>
      <c r="J58" s="111" t="s">
        <v>207</v>
      </c>
      <c r="K58" s="111" t="s">
        <v>132</v>
      </c>
      <c r="L58" s="119"/>
    </row>
    <row r="59" spans="1:12" ht="76" customHeight="1">
      <c r="A59" s="46">
        <v>1</v>
      </c>
      <c r="B59" s="92" t="s">
        <v>194</v>
      </c>
      <c r="C59" s="47">
        <v>55121704</v>
      </c>
      <c r="D59" s="48" t="s">
        <v>23</v>
      </c>
      <c r="E59" s="49">
        <v>4</v>
      </c>
      <c r="F59" s="64">
        <v>95200</v>
      </c>
      <c r="G59" s="64">
        <f t="shared" si="4"/>
        <v>380800</v>
      </c>
      <c r="H59" s="50">
        <v>45000</v>
      </c>
      <c r="I59" s="50">
        <f t="shared" si="3"/>
        <v>180000</v>
      </c>
      <c r="J59" s="112">
        <v>23000</v>
      </c>
      <c r="K59" s="112">
        <f>E59*J59</f>
        <v>92000</v>
      </c>
      <c r="L59" s="60">
        <f>IF((COUNTIF(G59,"&lt;&gt;0")+COUNTIF(I59,"&lt;&gt;0")+COUNTIF(K59,"&lt;&gt;0"))=0,"",(G59+I59+K59)/(COUNTIF(G59,"&lt;&gt;0")+COUNTIF(I59,"&lt;&gt;0")+COUNTIF(K59,"&lt;&gt;0")))</f>
        <v>217600</v>
      </c>
    </row>
    <row r="60" spans="1:12" ht="71" customHeight="1">
      <c r="A60" s="46">
        <v>2</v>
      </c>
      <c r="B60" s="92" t="s">
        <v>195</v>
      </c>
      <c r="C60" s="47">
        <v>72101516</v>
      </c>
      <c r="D60" s="48" t="s">
        <v>23</v>
      </c>
      <c r="E60" s="49">
        <v>23</v>
      </c>
      <c r="F60" s="64">
        <v>46410</v>
      </c>
      <c r="G60" s="64">
        <f t="shared" si="4"/>
        <v>1067430</v>
      </c>
      <c r="H60" s="50">
        <v>40000</v>
      </c>
      <c r="I60" s="50">
        <f t="shared" si="3"/>
        <v>920000</v>
      </c>
      <c r="J60" s="112">
        <v>21000</v>
      </c>
      <c r="K60" s="112">
        <f t="shared" ref="K60:K70" si="5">E60*J60</f>
        <v>483000</v>
      </c>
      <c r="L60" s="60">
        <f t="shared" ref="L60:L70" si="6">IF((COUNTIF(G60,"&lt;&gt;0")+COUNTIF(I60,"&lt;&gt;0")+COUNTIF(K60,"&lt;&gt;0"))=0,"",(G60+I60+K60)/(COUNTIF(G60,"&lt;&gt;0")+COUNTIF(I60,"&lt;&gt;0")+COUNTIF(K60,"&lt;&gt;0")))</f>
        <v>823476.66666666663</v>
      </c>
    </row>
    <row r="61" spans="1:12" ht="63" customHeight="1">
      <c r="A61" s="46">
        <v>3</v>
      </c>
      <c r="B61" s="92" t="s">
        <v>196</v>
      </c>
      <c r="C61" s="47">
        <v>72101516</v>
      </c>
      <c r="D61" s="48" t="s">
        <v>23</v>
      </c>
      <c r="E61" s="49">
        <v>42</v>
      </c>
      <c r="F61" s="64">
        <v>51765</v>
      </c>
      <c r="G61" s="64">
        <f t="shared" si="4"/>
        <v>2174130</v>
      </c>
      <c r="H61" s="50">
        <v>55000</v>
      </c>
      <c r="I61" s="50">
        <f t="shared" si="3"/>
        <v>2310000</v>
      </c>
      <c r="J61" s="112">
        <v>30000</v>
      </c>
      <c r="K61" s="112">
        <f t="shared" si="5"/>
        <v>1260000</v>
      </c>
      <c r="L61" s="60">
        <f t="shared" si="6"/>
        <v>1914710</v>
      </c>
    </row>
    <row r="62" spans="1:12" ht="54.5" customHeight="1">
      <c r="A62" s="46">
        <v>4</v>
      </c>
      <c r="B62" s="92" t="s">
        <v>197</v>
      </c>
      <c r="C62" s="47">
        <v>72101516</v>
      </c>
      <c r="D62" s="48" t="s">
        <v>23</v>
      </c>
      <c r="E62" s="49">
        <v>5</v>
      </c>
      <c r="F62" s="64">
        <v>164220</v>
      </c>
      <c r="G62" s="64">
        <f t="shared" si="4"/>
        <v>821100</v>
      </c>
      <c r="H62" s="50">
        <v>260000</v>
      </c>
      <c r="I62" s="50">
        <f t="shared" si="3"/>
        <v>1300000</v>
      </c>
      <c r="J62" s="112">
        <v>150000</v>
      </c>
      <c r="K62" s="112">
        <f t="shared" si="5"/>
        <v>750000</v>
      </c>
      <c r="L62" s="60">
        <f t="shared" si="6"/>
        <v>957033.33333333337</v>
      </c>
    </row>
    <row r="63" spans="1:12" ht="53.5" customHeight="1">
      <c r="A63" s="46">
        <v>5</v>
      </c>
      <c r="B63" s="92" t="s">
        <v>198</v>
      </c>
      <c r="C63" s="47">
        <v>72101516</v>
      </c>
      <c r="D63" s="48" t="s">
        <v>23</v>
      </c>
      <c r="E63" s="49">
        <v>75</v>
      </c>
      <c r="F63" s="64">
        <v>82943</v>
      </c>
      <c r="G63" s="64">
        <f t="shared" si="4"/>
        <v>6220725</v>
      </c>
      <c r="H63" s="50">
        <v>26000</v>
      </c>
      <c r="I63" s="50">
        <f t="shared" si="3"/>
        <v>1950000</v>
      </c>
      <c r="J63" s="112">
        <v>30000</v>
      </c>
      <c r="K63" s="112">
        <f t="shared" si="5"/>
        <v>2250000</v>
      </c>
      <c r="L63" s="60">
        <f t="shared" si="6"/>
        <v>3473575</v>
      </c>
    </row>
    <row r="64" spans="1:12" ht="66" customHeight="1">
      <c r="A64" s="46">
        <v>6</v>
      </c>
      <c r="B64" s="92" t="s">
        <v>199</v>
      </c>
      <c r="C64" s="47">
        <v>72101516</v>
      </c>
      <c r="D64" s="48" t="s">
        <v>23</v>
      </c>
      <c r="E64" s="49">
        <v>27</v>
      </c>
      <c r="F64" s="64">
        <v>88298</v>
      </c>
      <c r="G64" s="64">
        <f t="shared" si="4"/>
        <v>2384046</v>
      </c>
      <c r="H64" s="50">
        <v>32000</v>
      </c>
      <c r="I64" s="50">
        <f t="shared" si="3"/>
        <v>864000</v>
      </c>
      <c r="J64" s="112">
        <v>30000</v>
      </c>
      <c r="K64" s="112">
        <f t="shared" si="5"/>
        <v>810000</v>
      </c>
      <c r="L64" s="60">
        <f t="shared" si="6"/>
        <v>1352682</v>
      </c>
    </row>
    <row r="65" spans="1:12" ht="70.5" customHeight="1">
      <c r="A65" s="46">
        <v>7</v>
      </c>
      <c r="B65" s="92" t="s">
        <v>200</v>
      </c>
      <c r="C65" s="47">
        <v>72101516</v>
      </c>
      <c r="D65" s="48" t="s">
        <v>23</v>
      </c>
      <c r="E65" s="49">
        <v>51</v>
      </c>
      <c r="F65" s="64">
        <v>44625</v>
      </c>
      <c r="G65" s="64">
        <f t="shared" si="4"/>
        <v>2275875</v>
      </c>
      <c r="H65" s="50">
        <v>40000</v>
      </c>
      <c r="I65" s="50">
        <f t="shared" si="3"/>
        <v>2040000</v>
      </c>
      <c r="J65" s="112">
        <v>40000</v>
      </c>
      <c r="K65" s="112">
        <f t="shared" si="5"/>
        <v>2040000</v>
      </c>
      <c r="L65" s="60">
        <f t="shared" si="6"/>
        <v>2118625</v>
      </c>
    </row>
    <row r="66" spans="1:12" ht="32.5" customHeight="1">
      <c r="A66" s="46">
        <v>8</v>
      </c>
      <c r="B66" s="92" t="s">
        <v>201</v>
      </c>
      <c r="C66" s="47">
        <v>55121704</v>
      </c>
      <c r="D66" s="48" t="s">
        <v>23</v>
      </c>
      <c r="E66" s="49">
        <v>20</v>
      </c>
      <c r="F66" s="64">
        <v>35700</v>
      </c>
      <c r="G66" s="64">
        <f>E66*F66</f>
        <v>714000</v>
      </c>
      <c r="H66" s="50">
        <v>6000</v>
      </c>
      <c r="I66" s="50">
        <f>E66*H66</f>
        <v>120000</v>
      </c>
      <c r="J66" s="112">
        <v>72000</v>
      </c>
      <c r="K66" s="112">
        <f>E66*J66</f>
        <v>1440000</v>
      </c>
      <c r="L66" s="60">
        <f t="shared" si="6"/>
        <v>758000</v>
      </c>
    </row>
    <row r="67" spans="1:12" ht="96" customHeight="1">
      <c r="A67" s="46">
        <v>9</v>
      </c>
      <c r="B67" s="92" t="s">
        <v>202</v>
      </c>
      <c r="C67" s="47">
        <v>55121704</v>
      </c>
      <c r="D67" s="48" t="s">
        <v>159</v>
      </c>
      <c r="E67" s="49">
        <v>21</v>
      </c>
      <c r="F67" s="64">
        <v>297500</v>
      </c>
      <c r="G67" s="64">
        <f>E67*F67</f>
        <v>6247500</v>
      </c>
      <c r="H67" s="50">
        <v>180000</v>
      </c>
      <c r="I67" s="50">
        <f>E67*H67</f>
        <v>3780000</v>
      </c>
      <c r="J67" s="112">
        <v>120000</v>
      </c>
      <c r="K67" s="112">
        <f>E67*J67</f>
        <v>2520000</v>
      </c>
      <c r="L67" s="60">
        <f t="shared" si="6"/>
        <v>4182500</v>
      </c>
    </row>
    <row r="68" spans="1:12" ht="32.5" customHeight="1">
      <c r="A68" s="46">
        <v>10</v>
      </c>
      <c r="B68" s="92" t="s">
        <v>203</v>
      </c>
      <c r="C68" s="47">
        <v>46161507</v>
      </c>
      <c r="D68" s="48" t="s">
        <v>159</v>
      </c>
      <c r="E68" s="49">
        <v>13</v>
      </c>
      <c r="F68" s="64">
        <v>65450</v>
      </c>
      <c r="G68" s="64">
        <f t="shared" si="4"/>
        <v>850850</v>
      </c>
      <c r="H68" s="50">
        <v>25000</v>
      </c>
      <c r="I68" s="50">
        <f t="shared" si="3"/>
        <v>325000</v>
      </c>
      <c r="J68" s="112">
        <v>18000</v>
      </c>
      <c r="K68" s="112">
        <f t="shared" si="5"/>
        <v>234000</v>
      </c>
      <c r="L68" s="60">
        <f t="shared" si="6"/>
        <v>469950</v>
      </c>
    </row>
    <row r="69" spans="1:12" ht="32.5" customHeight="1">
      <c r="A69" s="46">
        <v>11</v>
      </c>
      <c r="B69" s="92" t="s">
        <v>204</v>
      </c>
      <c r="C69" s="47">
        <v>46161507</v>
      </c>
      <c r="D69" s="48" t="s">
        <v>159</v>
      </c>
      <c r="E69" s="49">
        <v>4</v>
      </c>
      <c r="F69" s="64">
        <v>65450</v>
      </c>
      <c r="G69" s="64">
        <f t="shared" si="4"/>
        <v>261800</v>
      </c>
      <c r="H69" s="50">
        <v>35000</v>
      </c>
      <c r="I69" s="50">
        <f t="shared" si="3"/>
        <v>140000</v>
      </c>
      <c r="J69" s="112">
        <v>25000</v>
      </c>
      <c r="K69" s="112">
        <f t="shared" si="5"/>
        <v>100000</v>
      </c>
      <c r="L69" s="60">
        <f t="shared" si="6"/>
        <v>167266.66666666666</v>
      </c>
    </row>
    <row r="70" spans="1:12" ht="32.5" customHeight="1">
      <c r="A70" s="46">
        <v>12</v>
      </c>
      <c r="B70" s="92" t="s">
        <v>205</v>
      </c>
      <c r="C70" s="47">
        <v>46191618</v>
      </c>
      <c r="D70" s="48" t="s">
        <v>23</v>
      </c>
      <c r="E70" s="49">
        <v>10</v>
      </c>
      <c r="F70" s="64">
        <v>53550</v>
      </c>
      <c r="G70" s="64">
        <f t="shared" si="4"/>
        <v>535500</v>
      </c>
      <c r="H70" s="50">
        <v>25000</v>
      </c>
      <c r="I70" s="50">
        <f t="shared" si="3"/>
        <v>250000</v>
      </c>
      <c r="J70" s="112">
        <v>25000</v>
      </c>
      <c r="K70" s="112">
        <f t="shared" si="5"/>
        <v>250000</v>
      </c>
      <c r="L70" s="60">
        <f t="shared" si="6"/>
        <v>345166.66666666669</v>
      </c>
    </row>
    <row r="71" spans="1:12" s="88" customFormat="1" ht="44.5" customHeight="1">
      <c r="A71" s="81"/>
      <c r="B71" s="82"/>
      <c r="C71" s="81"/>
      <c r="D71" s="83"/>
      <c r="E71" s="84"/>
      <c r="F71" s="85"/>
      <c r="G71" s="85"/>
      <c r="H71" s="86"/>
      <c r="I71" s="87" t="s">
        <v>135</v>
      </c>
      <c r="J71" s="101"/>
      <c r="K71" s="101"/>
      <c r="L71" s="114">
        <f>SUM(L59:L70)</f>
        <v>16780585.333333332</v>
      </c>
    </row>
    <row r="72" spans="1:12" s="88" customFormat="1" ht="44.5" customHeight="1">
      <c r="A72" s="113" t="s">
        <v>212</v>
      </c>
      <c r="B72" s="82"/>
      <c r="C72" s="81"/>
      <c r="D72" s="83"/>
      <c r="E72" s="84"/>
      <c r="F72" s="85"/>
      <c r="G72" s="85"/>
      <c r="H72" s="86"/>
      <c r="I72" s="87" t="s">
        <v>136</v>
      </c>
      <c r="J72" s="101"/>
      <c r="K72" s="101"/>
      <c r="L72" s="115">
        <f>L71*0.19</f>
        <v>3188311.2133333329</v>
      </c>
    </row>
    <row r="73" spans="1:12" s="79" customFormat="1" ht="66" customHeight="1">
      <c r="A73" s="72"/>
      <c r="B73" s="73"/>
      <c r="C73" s="72"/>
      <c r="D73" s="74"/>
      <c r="E73" s="75"/>
      <c r="F73" s="76"/>
      <c r="G73" s="76"/>
      <c r="H73" s="77"/>
      <c r="I73" s="78" t="s">
        <v>137</v>
      </c>
      <c r="J73" s="102"/>
      <c r="K73" s="102"/>
      <c r="L73" s="80">
        <f>L71+L72</f>
        <v>19968896.546666667</v>
      </c>
    </row>
    <row r="74" spans="1:12" s="51" customFormat="1" ht="72.75" customHeight="1">
      <c r="A74" s="140" t="s">
        <v>139</v>
      </c>
      <c r="B74" s="141"/>
      <c r="C74" s="141"/>
      <c r="D74" s="141"/>
      <c r="E74" s="141"/>
      <c r="F74" s="141"/>
      <c r="G74" s="141"/>
      <c r="H74" s="141"/>
      <c r="I74" s="141"/>
      <c r="J74" s="141"/>
      <c r="K74" s="141"/>
      <c r="L74" s="141"/>
    </row>
    <row r="75" spans="1:12" s="51" customFormat="1">
      <c r="D75" s="52"/>
      <c r="F75" s="66"/>
      <c r="G75" s="66"/>
      <c r="H75" s="53"/>
      <c r="I75" s="53"/>
      <c r="L75" s="58"/>
    </row>
    <row r="76" spans="1:12" s="51" customFormat="1">
      <c r="D76" s="52"/>
      <c r="F76" s="66"/>
      <c r="G76" s="66"/>
      <c r="H76" s="53"/>
      <c r="I76" s="53"/>
      <c r="L76" s="58"/>
    </row>
    <row r="77" spans="1:12" s="51" customFormat="1">
      <c r="D77" s="52"/>
      <c r="F77" s="66"/>
      <c r="G77" s="66"/>
      <c r="H77" s="53"/>
      <c r="I77" s="53"/>
      <c r="L77" s="58"/>
    </row>
    <row r="78" spans="1:12" s="51" customFormat="1">
      <c r="D78" s="52"/>
      <c r="F78" s="66"/>
      <c r="G78" s="66"/>
      <c r="H78" s="53"/>
      <c r="I78" s="53"/>
      <c r="L78" s="58"/>
    </row>
    <row r="79" spans="1:12" s="51" customFormat="1">
      <c r="D79" s="52"/>
      <c r="F79" s="66"/>
      <c r="G79" s="66"/>
      <c r="H79" s="53"/>
      <c r="I79" s="53"/>
      <c r="L79" s="58"/>
    </row>
    <row r="80" spans="1:12" s="51" customFormat="1">
      <c r="D80" s="52"/>
      <c r="F80" s="66"/>
      <c r="G80" s="66"/>
      <c r="H80" s="53"/>
      <c r="I80" s="53"/>
      <c r="L80" s="58"/>
    </row>
    <row r="81" spans="4:12" s="51" customFormat="1">
      <c r="D81" s="52"/>
      <c r="F81" s="66"/>
      <c r="G81" s="66"/>
      <c r="H81" s="53"/>
      <c r="I81" s="53"/>
      <c r="L81" s="58"/>
    </row>
    <row r="82" spans="4:12" s="51" customFormat="1">
      <c r="D82" s="52"/>
      <c r="F82" s="66"/>
      <c r="G82" s="66"/>
      <c r="H82" s="53"/>
      <c r="I82" s="53"/>
      <c r="L82" s="58"/>
    </row>
    <row r="83" spans="4:12" s="51" customFormat="1">
      <c r="D83" s="52"/>
      <c r="F83" s="66"/>
      <c r="G83" s="66"/>
      <c r="H83" s="53"/>
      <c r="I83" s="53"/>
      <c r="L83" s="58"/>
    </row>
    <row r="84" spans="4:12" s="51" customFormat="1">
      <c r="D84" s="52"/>
      <c r="F84" s="66"/>
      <c r="G84" s="66"/>
      <c r="H84" s="53"/>
      <c r="I84" s="53"/>
      <c r="L84" s="58"/>
    </row>
    <row r="85" spans="4:12" s="51" customFormat="1">
      <c r="D85" s="52"/>
      <c r="F85" s="66"/>
      <c r="G85" s="66"/>
      <c r="H85" s="53"/>
      <c r="I85" s="53"/>
      <c r="L85" s="58"/>
    </row>
    <row r="86" spans="4:12" s="51" customFormat="1">
      <c r="D86" s="52"/>
      <c r="F86" s="66"/>
      <c r="G86" s="66"/>
      <c r="H86" s="53"/>
      <c r="I86" s="53"/>
      <c r="L86" s="58"/>
    </row>
    <row r="87" spans="4:12" s="51" customFormat="1">
      <c r="D87" s="52"/>
      <c r="F87" s="66"/>
      <c r="G87" s="66"/>
      <c r="H87" s="53"/>
      <c r="I87" s="53"/>
      <c r="L87" s="58"/>
    </row>
    <row r="88" spans="4:12" s="51" customFormat="1">
      <c r="D88" s="52"/>
      <c r="F88" s="66"/>
      <c r="G88" s="66"/>
      <c r="H88" s="53"/>
      <c r="I88" s="53"/>
      <c r="L88" s="58"/>
    </row>
    <row r="89" spans="4:12" s="51" customFormat="1">
      <c r="D89" s="52"/>
      <c r="F89" s="66"/>
      <c r="G89" s="66"/>
      <c r="H89" s="53"/>
      <c r="I89" s="53"/>
      <c r="L89" s="58"/>
    </row>
    <row r="90" spans="4:12" s="51" customFormat="1">
      <c r="D90" s="52"/>
      <c r="F90" s="66"/>
      <c r="G90" s="66"/>
      <c r="H90" s="53"/>
      <c r="I90" s="53"/>
      <c r="L90" s="58"/>
    </row>
    <row r="91" spans="4:12" s="51" customFormat="1">
      <c r="D91" s="52"/>
      <c r="F91" s="66"/>
      <c r="G91" s="66"/>
      <c r="H91" s="53"/>
      <c r="I91" s="53"/>
      <c r="L91" s="58"/>
    </row>
    <row r="92" spans="4:12" s="51" customFormat="1">
      <c r="D92" s="52"/>
      <c r="F92" s="66"/>
      <c r="G92" s="66"/>
      <c r="H92" s="53"/>
      <c r="I92" s="53"/>
      <c r="L92" s="58"/>
    </row>
    <row r="93" spans="4:12" s="51" customFormat="1">
      <c r="D93" s="52"/>
      <c r="F93" s="66"/>
      <c r="G93" s="66"/>
      <c r="H93" s="53"/>
      <c r="I93" s="53"/>
      <c r="L93" s="58"/>
    </row>
    <row r="94" spans="4:12" s="51" customFormat="1">
      <c r="D94" s="52"/>
      <c r="F94" s="66"/>
      <c r="G94" s="66"/>
      <c r="H94" s="53"/>
      <c r="I94" s="53"/>
      <c r="L94" s="58"/>
    </row>
    <row r="95" spans="4:12" s="51" customFormat="1">
      <c r="D95" s="52"/>
      <c r="F95" s="66"/>
      <c r="G95" s="66"/>
      <c r="H95" s="53"/>
      <c r="I95" s="53"/>
      <c r="L95" s="58"/>
    </row>
    <row r="96" spans="4:12" s="51" customFormat="1">
      <c r="D96" s="52"/>
      <c r="F96" s="66"/>
      <c r="G96" s="66"/>
      <c r="H96" s="53"/>
      <c r="I96" s="53"/>
      <c r="L96" s="58"/>
    </row>
    <row r="97" spans="4:12" s="51" customFormat="1">
      <c r="D97" s="52"/>
      <c r="F97" s="66"/>
      <c r="G97" s="66"/>
      <c r="H97" s="53"/>
      <c r="I97" s="53"/>
      <c r="L97" s="58"/>
    </row>
    <row r="98" spans="4:12" s="51" customFormat="1">
      <c r="D98" s="52"/>
      <c r="F98" s="66"/>
      <c r="G98" s="66"/>
      <c r="H98" s="53"/>
      <c r="I98" s="53"/>
      <c r="L98" s="58"/>
    </row>
    <row r="99" spans="4:12" s="51" customFormat="1">
      <c r="D99" s="52"/>
      <c r="F99" s="66"/>
      <c r="G99" s="66"/>
      <c r="H99" s="53"/>
      <c r="I99" s="53"/>
      <c r="L99" s="58"/>
    </row>
    <row r="100" spans="4:12" s="51" customFormat="1">
      <c r="D100" s="52"/>
      <c r="F100" s="66"/>
      <c r="G100" s="66"/>
      <c r="H100" s="53"/>
      <c r="I100" s="53"/>
      <c r="L100" s="58"/>
    </row>
    <row r="101" spans="4:12" s="51" customFormat="1">
      <c r="D101" s="52"/>
      <c r="F101" s="66"/>
      <c r="G101" s="66"/>
      <c r="H101" s="53"/>
      <c r="I101" s="53"/>
      <c r="L101" s="58"/>
    </row>
    <row r="102" spans="4:12" s="51" customFormat="1">
      <c r="D102" s="52"/>
      <c r="F102" s="66"/>
      <c r="G102" s="66"/>
      <c r="H102" s="53"/>
      <c r="I102" s="53"/>
      <c r="L102" s="58"/>
    </row>
    <row r="103" spans="4:12" s="51" customFormat="1">
      <c r="D103" s="52"/>
      <c r="F103" s="66"/>
      <c r="G103" s="66"/>
      <c r="H103" s="53"/>
      <c r="I103" s="53"/>
      <c r="L103" s="58"/>
    </row>
    <row r="104" spans="4:12" s="51" customFormat="1">
      <c r="D104" s="52"/>
      <c r="F104" s="66"/>
      <c r="G104" s="66"/>
      <c r="H104" s="53"/>
      <c r="I104" s="53"/>
      <c r="L104" s="58"/>
    </row>
    <row r="105" spans="4:12" s="51" customFormat="1">
      <c r="D105" s="52"/>
      <c r="F105" s="66"/>
      <c r="G105" s="66"/>
      <c r="H105" s="53"/>
      <c r="I105" s="53"/>
      <c r="L105" s="58"/>
    </row>
    <row r="106" spans="4:12" s="51" customFormat="1">
      <c r="D106" s="52"/>
      <c r="F106" s="66"/>
      <c r="G106" s="66"/>
      <c r="H106" s="53"/>
      <c r="I106" s="53"/>
      <c r="L106" s="58"/>
    </row>
    <row r="107" spans="4:12" s="51" customFormat="1">
      <c r="D107" s="52"/>
      <c r="F107" s="66"/>
      <c r="G107" s="66"/>
      <c r="H107" s="53"/>
      <c r="I107" s="53"/>
      <c r="L107" s="58"/>
    </row>
    <row r="108" spans="4:12" s="51" customFormat="1">
      <c r="D108" s="52"/>
      <c r="F108" s="66"/>
      <c r="G108" s="66"/>
      <c r="H108" s="53"/>
      <c r="I108" s="53"/>
      <c r="L108" s="58"/>
    </row>
    <row r="109" spans="4:12" s="51" customFormat="1">
      <c r="D109" s="52"/>
      <c r="F109" s="66"/>
      <c r="G109" s="66"/>
      <c r="H109" s="53"/>
      <c r="I109" s="53"/>
      <c r="L109" s="58"/>
    </row>
    <row r="110" spans="4:12" s="51" customFormat="1">
      <c r="D110" s="52"/>
      <c r="F110" s="66"/>
      <c r="G110" s="66"/>
      <c r="H110" s="53"/>
      <c r="I110" s="53"/>
      <c r="L110" s="58"/>
    </row>
    <row r="111" spans="4:12" s="51" customFormat="1">
      <c r="D111" s="52"/>
      <c r="F111" s="66"/>
      <c r="G111" s="66"/>
      <c r="H111" s="53"/>
      <c r="I111" s="53"/>
      <c r="L111" s="58"/>
    </row>
    <row r="112" spans="4:12" s="51" customFormat="1">
      <c r="D112" s="52"/>
      <c r="F112" s="66"/>
      <c r="G112" s="66"/>
      <c r="H112" s="53"/>
      <c r="I112" s="53"/>
      <c r="L112" s="58"/>
    </row>
    <row r="113" spans="4:12" s="51" customFormat="1">
      <c r="D113" s="52"/>
      <c r="F113" s="66"/>
      <c r="G113" s="66"/>
      <c r="H113" s="53"/>
      <c r="I113" s="53"/>
      <c r="L113" s="58"/>
    </row>
    <row r="114" spans="4:12" s="51" customFormat="1">
      <c r="D114" s="52"/>
      <c r="F114" s="66"/>
      <c r="G114" s="66"/>
      <c r="H114" s="53"/>
      <c r="I114" s="53"/>
      <c r="L114" s="58"/>
    </row>
    <row r="115" spans="4:12" s="51" customFormat="1">
      <c r="D115" s="52"/>
      <c r="F115" s="66"/>
      <c r="G115" s="66"/>
      <c r="H115" s="53"/>
      <c r="I115" s="53"/>
      <c r="L115" s="58"/>
    </row>
    <row r="116" spans="4:12" s="51" customFormat="1">
      <c r="D116" s="52"/>
      <c r="F116" s="66"/>
      <c r="G116" s="66"/>
      <c r="H116" s="53"/>
      <c r="I116" s="53"/>
      <c r="L116" s="58"/>
    </row>
    <row r="117" spans="4:12" s="51" customFormat="1">
      <c r="D117" s="52"/>
      <c r="F117" s="66"/>
      <c r="G117" s="66"/>
      <c r="H117" s="53"/>
      <c r="I117" s="53"/>
      <c r="L117" s="58"/>
    </row>
    <row r="118" spans="4:12" s="51" customFormat="1">
      <c r="D118" s="52"/>
      <c r="F118" s="66"/>
      <c r="G118" s="66"/>
      <c r="H118" s="53"/>
      <c r="I118" s="53"/>
      <c r="L118" s="58"/>
    </row>
    <row r="119" spans="4:12" s="51" customFormat="1">
      <c r="D119" s="52"/>
      <c r="F119" s="66"/>
      <c r="G119" s="66"/>
      <c r="H119" s="53"/>
      <c r="I119" s="53"/>
      <c r="L119" s="58"/>
    </row>
    <row r="120" spans="4:12" s="51" customFormat="1">
      <c r="D120" s="52"/>
      <c r="F120" s="66"/>
      <c r="G120" s="66"/>
      <c r="H120" s="53"/>
      <c r="I120" s="53"/>
      <c r="L120" s="58"/>
    </row>
    <row r="121" spans="4:12" s="51" customFormat="1">
      <c r="D121" s="52"/>
      <c r="F121" s="66"/>
      <c r="G121" s="66"/>
      <c r="H121" s="53"/>
      <c r="I121" s="53"/>
      <c r="L121" s="58"/>
    </row>
    <row r="122" spans="4:12" s="51" customFormat="1">
      <c r="D122" s="52"/>
      <c r="F122" s="66"/>
      <c r="G122" s="66"/>
      <c r="H122" s="53"/>
      <c r="I122" s="53"/>
      <c r="L122" s="58"/>
    </row>
    <row r="123" spans="4:12" s="51" customFormat="1">
      <c r="D123" s="52"/>
      <c r="F123" s="66"/>
      <c r="G123" s="66"/>
      <c r="H123" s="53"/>
      <c r="I123" s="53"/>
      <c r="L123" s="58"/>
    </row>
    <row r="124" spans="4:12" s="51" customFormat="1">
      <c r="D124" s="52"/>
      <c r="F124" s="66"/>
      <c r="G124" s="66"/>
      <c r="H124" s="53"/>
      <c r="I124" s="53"/>
      <c r="L124" s="58"/>
    </row>
    <row r="125" spans="4:12" s="51" customFormat="1">
      <c r="D125" s="52"/>
      <c r="F125" s="66"/>
      <c r="G125" s="66"/>
      <c r="H125" s="53"/>
      <c r="I125" s="53"/>
      <c r="L125" s="58"/>
    </row>
    <row r="126" spans="4:12" s="51" customFormat="1">
      <c r="D126" s="52"/>
      <c r="F126" s="66"/>
      <c r="G126" s="66"/>
      <c r="H126" s="53"/>
      <c r="I126" s="53"/>
      <c r="L126" s="58"/>
    </row>
    <row r="127" spans="4:12">
      <c r="L127" s="58"/>
    </row>
    <row r="128" spans="4:12">
      <c r="L128" s="58"/>
    </row>
    <row r="129" spans="12:12">
      <c r="L129" s="58"/>
    </row>
    <row r="130" spans="12:12">
      <c r="L130" s="58"/>
    </row>
    <row r="131" spans="12:12">
      <c r="L131" s="58"/>
    </row>
    <row r="132" spans="12:12">
      <c r="L132" s="58"/>
    </row>
    <row r="133" spans="12:12">
      <c r="L133" s="58"/>
    </row>
    <row r="134" spans="12:12">
      <c r="L134" s="58"/>
    </row>
    <row r="135" spans="12:12">
      <c r="L135" s="58"/>
    </row>
    <row r="136" spans="12:12">
      <c r="L136" s="58"/>
    </row>
    <row r="137" spans="12:12">
      <c r="L137" s="58"/>
    </row>
    <row r="138" spans="12:12">
      <c r="L138" s="58"/>
    </row>
    <row r="139" spans="12:12">
      <c r="L139" s="58"/>
    </row>
    <row r="140" spans="12:12">
      <c r="L140" s="58"/>
    </row>
    <row r="141" spans="12:12">
      <c r="L141" s="58"/>
    </row>
    <row r="142" spans="12:12">
      <c r="L142" s="58"/>
    </row>
    <row r="143" spans="12:12">
      <c r="L143" s="58"/>
    </row>
    <row r="144" spans="12:12">
      <c r="L144" s="58"/>
    </row>
    <row r="145" spans="12:12">
      <c r="L145" s="58"/>
    </row>
    <row r="146" spans="12:12">
      <c r="L146" s="58"/>
    </row>
    <row r="147" spans="12:12">
      <c r="L147" s="58"/>
    </row>
    <row r="148" spans="12:12">
      <c r="L148" s="58"/>
    </row>
    <row r="149" spans="12:12">
      <c r="L149" s="58"/>
    </row>
    <row r="150" spans="12:12">
      <c r="L150" s="58"/>
    </row>
    <row r="151" spans="12:12">
      <c r="L151" s="58"/>
    </row>
    <row r="152" spans="12:12">
      <c r="L152" s="58"/>
    </row>
    <row r="153" spans="12:12">
      <c r="L153" s="58"/>
    </row>
    <row r="154" spans="12:12">
      <c r="L154" s="58"/>
    </row>
    <row r="155" spans="12:12">
      <c r="L155" s="58"/>
    </row>
    <row r="156" spans="12:12">
      <c r="L156" s="58"/>
    </row>
    <row r="157" spans="12:12">
      <c r="L157" s="58"/>
    </row>
    <row r="158" spans="12:12">
      <c r="L158" s="58"/>
    </row>
    <row r="159" spans="12:12">
      <c r="L159" s="58"/>
    </row>
    <row r="160" spans="12:12">
      <c r="L160" s="58"/>
    </row>
    <row r="161" spans="12:12">
      <c r="L161" s="58"/>
    </row>
    <row r="162" spans="12:12">
      <c r="L162" s="58"/>
    </row>
    <row r="163" spans="12:12">
      <c r="L163" s="58"/>
    </row>
    <row r="164" spans="12:12">
      <c r="L164" s="58"/>
    </row>
    <row r="165" spans="12:12">
      <c r="L165" s="58"/>
    </row>
    <row r="166" spans="12:12">
      <c r="L166" s="58"/>
    </row>
    <row r="167" spans="12:12">
      <c r="L167" s="58"/>
    </row>
    <row r="168" spans="12:12">
      <c r="L168" s="58"/>
    </row>
    <row r="169" spans="12:12">
      <c r="L169" s="58"/>
    </row>
    <row r="170" spans="12:12">
      <c r="L170" s="58"/>
    </row>
    <row r="171" spans="12:12">
      <c r="L171" s="58"/>
    </row>
    <row r="172" spans="12:12">
      <c r="L172" s="58"/>
    </row>
    <row r="173" spans="12:12">
      <c r="L173" s="58"/>
    </row>
    <row r="174" spans="12:12">
      <c r="L174" s="58"/>
    </row>
    <row r="175" spans="12:12">
      <c r="L175" s="58"/>
    </row>
    <row r="176" spans="12:12">
      <c r="L176" s="58"/>
    </row>
    <row r="177" spans="12:12">
      <c r="L177" s="58"/>
    </row>
    <row r="178" spans="12:12">
      <c r="L178" s="58"/>
    </row>
    <row r="179" spans="12:12">
      <c r="L179" s="58"/>
    </row>
    <row r="180" spans="12:12">
      <c r="L180" s="58"/>
    </row>
    <row r="181" spans="12:12">
      <c r="L181" s="58"/>
    </row>
    <row r="182" spans="12:12">
      <c r="L182" s="58"/>
    </row>
    <row r="183" spans="12:12">
      <c r="L183" s="58"/>
    </row>
    <row r="184" spans="12:12">
      <c r="L184" s="58"/>
    </row>
    <row r="185" spans="12:12">
      <c r="L185" s="58"/>
    </row>
    <row r="186" spans="12:12">
      <c r="L186" s="58"/>
    </row>
    <row r="187" spans="12:12">
      <c r="L187" s="58"/>
    </row>
    <row r="188" spans="12:12">
      <c r="L188" s="58"/>
    </row>
    <row r="189" spans="12:12">
      <c r="L189" s="58"/>
    </row>
    <row r="190" spans="12:12">
      <c r="L190" s="58"/>
    </row>
    <row r="191" spans="12:12">
      <c r="L191" s="58"/>
    </row>
    <row r="192" spans="12:12">
      <c r="L192" s="58"/>
    </row>
    <row r="193" spans="12:12">
      <c r="L193" s="58"/>
    </row>
    <row r="194" spans="12:12">
      <c r="L194" s="58"/>
    </row>
    <row r="195" spans="12:12">
      <c r="L195" s="58"/>
    </row>
    <row r="196" spans="12:12">
      <c r="L196" s="58"/>
    </row>
    <row r="197" spans="12:12">
      <c r="L197" s="58"/>
    </row>
    <row r="198" spans="12:12">
      <c r="L198" s="58"/>
    </row>
    <row r="199" spans="12:12">
      <c r="L199" s="58"/>
    </row>
    <row r="200" spans="12:12">
      <c r="L200" s="58"/>
    </row>
    <row r="201" spans="12:12">
      <c r="L201" s="58"/>
    </row>
    <row r="202" spans="12:12">
      <c r="L202" s="58"/>
    </row>
    <row r="203" spans="12:12">
      <c r="L203" s="58"/>
    </row>
    <row r="204" spans="12:12">
      <c r="L204" s="58"/>
    </row>
    <row r="205" spans="12:12">
      <c r="L205" s="58"/>
    </row>
    <row r="206" spans="12:12">
      <c r="L206" s="58"/>
    </row>
    <row r="207" spans="12:12">
      <c r="L207" s="58"/>
    </row>
    <row r="208" spans="12:12">
      <c r="L208" s="58"/>
    </row>
    <row r="209" spans="12:12">
      <c r="L209" s="58"/>
    </row>
    <row r="210" spans="12:12">
      <c r="L210" s="58"/>
    </row>
    <row r="211" spans="12:12">
      <c r="L211" s="58"/>
    </row>
    <row r="212" spans="12:12">
      <c r="L212" s="58"/>
    </row>
    <row r="213" spans="12:12">
      <c r="L213" s="58"/>
    </row>
    <row r="214" spans="12:12">
      <c r="L214" s="58"/>
    </row>
    <row r="215" spans="12:12">
      <c r="L215" s="58"/>
    </row>
    <row r="216" spans="12:12">
      <c r="L216" s="58"/>
    </row>
    <row r="217" spans="12:12">
      <c r="L217" s="58"/>
    </row>
    <row r="218" spans="12:12">
      <c r="L218" s="58"/>
    </row>
    <row r="219" spans="12:12">
      <c r="L219" s="58"/>
    </row>
    <row r="220" spans="12:12">
      <c r="L220" s="58"/>
    </row>
    <row r="221" spans="12:12">
      <c r="L221" s="58"/>
    </row>
    <row r="222" spans="12:12">
      <c r="L222" s="58"/>
    </row>
    <row r="223" spans="12:12">
      <c r="L223" s="58"/>
    </row>
    <row r="224" spans="12:12">
      <c r="L224" s="58"/>
    </row>
    <row r="225" spans="12:12">
      <c r="L225" s="58"/>
    </row>
    <row r="226" spans="12:12">
      <c r="L226" s="58"/>
    </row>
    <row r="227" spans="12:12">
      <c r="L227" s="58"/>
    </row>
    <row r="228" spans="12:12">
      <c r="L228" s="58"/>
    </row>
    <row r="229" spans="12:12">
      <c r="L229" s="58"/>
    </row>
    <row r="230" spans="12:12">
      <c r="L230" s="58"/>
    </row>
    <row r="231" spans="12:12">
      <c r="L231" s="58"/>
    </row>
    <row r="232" spans="12:12">
      <c r="L232" s="58"/>
    </row>
    <row r="233" spans="12:12">
      <c r="L233" s="58"/>
    </row>
    <row r="234" spans="12:12">
      <c r="L234" s="58"/>
    </row>
    <row r="235" spans="12:12">
      <c r="L235" s="58"/>
    </row>
    <row r="236" spans="12:12">
      <c r="L236" s="58"/>
    </row>
    <row r="237" spans="12:12">
      <c r="L237" s="58"/>
    </row>
    <row r="238" spans="12:12">
      <c r="L238" s="58"/>
    </row>
    <row r="239" spans="12:12">
      <c r="L239" s="58"/>
    </row>
    <row r="240" spans="12:12">
      <c r="L240" s="58"/>
    </row>
    <row r="241" spans="12:12">
      <c r="L241" s="58"/>
    </row>
    <row r="242" spans="12:12">
      <c r="L242" s="58"/>
    </row>
    <row r="243" spans="12:12">
      <c r="L243" s="58"/>
    </row>
    <row r="244" spans="12:12">
      <c r="L244" s="58"/>
    </row>
    <row r="245" spans="12:12">
      <c r="L245" s="58"/>
    </row>
    <row r="246" spans="12:12">
      <c r="L246" s="58"/>
    </row>
    <row r="247" spans="12:12">
      <c r="L247" s="58"/>
    </row>
    <row r="248" spans="12:12">
      <c r="L248" s="58"/>
    </row>
    <row r="249" spans="12:12">
      <c r="L249" s="58"/>
    </row>
    <row r="250" spans="12:12">
      <c r="L250" s="58"/>
    </row>
    <row r="251" spans="12:12">
      <c r="L251" s="58"/>
    </row>
    <row r="252" spans="12:12">
      <c r="L252" s="58"/>
    </row>
    <row r="253" spans="12:12">
      <c r="L253" s="58"/>
    </row>
    <row r="254" spans="12:12">
      <c r="L254" s="58"/>
    </row>
    <row r="255" spans="12:12">
      <c r="L255" s="58"/>
    </row>
    <row r="256" spans="12:12">
      <c r="L256" s="58"/>
    </row>
    <row r="257" spans="12:12">
      <c r="L257" s="58"/>
    </row>
    <row r="258" spans="12:12">
      <c r="L258" s="58"/>
    </row>
    <row r="259" spans="12:12">
      <c r="L259" s="58"/>
    </row>
    <row r="260" spans="12:12">
      <c r="L260" s="58"/>
    </row>
    <row r="261" spans="12:12">
      <c r="L261" s="58"/>
    </row>
    <row r="262" spans="12:12">
      <c r="L262" s="58"/>
    </row>
    <row r="263" spans="12:12">
      <c r="L263" s="58"/>
    </row>
    <row r="264" spans="12:12">
      <c r="L264" s="58"/>
    </row>
    <row r="265" spans="12:12">
      <c r="L265" s="58"/>
    </row>
    <row r="266" spans="12:12">
      <c r="L266" s="58"/>
    </row>
    <row r="267" spans="12:12">
      <c r="L267" s="58"/>
    </row>
    <row r="268" spans="12:12">
      <c r="L268" s="58"/>
    </row>
    <row r="269" spans="12:12">
      <c r="L269" s="58"/>
    </row>
    <row r="270" spans="12:12">
      <c r="L270" s="58"/>
    </row>
    <row r="271" spans="12:12">
      <c r="L271" s="58"/>
    </row>
    <row r="272" spans="12:12">
      <c r="L272" s="58"/>
    </row>
    <row r="273" spans="12:12">
      <c r="L273" s="58"/>
    </row>
    <row r="274" spans="12:12">
      <c r="L274" s="58"/>
    </row>
    <row r="275" spans="12:12">
      <c r="L275" s="58"/>
    </row>
    <row r="276" spans="12:12">
      <c r="L276" s="58"/>
    </row>
    <row r="277" spans="12:12">
      <c r="L277" s="58"/>
    </row>
    <row r="278" spans="12:12">
      <c r="L278" s="58"/>
    </row>
    <row r="279" spans="12:12">
      <c r="L279" s="58"/>
    </row>
    <row r="280" spans="12:12">
      <c r="L280" s="58"/>
    </row>
    <row r="281" spans="12:12">
      <c r="L281" s="58"/>
    </row>
    <row r="282" spans="12:12">
      <c r="L282" s="58"/>
    </row>
    <row r="283" spans="12:12">
      <c r="L283" s="58"/>
    </row>
    <row r="284" spans="12:12">
      <c r="L284" s="58"/>
    </row>
    <row r="285" spans="12:12">
      <c r="L285" s="58"/>
    </row>
    <row r="286" spans="12:12">
      <c r="L286" s="58"/>
    </row>
    <row r="287" spans="12:12">
      <c r="L287" s="58"/>
    </row>
    <row r="288" spans="12:12">
      <c r="L288" s="58"/>
    </row>
    <row r="289" spans="12:12">
      <c r="L289" s="58"/>
    </row>
    <row r="290" spans="12:12">
      <c r="L290" s="58"/>
    </row>
    <row r="291" spans="12:12">
      <c r="L291" s="58"/>
    </row>
    <row r="292" spans="12:12">
      <c r="L292" s="58"/>
    </row>
    <row r="293" spans="12:12">
      <c r="L293" s="58"/>
    </row>
    <row r="294" spans="12:12">
      <c r="L294" s="58"/>
    </row>
    <row r="295" spans="12:12">
      <c r="L295" s="58"/>
    </row>
    <row r="296" spans="12:12">
      <c r="L296" s="58"/>
    </row>
    <row r="297" spans="12:12">
      <c r="L297" s="58"/>
    </row>
    <row r="298" spans="12:12">
      <c r="L298" s="58"/>
    </row>
    <row r="299" spans="12:12">
      <c r="L299" s="58"/>
    </row>
    <row r="300" spans="12:12">
      <c r="L300" s="58"/>
    </row>
    <row r="301" spans="12:12">
      <c r="L301" s="58"/>
    </row>
    <row r="302" spans="12:12">
      <c r="L302" s="58"/>
    </row>
    <row r="303" spans="12:12">
      <c r="L303" s="58"/>
    </row>
    <row r="304" spans="12:12">
      <c r="L304" s="58"/>
    </row>
    <row r="305" spans="12:12">
      <c r="L305" s="58"/>
    </row>
    <row r="306" spans="12:12">
      <c r="L306" s="58"/>
    </row>
    <row r="307" spans="12:12">
      <c r="L307" s="58"/>
    </row>
    <row r="308" spans="12:12">
      <c r="L308" s="58"/>
    </row>
    <row r="309" spans="12:12">
      <c r="L309" s="58"/>
    </row>
    <row r="310" spans="12:12">
      <c r="L310" s="58"/>
    </row>
    <row r="311" spans="12:12">
      <c r="L311" s="58"/>
    </row>
    <row r="312" spans="12:12">
      <c r="L312" s="58"/>
    </row>
    <row r="313" spans="12:12">
      <c r="L313" s="58"/>
    </row>
    <row r="314" spans="12:12">
      <c r="L314" s="58"/>
    </row>
    <row r="315" spans="12:12">
      <c r="L315" s="58"/>
    </row>
    <row r="316" spans="12:12">
      <c r="L316" s="58"/>
    </row>
    <row r="317" spans="12:12">
      <c r="L317" s="58"/>
    </row>
    <row r="318" spans="12:12">
      <c r="L318" s="58"/>
    </row>
    <row r="319" spans="12:12">
      <c r="L319" s="58"/>
    </row>
    <row r="320" spans="12:12">
      <c r="L320" s="58"/>
    </row>
    <row r="321" spans="12:12">
      <c r="L321" s="58"/>
    </row>
    <row r="322" spans="12:12">
      <c r="L322" s="58"/>
    </row>
    <row r="323" spans="12:12">
      <c r="L323" s="58"/>
    </row>
    <row r="324" spans="12:12">
      <c r="L324" s="58"/>
    </row>
    <row r="325" spans="12:12">
      <c r="L325" s="58"/>
    </row>
    <row r="326" spans="12:12">
      <c r="L326" s="58"/>
    </row>
    <row r="327" spans="12:12">
      <c r="L327" s="58"/>
    </row>
    <row r="328" spans="12:12">
      <c r="L328" s="58"/>
    </row>
    <row r="329" spans="12:12">
      <c r="L329" s="58"/>
    </row>
    <row r="330" spans="12:12">
      <c r="L330" s="58"/>
    </row>
    <row r="331" spans="12:12">
      <c r="L331" s="58"/>
    </row>
    <row r="332" spans="12:12">
      <c r="L332" s="58"/>
    </row>
    <row r="333" spans="12:12">
      <c r="L333" s="58"/>
    </row>
    <row r="334" spans="12:12">
      <c r="L334" s="58"/>
    </row>
    <row r="335" spans="12:12">
      <c r="L335" s="58"/>
    </row>
    <row r="336" spans="12:12">
      <c r="L336" s="58"/>
    </row>
    <row r="337" spans="12:12">
      <c r="L337" s="58"/>
    </row>
    <row r="338" spans="12:12">
      <c r="L338" s="58"/>
    </row>
    <row r="339" spans="12:12">
      <c r="L339" s="58"/>
    </row>
    <row r="340" spans="12:12">
      <c r="L340" s="58"/>
    </row>
    <row r="341" spans="12:12">
      <c r="L341" s="58"/>
    </row>
    <row r="342" spans="12:12">
      <c r="L342" s="58"/>
    </row>
    <row r="343" spans="12:12">
      <c r="L343" s="58"/>
    </row>
    <row r="344" spans="12:12">
      <c r="L344" s="58"/>
    </row>
    <row r="345" spans="12:12">
      <c r="L345" s="58"/>
    </row>
    <row r="346" spans="12:12">
      <c r="L346" s="58"/>
    </row>
    <row r="347" spans="12:12">
      <c r="L347" s="58"/>
    </row>
    <row r="348" spans="12:12">
      <c r="L348" s="58"/>
    </row>
    <row r="349" spans="12:12">
      <c r="L349" s="58"/>
    </row>
    <row r="350" spans="12:12">
      <c r="L350" s="58"/>
    </row>
    <row r="351" spans="12:12">
      <c r="L351" s="58"/>
    </row>
    <row r="352" spans="12:12">
      <c r="L352" s="58"/>
    </row>
    <row r="353" spans="12:12">
      <c r="L353" s="58"/>
    </row>
    <row r="354" spans="12:12">
      <c r="L354" s="58"/>
    </row>
    <row r="355" spans="12:12">
      <c r="L355" s="58"/>
    </row>
    <row r="356" spans="12:12">
      <c r="L356" s="58"/>
    </row>
    <row r="357" spans="12:12">
      <c r="L357" s="58"/>
    </row>
    <row r="358" spans="12:12">
      <c r="L358" s="58"/>
    </row>
    <row r="359" spans="12:12">
      <c r="L359" s="58"/>
    </row>
    <row r="360" spans="12:12">
      <c r="L360" s="58"/>
    </row>
    <row r="361" spans="12:12">
      <c r="L361" s="58"/>
    </row>
    <row r="362" spans="12:12">
      <c r="L362" s="58"/>
    </row>
    <row r="363" spans="12:12">
      <c r="L363" s="58"/>
    </row>
    <row r="364" spans="12:12">
      <c r="L364" s="58"/>
    </row>
    <row r="365" spans="12:12">
      <c r="L365" s="58"/>
    </row>
    <row r="366" spans="12:12">
      <c r="L366" s="58"/>
    </row>
    <row r="367" spans="12:12">
      <c r="L367" s="58"/>
    </row>
    <row r="368" spans="12:12">
      <c r="L368" s="58"/>
    </row>
    <row r="369" spans="12:12">
      <c r="L369" s="58"/>
    </row>
    <row r="370" spans="12:12">
      <c r="L370" s="58"/>
    </row>
    <row r="371" spans="12:12">
      <c r="L371" s="58"/>
    </row>
    <row r="372" spans="12:12">
      <c r="L372" s="58"/>
    </row>
    <row r="373" spans="12:12">
      <c r="L373" s="58"/>
    </row>
    <row r="374" spans="12:12">
      <c r="L374" s="58"/>
    </row>
    <row r="375" spans="12:12">
      <c r="L375" s="58"/>
    </row>
    <row r="376" spans="12:12">
      <c r="L376" s="58"/>
    </row>
    <row r="377" spans="12:12">
      <c r="L377" s="58"/>
    </row>
    <row r="378" spans="12:12">
      <c r="L378" s="58"/>
    </row>
    <row r="379" spans="12:12">
      <c r="L379" s="58"/>
    </row>
    <row r="380" spans="12:12">
      <c r="L380" s="58"/>
    </row>
    <row r="381" spans="12:12">
      <c r="L381" s="58"/>
    </row>
    <row r="382" spans="12:12">
      <c r="L382" s="58"/>
    </row>
    <row r="383" spans="12:12">
      <c r="L383" s="58"/>
    </row>
    <row r="384" spans="12:12">
      <c r="L384" s="58"/>
    </row>
    <row r="385" spans="12:12">
      <c r="L385" s="58"/>
    </row>
    <row r="386" spans="12:12">
      <c r="L386" s="58"/>
    </row>
    <row r="387" spans="12:12">
      <c r="L387" s="58"/>
    </row>
    <row r="388" spans="12:12">
      <c r="L388" s="58"/>
    </row>
    <row r="389" spans="12:12">
      <c r="L389" s="58"/>
    </row>
    <row r="390" spans="12:12">
      <c r="L390" s="58"/>
    </row>
    <row r="391" spans="12:12">
      <c r="L391" s="58"/>
    </row>
    <row r="392" spans="12:12">
      <c r="L392" s="58"/>
    </row>
    <row r="393" spans="12:12">
      <c r="L393" s="58"/>
    </row>
    <row r="394" spans="12:12">
      <c r="L394" s="58"/>
    </row>
    <row r="395" spans="12:12">
      <c r="L395" s="58"/>
    </row>
    <row r="396" spans="12:12">
      <c r="L396" s="58"/>
    </row>
    <row r="397" spans="12:12">
      <c r="L397" s="58"/>
    </row>
    <row r="398" spans="12:12">
      <c r="L398" s="58"/>
    </row>
    <row r="399" spans="12:12">
      <c r="L399" s="58"/>
    </row>
    <row r="400" spans="12:12">
      <c r="L400" s="58"/>
    </row>
    <row r="401" spans="12:12">
      <c r="L401" s="58"/>
    </row>
    <row r="402" spans="12:12">
      <c r="L402" s="58"/>
    </row>
    <row r="403" spans="12:12">
      <c r="L403" s="58"/>
    </row>
    <row r="404" spans="12:12">
      <c r="L404" s="58"/>
    </row>
    <row r="405" spans="12:12">
      <c r="L405" s="58"/>
    </row>
    <row r="406" spans="12:12">
      <c r="L406" s="58"/>
    </row>
    <row r="407" spans="12:12">
      <c r="L407" s="58"/>
    </row>
    <row r="408" spans="12:12">
      <c r="L408" s="58"/>
    </row>
    <row r="409" spans="12:12">
      <c r="L409" s="58"/>
    </row>
    <row r="410" spans="12:12">
      <c r="L410" s="58"/>
    </row>
    <row r="411" spans="12:12">
      <c r="L411" s="58"/>
    </row>
    <row r="412" spans="12:12">
      <c r="L412" s="58"/>
    </row>
    <row r="413" spans="12:12">
      <c r="L413" s="58"/>
    </row>
    <row r="414" spans="12:12">
      <c r="L414" s="58"/>
    </row>
    <row r="415" spans="12:12">
      <c r="L415" s="58"/>
    </row>
    <row r="416" spans="12:12">
      <c r="L416" s="58"/>
    </row>
    <row r="417" spans="12:12">
      <c r="L417" s="58"/>
    </row>
    <row r="418" spans="12:12">
      <c r="L418" s="58"/>
    </row>
    <row r="419" spans="12:12">
      <c r="L419" s="58"/>
    </row>
    <row r="420" spans="12:12">
      <c r="L420" s="58"/>
    </row>
    <row r="421" spans="12:12">
      <c r="L421" s="58"/>
    </row>
    <row r="422" spans="12:12">
      <c r="L422" s="58"/>
    </row>
    <row r="423" spans="12:12">
      <c r="L423" s="58"/>
    </row>
    <row r="424" spans="12:12">
      <c r="L424" s="58"/>
    </row>
    <row r="425" spans="12:12">
      <c r="L425" s="58"/>
    </row>
    <row r="426" spans="12:12">
      <c r="L426" s="58"/>
    </row>
    <row r="427" spans="12:12">
      <c r="L427" s="58"/>
    </row>
    <row r="428" spans="12:12">
      <c r="L428" s="58"/>
    </row>
    <row r="429" spans="12:12">
      <c r="L429" s="58"/>
    </row>
    <row r="430" spans="12:12">
      <c r="L430" s="58"/>
    </row>
    <row r="431" spans="12:12">
      <c r="L431" s="58"/>
    </row>
    <row r="432" spans="12:12">
      <c r="L432" s="58"/>
    </row>
    <row r="433" spans="12:12">
      <c r="L433" s="58"/>
    </row>
    <row r="434" spans="12:12">
      <c r="L434" s="58"/>
    </row>
    <row r="435" spans="12:12">
      <c r="L435" s="58"/>
    </row>
    <row r="436" spans="12:12">
      <c r="L436" s="58"/>
    </row>
    <row r="437" spans="12:12">
      <c r="L437" s="58"/>
    </row>
    <row r="438" spans="12:12">
      <c r="L438" s="58"/>
    </row>
    <row r="439" spans="12:12">
      <c r="L439" s="58"/>
    </row>
    <row r="440" spans="12:12">
      <c r="L440" s="58"/>
    </row>
    <row r="441" spans="12:12">
      <c r="L441" s="58"/>
    </row>
    <row r="442" spans="12:12">
      <c r="L442" s="58"/>
    </row>
    <row r="443" spans="12:12">
      <c r="L443" s="58"/>
    </row>
    <row r="444" spans="12:12">
      <c r="L444" s="58"/>
    </row>
    <row r="445" spans="12:12">
      <c r="L445" s="58"/>
    </row>
    <row r="446" spans="12:12">
      <c r="L446" s="58"/>
    </row>
    <row r="447" spans="12:12">
      <c r="L447" s="58"/>
    </row>
    <row r="448" spans="12:12">
      <c r="L448" s="58"/>
    </row>
    <row r="449" spans="12:12">
      <c r="L449" s="58"/>
    </row>
    <row r="450" spans="12:12">
      <c r="L450" s="58"/>
    </row>
    <row r="451" spans="12:12">
      <c r="L451" s="58"/>
    </row>
    <row r="452" spans="12:12">
      <c r="L452" s="58"/>
    </row>
    <row r="453" spans="12:12">
      <c r="L453" s="58"/>
    </row>
    <row r="454" spans="12:12">
      <c r="L454" s="58"/>
    </row>
    <row r="455" spans="12:12">
      <c r="L455" s="58"/>
    </row>
    <row r="456" spans="12:12">
      <c r="L456" s="58"/>
    </row>
    <row r="457" spans="12:12">
      <c r="L457" s="58"/>
    </row>
    <row r="458" spans="12:12">
      <c r="L458" s="58"/>
    </row>
    <row r="459" spans="12:12">
      <c r="L459" s="58"/>
    </row>
    <row r="460" spans="12:12">
      <c r="L460" s="58"/>
    </row>
    <row r="461" spans="12:12">
      <c r="L461" s="58"/>
    </row>
    <row r="462" spans="12:12">
      <c r="L462" s="58"/>
    </row>
    <row r="463" spans="12:12">
      <c r="L463" s="58"/>
    </row>
    <row r="464" spans="12:12">
      <c r="L464" s="58"/>
    </row>
    <row r="465" spans="12:12">
      <c r="L465" s="58"/>
    </row>
    <row r="466" spans="12:12">
      <c r="L466" s="58"/>
    </row>
    <row r="467" spans="12:12">
      <c r="L467" s="58"/>
    </row>
    <row r="468" spans="12:12">
      <c r="L468" s="58"/>
    </row>
    <row r="469" spans="12:12">
      <c r="L469" s="58"/>
    </row>
    <row r="470" spans="12:12">
      <c r="L470" s="58"/>
    </row>
    <row r="471" spans="12:12">
      <c r="L471" s="58"/>
    </row>
    <row r="472" spans="12:12">
      <c r="L472" s="58"/>
    </row>
    <row r="473" spans="12:12">
      <c r="L473" s="58"/>
    </row>
    <row r="474" spans="12:12">
      <c r="L474" s="58"/>
    </row>
    <row r="475" spans="12:12">
      <c r="L475" s="58"/>
    </row>
    <row r="476" spans="12:12">
      <c r="L476" s="58"/>
    </row>
    <row r="477" spans="12:12">
      <c r="L477" s="58"/>
    </row>
    <row r="478" spans="12:12">
      <c r="L478" s="58"/>
    </row>
    <row r="479" spans="12:12">
      <c r="L479" s="58"/>
    </row>
    <row r="480" spans="12:12">
      <c r="L480" s="58"/>
    </row>
    <row r="481" spans="12:12">
      <c r="L481" s="58"/>
    </row>
    <row r="482" spans="12:12">
      <c r="L482" s="58"/>
    </row>
    <row r="483" spans="12:12">
      <c r="L483" s="58"/>
    </row>
    <row r="484" spans="12:12">
      <c r="L484" s="58"/>
    </row>
    <row r="485" spans="12:12">
      <c r="L485" s="58"/>
    </row>
    <row r="486" spans="12:12">
      <c r="L486" s="58"/>
    </row>
    <row r="487" spans="12:12">
      <c r="L487" s="58"/>
    </row>
    <row r="488" spans="12:12">
      <c r="L488" s="58"/>
    </row>
    <row r="489" spans="12:12">
      <c r="L489" s="58"/>
    </row>
    <row r="490" spans="12:12">
      <c r="L490" s="58"/>
    </row>
    <row r="491" spans="12:12">
      <c r="L491" s="58"/>
    </row>
    <row r="492" spans="12:12">
      <c r="L492" s="58"/>
    </row>
    <row r="493" spans="12:12">
      <c r="L493" s="58"/>
    </row>
    <row r="494" spans="12:12">
      <c r="L494" s="58"/>
    </row>
    <row r="495" spans="12:12">
      <c r="L495" s="58"/>
    </row>
    <row r="496" spans="12:12">
      <c r="L496" s="58"/>
    </row>
    <row r="497" spans="12:12">
      <c r="L497" s="58"/>
    </row>
    <row r="498" spans="12:12">
      <c r="L498" s="58"/>
    </row>
    <row r="499" spans="12:12">
      <c r="L499" s="58"/>
    </row>
    <row r="500" spans="12:12">
      <c r="L500" s="58"/>
    </row>
    <row r="501" spans="12:12">
      <c r="L501" s="58"/>
    </row>
    <row r="502" spans="12:12">
      <c r="L502" s="58"/>
    </row>
    <row r="503" spans="12:12">
      <c r="L503" s="58"/>
    </row>
    <row r="504" spans="12:12">
      <c r="L504" s="58"/>
    </row>
    <row r="505" spans="12:12">
      <c r="L505" s="58"/>
    </row>
    <row r="506" spans="12:12">
      <c r="L506" s="58"/>
    </row>
    <row r="507" spans="12:12">
      <c r="L507" s="58"/>
    </row>
    <row r="508" spans="12:12">
      <c r="L508" s="58"/>
    </row>
    <row r="509" spans="12:12">
      <c r="L509" s="58"/>
    </row>
    <row r="510" spans="12:12">
      <c r="L510" s="58"/>
    </row>
    <row r="511" spans="12:12">
      <c r="L511" s="58"/>
    </row>
    <row r="512" spans="12:12">
      <c r="L512" s="58"/>
    </row>
    <row r="513" spans="12:12">
      <c r="L513" s="58"/>
    </row>
    <row r="514" spans="12:12">
      <c r="L514" s="58"/>
    </row>
    <row r="515" spans="12:12">
      <c r="L515" s="58"/>
    </row>
    <row r="516" spans="12:12">
      <c r="L516" s="58"/>
    </row>
    <row r="517" spans="12:12">
      <c r="L517" s="58"/>
    </row>
    <row r="518" spans="12:12">
      <c r="L518" s="58"/>
    </row>
    <row r="519" spans="12:12">
      <c r="L519" s="58"/>
    </row>
    <row r="520" spans="12:12">
      <c r="L520" s="58"/>
    </row>
    <row r="521" spans="12:12">
      <c r="L521" s="58"/>
    </row>
    <row r="522" spans="12:12">
      <c r="L522" s="58"/>
    </row>
    <row r="523" spans="12:12">
      <c r="L523" s="58"/>
    </row>
    <row r="524" spans="12:12">
      <c r="L524" s="58"/>
    </row>
    <row r="525" spans="12:12">
      <c r="L525" s="58"/>
    </row>
    <row r="526" spans="12:12">
      <c r="L526" s="58"/>
    </row>
    <row r="527" spans="12:12">
      <c r="L527" s="58"/>
    </row>
    <row r="528" spans="12:12">
      <c r="L528" s="58"/>
    </row>
    <row r="529" spans="12:12">
      <c r="L529" s="58"/>
    </row>
    <row r="530" spans="12:12">
      <c r="L530" s="58"/>
    </row>
    <row r="531" spans="12:12">
      <c r="L531" s="58"/>
    </row>
    <row r="532" spans="12:12">
      <c r="L532" s="58"/>
    </row>
    <row r="533" spans="12:12">
      <c r="L533" s="58"/>
    </row>
    <row r="534" spans="12:12">
      <c r="L534" s="58"/>
    </row>
    <row r="535" spans="12:12">
      <c r="L535" s="58"/>
    </row>
    <row r="536" spans="12:12">
      <c r="L536" s="58"/>
    </row>
    <row r="537" spans="12:12">
      <c r="L537" s="58"/>
    </row>
    <row r="538" spans="12:12">
      <c r="L538" s="58"/>
    </row>
    <row r="539" spans="12:12">
      <c r="L539" s="58"/>
    </row>
    <row r="540" spans="12:12">
      <c r="L540" s="58"/>
    </row>
    <row r="541" spans="12:12">
      <c r="L541" s="58"/>
    </row>
    <row r="542" spans="12:12">
      <c r="L542" s="58"/>
    </row>
    <row r="543" spans="12:12">
      <c r="L543" s="58"/>
    </row>
    <row r="544" spans="12:12">
      <c r="L544" s="58"/>
    </row>
    <row r="545" spans="12:12">
      <c r="L545" s="58"/>
    </row>
    <row r="546" spans="12:12">
      <c r="L546" s="58"/>
    </row>
    <row r="547" spans="12:12">
      <c r="L547" s="58"/>
    </row>
    <row r="548" spans="12:12">
      <c r="L548" s="58"/>
    </row>
    <row r="549" spans="12:12">
      <c r="L549" s="58"/>
    </row>
    <row r="550" spans="12:12">
      <c r="L550" s="58"/>
    </row>
    <row r="551" spans="12:12">
      <c r="L551" s="58"/>
    </row>
    <row r="552" spans="12:12">
      <c r="L552" s="58"/>
    </row>
    <row r="553" spans="12:12">
      <c r="L553" s="58"/>
    </row>
    <row r="554" spans="12:12">
      <c r="L554" s="58"/>
    </row>
    <row r="555" spans="12:12">
      <c r="L555" s="58"/>
    </row>
    <row r="556" spans="12:12">
      <c r="L556" s="58"/>
    </row>
    <row r="557" spans="12:12">
      <c r="L557" s="58"/>
    </row>
    <row r="558" spans="12:12">
      <c r="L558" s="58"/>
    </row>
    <row r="559" spans="12:12">
      <c r="L559" s="58"/>
    </row>
    <row r="560" spans="12:12">
      <c r="L560" s="58"/>
    </row>
    <row r="561" spans="12:12">
      <c r="L561" s="58"/>
    </row>
    <row r="562" spans="12:12">
      <c r="L562" s="58"/>
    </row>
    <row r="563" spans="12:12">
      <c r="L563" s="58"/>
    </row>
    <row r="564" spans="12:12">
      <c r="L564" s="58"/>
    </row>
    <row r="565" spans="12:12">
      <c r="L565" s="58"/>
    </row>
    <row r="566" spans="12:12">
      <c r="L566" s="58"/>
    </row>
    <row r="567" spans="12:12">
      <c r="L567" s="58"/>
    </row>
    <row r="568" spans="12:12">
      <c r="L568" s="58"/>
    </row>
    <row r="569" spans="12:12">
      <c r="L569" s="58"/>
    </row>
    <row r="570" spans="12:12">
      <c r="L570" s="58"/>
    </row>
    <row r="571" spans="12:12">
      <c r="L571" s="58"/>
    </row>
    <row r="572" spans="12:12">
      <c r="L572" s="58"/>
    </row>
    <row r="573" spans="12:12">
      <c r="L573" s="58"/>
    </row>
    <row r="574" spans="12:12">
      <c r="L574" s="58"/>
    </row>
    <row r="575" spans="12:12">
      <c r="L575" s="58"/>
    </row>
    <row r="576" spans="12:12">
      <c r="L576" s="58"/>
    </row>
    <row r="577" spans="12:12">
      <c r="L577" s="58"/>
    </row>
    <row r="578" spans="12:12">
      <c r="L578" s="58"/>
    </row>
  </sheetData>
  <sheetProtection formatCells="0" formatColumns="0" formatRows="0" insertColumns="0" insertRows="0" insertHyperlinks="0" deleteRows="0" sort="0" autoFilter="0" pivotTables="0"/>
  <mergeCells count="29">
    <mergeCell ref="A74:L74"/>
    <mergeCell ref="H9:I9"/>
    <mergeCell ref="F9:G9"/>
    <mergeCell ref="L9:L10"/>
    <mergeCell ref="A9:A10"/>
    <mergeCell ref="C9:C10"/>
    <mergeCell ref="E9:E10"/>
    <mergeCell ref="D9:D10"/>
    <mergeCell ref="B9:B10"/>
    <mergeCell ref="A57:A58"/>
    <mergeCell ref="B57:B58"/>
    <mergeCell ref="C57:C58"/>
    <mergeCell ref="D57:D58"/>
    <mergeCell ref="E57:E58"/>
    <mergeCell ref="F57:G57"/>
    <mergeCell ref="H57:I57"/>
    <mergeCell ref="A6:L6"/>
    <mergeCell ref="C2:I2"/>
    <mergeCell ref="C3:I3"/>
    <mergeCell ref="C4:I4"/>
    <mergeCell ref="A1:B4"/>
    <mergeCell ref="L57:L58"/>
    <mergeCell ref="J9:K9"/>
    <mergeCell ref="A8:L8"/>
    <mergeCell ref="A52:K52"/>
    <mergeCell ref="A56:L56"/>
    <mergeCell ref="A54:K54"/>
    <mergeCell ref="A53:K53"/>
    <mergeCell ref="J57:K57"/>
  </mergeCells>
  <printOptions horizontalCentered="1" verticalCentered="1"/>
  <pageMargins left="0" right="0" top="0" bottom="0" header="0" footer="0"/>
  <pageSetup scale="18" orientation="landscape" r:id="rId1"/>
  <colBreaks count="1" manualBreakCount="1">
    <brk id="12" max="112" man="1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E51"/>
  <sheetViews>
    <sheetView workbookViewId="0">
      <selection activeCell="B16" sqref="B16"/>
    </sheetView>
  </sheetViews>
  <sheetFormatPr baseColWidth="10" defaultColWidth="11.5" defaultRowHeight="13"/>
  <cols>
    <col min="1" max="1" width="33.83203125" customWidth="1"/>
  </cols>
  <sheetData>
    <row r="1" spans="1:5" ht="51.75" customHeight="1">
      <c r="A1" s="2" t="s">
        <v>8</v>
      </c>
    </row>
    <row r="2" spans="1:5" ht="14">
      <c r="A2" s="2" t="s">
        <v>9</v>
      </c>
    </row>
    <row r="3" spans="1:5" ht="14">
      <c r="A3" s="2" t="s">
        <v>10</v>
      </c>
    </row>
    <row r="4" spans="1:5" ht="14">
      <c r="A4" s="2" t="s">
        <v>11</v>
      </c>
    </row>
    <row r="5" spans="1:5" ht="14">
      <c r="A5" s="2" t="s">
        <v>12</v>
      </c>
    </row>
    <row r="6" spans="1:5" ht="14">
      <c r="A6" s="2" t="s">
        <v>13</v>
      </c>
    </row>
    <row r="7" spans="1:5" ht="14">
      <c r="A7" s="2" t="s">
        <v>14</v>
      </c>
    </row>
    <row r="8" spans="1:5" ht="14">
      <c r="A8" s="2" t="s">
        <v>15</v>
      </c>
    </row>
    <row r="9" spans="1:5" ht="14">
      <c r="A9" s="2" t="s">
        <v>16</v>
      </c>
    </row>
    <row r="10" spans="1:5" ht="14">
      <c r="A10" s="2" t="s">
        <v>17</v>
      </c>
    </row>
    <row r="11" spans="1:5" ht="14">
      <c r="A11" s="2" t="s">
        <v>18</v>
      </c>
    </row>
    <row r="12" spans="1:5" ht="14">
      <c r="A12" s="1" t="s">
        <v>19</v>
      </c>
    </row>
    <row r="13" spans="1:5" ht="14">
      <c r="A13" s="1" t="s">
        <v>20</v>
      </c>
    </row>
    <row r="14" spans="1:5">
      <c r="A14" s="1"/>
      <c r="D14" s="37"/>
      <c r="E14" s="38"/>
    </row>
    <row r="15" spans="1:5">
      <c r="A15" s="1"/>
    </row>
    <row r="16" spans="1:5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  <row r="26" spans="1:1">
      <c r="A26" s="1"/>
    </row>
    <row r="27" spans="1:1">
      <c r="A27" s="1"/>
    </row>
    <row r="28" spans="1:1">
      <c r="A28" s="1"/>
    </row>
    <row r="29" spans="1:1">
      <c r="A29" s="1"/>
    </row>
    <row r="30" spans="1:1">
      <c r="A30" s="1"/>
    </row>
    <row r="31" spans="1:1">
      <c r="A31" s="1"/>
    </row>
    <row r="32" spans="1:1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71"/>
  <sheetViews>
    <sheetView topLeftCell="A22" workbookViewId="0">
      <selection activeCell="D69" sqref="D69"/>
    </sheetView>
  </sheetViews>
  <sheetFormatPr baseColWidth="10" defaultColWidth="11.5" defaultRowHeight="13"/>
  <sheetData>
    <row r="1" spans="2:11" ht="14" thickBot="1"/>
    <row r="2" spans="2:11" ht="45" thickBot="1">
      <c r="B2" s="3">
        <v>1</v>
      </c>
      <c r="C2" s="4" t="s">
        <v>21</v>
      </c>
      <c r="D2" s="4" t="s">
        <v>22</v>
      </c>
      <c r="E2" s="5" t="s">
        <v>23</v>
      </c>
      <c r="F2" s="6"/>
      <c r="G2" s="7" t="s">
        <v>24</v>
      </c>
      <c r="H2" s="8" t="s">
        <v>25</v>
      </c>
      <c r="I2" s="5">
        <v>1</v>
      </c>
      <c r="J2" s="6"/>
      <c r="K2" s="5">
        <v>735</v>
      </c>
    </row>
    <row r="3" spans="2:11" ht="67" thickBot="1">
      <c r="B3" s="9">
        <v>2</v>
      </c>
      <c r="C3" s="10" t="s">
        <v>26</v>
      </c>
      <c r="D3" s="10" t="s">
        <v>27</v>
      </c>
      <c r="E3" s="11" t="s">
        <v>23</v>
      </c>
      <c r="F3" s="12"/>
      <c r="G3" s="13" t="s">
        <v>28</v>
      </c>
      <c r="H3" s="14" t="s">
        <v>29</v>
      </c>
      <c r="I3" s="11">
        <v>1</v>
      </c>
      <c r="J3" s="12"/>
      <c r="K3" s="15">
        <v>20851</v>
      </c>
    </row>
    <row r="4" spans="2:11" ht="34" thickBot="1">
      <c r="B4" s="9">
        <v>3</v>
      </c>
      <c r="C4" s="10" t="s">
        <v>30</v>
      </c>
      <c r="D4" s="10" t="s">
        <v>31</v>
      </c>
      <c r="E4" s="11" t="s">
        <v>23</v>
      </c>
      <c r="F4" s="12"/>
      <c r="G4" s="13" t="s">
        <v>32</v>
      </c>
      <c r="H4" s="14" t="s">
        <v>33</v>
      </c>
      <c r="I4" s="11">
        <v>12</v>
      </c>
      <c r="J4" s="12"/>
      <c r="K4" s="15">
        <v>48000</v>
      </c>
    </row>
    <row r="5" spans="2:11" ht="34" thickBot="1">
      <c r="B5" s="9">
        <v>4</v>
      </c>
      <c r="C5" s="10" t="s">
        <v>34</v>
      </c>
      <c r="D5" s="10" t="s">
        <v>35</v>
      </c>
      <c r="E5" s="11" t="s">
        <v>23</v>
      </c>
      <c r="F5" s="12"/>
      <c r="G5" s="13" t="s">
        <v>36</v>
      </c>
      <c r="H5" s="14" t="s">
        <v>37</v>
      </c>
      <c r="I5" s="11">
        <v>1</v>
      </c>
      <c r="J5" s="12"/>
      <c r="K5" s="15">
        <v>5000</v>
      </c>
    </row>
    <row r="6" spans="2:11" ht="45" thickBot="1">
      <c r="B6" s="9">
        <v>5</v>
      </c>
      <c r="C6" s="10" t="s">
        <v>38</v>
      </c>
      <c r="D6" s="10" t="s">
        <v>39</v>
      </c>
      <c r="E6" s="11" t="s">
        <v>23</v>
      </c>
      <c r="F6" s="12"/>
      <c r="G6" s="16" t="s">
        <v>40</v>
      </c>
      <c r="H6" s="14" t="s">
        <v>41</v>
      </c>
      <c r="I6" s="11">
        <v>50</v>
      </c>
      <c r="J6" s="12"/>
      <c r="K6" s="15">
        <v>35000</v>
      </c>
    </row>
    <row r="7" spans="2:11" ht="34" thickBot="1">
      <c r="B7" s="9">
        <v>6</v>
      </c>
      <c r="C7" s="10" t="s">
        <v>42</v>
      </c>
      <c r="D7" s="10" t="s">
        <v>43</v>
      </c>
      <c r="E7" s="11" t="s">
        <v>23</v>
      </c>
      <c r="F7" s="12"/>
      <c r="G7" s="17" t="s">
        <v>44</v>
      </c>
      <c r="H7" s="14">
        <v>0</v>
      </c>
      <c r="I7" s="11">
        <v>1</v>
      </c>
      <c r="J7" s="12"/>
      <c r="K7" s="15">
        <v>7000</v>
      </c>
    </row>
    <row r="8" spans="2:11" ht="34" thickBot="1">
      <c r="B8" s="9">
        <v>7</v>
      </c>
      <c r="C8" s="10" t="s">
        <v>45</v>
      </c>
      <c r="D8" s="10" t="s">
        <v>46</v>
      </c>
      <c r="E8" s="11" t="s">
        <v>23</v>
      </c>
      <c r="F8" s="12"/>
      <c r="G8" s="13" t="s">
        <v>47</v>
      </c>
      <c r="H8" s="14" t="s">
        <v>48</v>
      </c>
      <c r="I8" s="11">
        <v>1</v>
      </c>
      <c r="J8" s="12"/>
      <c r="K8" s="15">
        <v>8000</v>
      </c>
    </row>
    <row r="9" spans="2:11" ht="23" thickBot="1">
      <c r="B9" s="9">
        <v>8</v>
      </c>
      <c r="C9" s="10" t="s">
        <v>49</v>
      </c>
      <c r="D9" s="10" t="s">
        <v>50</v>
      </c>
      <c r="E9" s="11" t="s">
        <v>23</v>
      </c>
      <c r="F9" s="12"/>
      <c r="G9" s="13" t="s">
        <v>24</v>
      </c>
      <c r="H9" s="14" t="s">
        <v>51</v>
      </c>
      <c r="I9" s="11">
        <v>1</v>
      </c>
      <c r="J9" s="12"/>
      <c r="K9" s="15">
        <v>1600</v>
      </c>
    </row>
    <row r="10" spans="2:11" ht="34" thickBot="1">
      <c r="B10" s="9">
        <v>9</v>
      </c>
      <c r="C10" s="10" t="s">
        <v>52</v>
      </c>
      <c r="D10" s="10" t="s">
        <v>53</v>
      </c>
      <c r="E10" s="11" t="s">
        <v>23</v>
      </c>
      <c r="F10" s="12"/>
      <c r="G10" s="13" t="s">
        <v>32</v>
      </c>
      <c r="H10" s="14">
        <v>0</v>
      </c>
      <c r="I10" s="11">
        <v>1</v>
      </c>
      <c r="J10" s="12"/>
      <c r="K10" s="15">
        <v>6000</v>
      </c>
    </row>
    <row r="11" spans="2:11" ht="25" thickBot="1">
      <c r="B11" s="9">
        <v>10</v>
      </c>
      <c r="C11" s="10" t="s">
        <v>54</v>
      </c>
      <c r="D11" s="10" t="s">
        <v>55</v>
      </c>
      <c r="E11" s="11" t="s">
        <v>23</v>
      </c>
      <c r="F11" s="12"/>
      <c r="G11" s="13" t="s">
        <v>56</v>
      </c>
      <c r="H11" s="12"/>
      <c r="I11" s="11">
        <v>24</v>
      </c>
      <c r="J11" s="12"/>
      <c r="K11" s="15">
        <v>21600</v>
      </c>
    </row>
    <row r="12" spans="2:11" ht="25" thickBot="1">
      <c r="B12" s="9">
        <v>11</v>
      </c>
      <c r="C12" s="10" t="s">
        <v>57</v>
      </c>
      <c r="D12" s="10" t="s">
        <v>58</v>
      </c>
      <c r="E12" s="11" t="s">
        <v>23</v>
      </c>
      <c r="F12" s="12"/>
      <c r="G12" s="13" t="s">
        <v>56</v>
      </c>
      <c r="H12" s="14">
        <v>0</v>
      </c>
      <c r="I12" s="11">
        <v>12</v>
      </c>
      <c r="J12" s="12"/>
      <c r="K12" s="15">
        <v>16800</v>
      </c>
    </row>
    <row r="13" spans="2:11" ht="34" thickBot="1">
      <c r="B13" s="9">
        <v>12</v>
      </c>
      <c r="C13" s="10" t="s">
        <v>59</v>
      </c>
      <c r="D13" s="10" t="s">
        <v>60</v>
      </c>
      <c r="E13" s="11" t="s">
        <v>23</v>
      </c>
      <c r="F13" s="12"/>
      <c r="G13" s="13" t="s">
        <v>61</v>
      </c>
      <c r="H13" s="14" t="s">
        <v>62</v>
      </c>
      <c r="I13" s="11">
        <v>1</v>
      </c>
      <c r="J13" s="12"/>
      <c r="K13" s="15">
        <v>10000</v>
      </c>
    </row>
    <row r="14" spans="2:11" ht="34" thickBot="1">
      <c r="B14" s="9">
        <v>13</v>
      </c>
      <c r="C14" s="10" t="s">
        <v>63</v>
      </c>
      <c r="D14" s="10" t="s">
        <v>64</v>
      </c>
      <c r="E14" s="11" t="s">
        <v>23</v>
      </c>
      <c r="F14" s="12"/>
      <c r="G14" s="16" t="s">
        <v>40</v>
      </c>
      <c r="H14" s="14" t="s">
        <v>65</v>
      </c>
      <c r="I14" s="11">
        <v>1</v>
      </c>
      <c r="J14" s="12"/>
      <c r="K14" s="15">
        <v>5650</v>
      </c>
    </row>
    <row r="15" spans="2:11" ht="67" thickBot="1">
      <c r="B15" s="9">
        <v>14</v>
      </c>
      <c r="C15" s="10" t="s">
        <v>66</v>
      </c>
      <c r="D15" s="10" t="s">
        <v>67</v>
      </c>
      <c r="E15" s="11" t="s">
        <v>23</v>
      </c>
      <c r="F15" s="12"/>
      <c r="G15" s="13" t="s">
        <v>68</v>
      </c>
      <c r="H15" s="14" t="s">
        <v>69</v>
      </c>
      <c r="I15" s="11">
        <v>1</v>
      </c>
      <c r="J15" s="12"/>
      <c r="K15" s="15">
        <v>25000</v>
      </c>
    </row>
    <row r="16" spans="2:11" ht="34" thickBot="1">
      <c r="B16" s="9">
        <v>15</v>
      </c>
      <c r="C16" s="10" t="s">
        <v>70</v>
      </c>
      <c r="D16" s="10" t="s">
        <v>71</v>
      </c>
      <c r="E16" s="11" t="s">
        <v>23</v>
      </c>
      <c r="F16" s="12"/>
      <c r="G16" s="13" t="s">
        <v>32</v>
      </c>
      <c r="H16" s="14" t="s">
        <v>72</v>
      </c>
      <c r="I16" s="11">
        <v>1</v>
      </c>
      <c r="J16" s="12"/>
      <c r="K16" s="15">
        <v>22321</v>
      </c>
    </row>
    <row r="17" spans="2:13" ht="56" thickBot="1">
      <c r="B17" s="9">
        <v>17</v>
      </c>
      <c r="C17" s="10" t="s">
        <v>73</v>
      </c>
      <c r="D17" s="10" t="s">
        <v>74</v>
      </c>
      <c r="E17" s="11" t="s">
        <v>23</v>
      </c>
      <c r="F17" s="12"/>
      <c r="G17" s="16" t="s">
        <v>75</v>
      </c>
      <c r="H17" s="14" t="s">
        <v>76</v>
      </c>
      <c r="I17" s="11">
        <v>1</v>
      </c>
      <c r="J17" s="12"/>
      <c r="K17" s="15">
        <v>108771</v>
      </c>
    </row>
    <row r="18" spans="2:13" ht="34" thickBot="1">
      <c r="B18" s="9">
        <v>18</v>
      </c>
      <c r="C18" s="10" t="s">
        <v>77</v>
      </c>
      <c r="D18" s="10" t="s">
        <v>78</v>
      </c>
      <c r="E18" s="11" t="s">
        <v>23</v>
      </c>
      <c r="F18" s="12"/>
      <c r="G18" s="17" t="s">
        <v>79</v>
      </c>
      <c r="H18" s="14" t="s">
        <v>48</v>
      </c>
      <c r="I18" s="11">
        <v>1</v>
      </c>
      <c r="J18" s="12"/>
      <c r="K18" s="15">
        <v>9978</v>
      </c>
    </row>
    <row r="19" spans="2:13" ht="45" thickBot="1">
      <c r="B19" s="9">
        <v>19</v>
      </c>
      <c r="C19" s="10" t="s">
        <v>80</v>
      </c>
      <c r="D19" s="10" t="s">
        <v>81</v>
      </c>
      <c r="E19" s="11" t="s">
        <v>23</v>
      </c>
      <c r="F19" s="12"/>
      <c r="G19" s="18" t="s">
        <v>82</v>
      </c>
      <c r="H19" s="14">
        <v>0</v>
      </c>
      <c r="I19" s="11">
        <v>1</v>
      </c>
      <c r="J19" s="12"/>
      <c r="K19" s="15">
        <v>6000</v>
      </c>
    </row>
    <row r="20" spans="2:13" ht="34" thickBot="1">
      <c r="B20" s="9">
        <v>20</v>
      </c>
      <c r="C20" s="10" t="s">
        <v>83</v>
      </c>
      <c r="D20" s="10" t="s">
        <v>84</v>
      </c>
      <c r="E20" s="11" t="s">
        <v>23</v>
      </c>
      <c r="F20" s="12"/>
      <c r="G20" s="18" t="s">
        <v>85</v>
      </c>
      <c r="H20" s="14" t="s">
        <v>48</v>
      </c>
      <c r="I20" s="11">
        <v>1</v>
      </c>
      <c r="J20" s="12"/>
      <c r="K20" s="15">
        <v>53728</v>
      </c>
    </row>
    <row r="21" spans="2:13" ht="34" thickBot="1">
      <c r="B21" s="9">
        <v>21</v>
      </c>
      <c r="C21" s="10" t="s">
        <v>86</v>
      </c>
      <c r="D21" s="10" t="s">
        <v>87</v>
      </c>
      <c r="E21" s="11" t="s">
        <v>23</v>
      </c>
      <c r="F21" s="12"/>
      <c r="G21" s="16" t="s">
        <v>88</v>
      </c>
      <c r="H21" s="14" t="s">
        <v>89</v>
      </c>
      <c r="I21" s="11">
        <v>1</v>
      </c>
      <c r="J21" s="12"/>
      <c r="K21" s="15">
        <v>9250</v>
      </c>
    </row>
    <row r="22" spans="2:13" ht="34" thickBot="1">
      <c r="B22" s="9">
        <v>22</v>
      </c>
      <c r="C22" s="10" t="s">
        <v>90</v>
      </c>
      <c r="D22" s="10" t="s">
        <v>91</v>
      </c>
      <c r="E22" s="11" t="s">
        <v>23</v>
      </c>
      <c r="F22" s="12"/>
      <c r="G22" s="13" t="s">
        <v>32</v>
      </c>
      <c r="H22" s="14" t="s">
        <v>48</v>
      </c>
      <c r="I22" s="11">
        <v>1</v>
      </c>
      <c r="J22" s="12"/>
      <c r="K22" s="15">
        <v>60000</v>
      </c>
    </row>
    <row r="23" spans="2:13" ht="14" thickBot="1">
      <c r="B23" s="9">
        <v>23</v>
      </c>
      <c r="C23" s="10" t="s">
        <v>30</v>
      </c>
      <c r="D23" s="10" t="s">
        <v>92</v>
      </c>
      <c r="E23" s="11" t="s">
        <v>23</v>
      </c>
      <c r="F23" s="12"/>
      <c r="G23" s="13" t="s">
        <v>32</v>
      </c>
      <c r="H23" s="14" t="s">
        <v>33</v>
      </c>
      <c r="I23" s="11">
        <v>1</v>
      </c>
      <c r="J23" s="12"/>
      <c r="K23" s="15">
        <v>20000</v>
      </c>
    </row>
    <row r="24" spans="2:13" ht="23" thickBot="1">
      <c r="B24" s="9">
        <v>24</v>
      </c>
      <c r="C24" s="10" t="s">
        <v>30</v>
      </c>
      <c r="D24" s="10" t="s">
        <v>93</v>
      </c>
      <c r="E24" s="11" t="s">
        <v>23</v>
      </c>
      <c r="F24" s="12"/>
      <c r="G24" s="13" t="s">
        <v>32</v>
      </c>
      <c r="H24" s="14" t="s">
        <v>33</v>
      </c>
      <c r="I24" s="11">
        <v>1</v>
      </c>
      <c r="J24" s="12"/>
      <c r="K24" s="15">
        <v>30000</v>
      </c>
    </row>
    <row r="25" spans="2:13" ht="23" thickBot="1">
      <c r="B25" s="9">
        <v>25</v>
      </c>
      <c r="C25" s="10" t="s">
        <v>94</v>
      </c>
      <c r="D25" s="10" t="s">
        <v>95</v>
      </c>
      <c r="E25" s="11" t="s">
        <v>23</v>
      </c>
      <c r="F25" s="12"/>
      <c r="G25" s="13" t="s">
        <v>96</v>
      </c>
      <c r="H25" s="19" t="s">
        <v>97</v>
      </c>
      <c r="I25" s="11">
        <v>1</v>
      </c>
      <c r="J25" s="12"/>
      <c r="K25" s="15">
        <v>27000</v>
      </c>
    </row>
    <row r="26" spans="2:13">
      <c r="B26" s="191"/>
      <c r="C26" s="192"/>
      <c r="D26" s="192"/>
      <c r="E26" s="192"/>
      <c r="F26" s="192"/>
      <c r="G26" s="192"/>
      <c r="H26" s="192"/>
      <c r="I26" s="192"/>
      <c r="J26" s="192"/>
      <c r="K26" s="192"/>
    </row>
    <row r="27" spans="2:13" ht="14" thickBot="1">
      <c r="B27" s="20"/>
    </row>
    <row r="28" spans="2:13" ht="15" thickBot="1">
      <c r="B28" s="166" t="s">
        <v>98</v>
      </c>
      <c r="C28" s="167"/>
      <c r="D28" s="168"/>
      <c r="E28" s="193">
        <v>43860</v>
      </c>
      <c r="F28" s="194"/>
      <c r="G28" s="195"/>
      <c r="H28" s="196" t="s">
        <v>99</v>
      </c>
      <c r="I28" s="197"/>
      <c r="J28" s="197"/>
      <c r="K28" s="198">
        <v>7621</v>
      </c>
      <c r="L28" s="199"/>
      <c r="M28" s="200"/>
    </row>
    <row r="29" spans="2:13" ht="14" thickBot="1">
      <c r="B29" s="166" t="s">
        <v>100</v>
      </c>
      <c r="C29" s="167"/>
      <c r="D29" s="168"/>
      <c r="E29" s="169" t="s">
        <v>101</v>
      </c>
      <c r="F29" s="170"/>
      <c r="G29" s="171"/>
      <c r="H29" s="166" t="s">
        <v>102</v>
      </c>
      <c r="I29" s="167"/>
      <c r="J29" s="167"/>
      <c r="K29" s="169">
        <v>6800600</v>
      </c>
      <c r="L29" s="170"/>
      <c r="M29" s="171"/>
    </row>
    <row r="30" spans="2:13" ht="14" thickBot="1">
      <c r="B30" s="166" t="s">
        <v>103</v>
      </c>
      <c r="C30" s="167"/>
      <c r="D30" s="168"/>
      <c r="E30" s="169" t="s">
        <v>104</v>
      </c>
      <c r="F30" s="170"/>
      <c r="G30" s="171"/>
      <c r="H30" s="166" t="s">
        <v>105</v>
      </c>
      <c r="I30" s="167"/>
      <c r="J30" s="167"/>
      <c r="K30" s="169">
        <v>0</v>
      </c>
      <c r="L30" s="170"/>
      <c r="M30" s="171"/>
    </row>
    <row r="31" spans="2:13" ht="14" thickBot="1">
      <c r="B31" s="166" t="s">
        <v>106</v>
      </c>
      <c r="C31" s="167"/>
      <c r="D31" s="168"/>
      <c r="E31" s="169" t="s">
        <v>107</v>
      </c>
      <c r="F31" s="170"/>
      <c r="G31" s="171"/>
      <c r="H31" s="166" t="s">
        <v>108</v>
      </c>
      <c r="I31" s="167"/>
      <c r="J31" s="167"/>
      <c r="K31" s="188"/>
      <c r="L31" s="189"/>
      <c r="M31" s="190"/>
    </row>
    <row r="32" spans="2:13" ht="14" thickBot="1">
      <c r="B32" s="166" t="s">
        <v>109</v>
      </c>
      <c r="C32" s="167"/>
      <c r="D32" s="168"/>
      <c r="E32" s="169" t="s">
        <v>110</v>
      </c>
      <c r="F32" s="170"/>
      <c r="G32" s="171"/>
      <c r="H32" s="166" t="s">
        <v>111</v>
      </c>
      <c r="I32" s="167"/>
      <c r="J32" s="167"/>
      <c r="K32" s="172">
        <v>43868</v>
      </c>
      <c r="L32" s="173"/>
      <c r="M32" s="174"/>
    </row>
    <row r="33" spans="2:13" ht="14" thickBot="1">
      <c r="B33" s="175" t="s">
        <v>112</v>
      </c>
      <c r="C33" s="176"/>
      <c r="D33" s="177"/>
      <c r="E33" s="178" t="s">
        <v>113</v>
      </c>
      <c r="F33" s="179"/>
      <c r="G33" s="180"/>
      <c r="H33" s="175" t="s">
        <v>114</v>
      </c>
      <c r="I33" s="176"/>
      <c r="J33" s="176"/>
      <c r="K33" s="178" t="s">
        <v>115</v>
      </c>
      <c r="L33" s="179"/>
      <c r="M33" s="180"/>
    </row>
    <row r="34" spans="2:13" ht="15" thickTop="1" thickBot="1">
      <c r="B34" s="22" t="s">
        <v>116</v>
      </c>
      <c r="C34" s="23" t="s">
        <v>117</v>
      </c>
      <c r="D34" s="181" t="s">
        <v>118</v>
      </c>
      <c r="E34" s="182"/>
      <c r="F34" s="23" t="s">
        <v>119</v>
      </c>
      <c r="G34" s="24" t="s">
        <v>120</v>
      </c>
      <c r="H34" s="24" t="s">
        <v>121</v>
      </c>
      <c r="I34" s="183" t="s">
        <v>122</v>
      </c>
      <c r="J34" s="184"/>
      <c r="K34" s="185"/>
      <c r="L34" s="25" t="s">
        <v>123</v>
      </c>
      <c r="M34" s="26" t="s">
        <v>124</v>
      </c>
    </row>
    <row r="35" spans="2:13" ht="14" thickBot="1">
      <c r="B35" s="186" t="s">
        <v>125</v>
      </c>
      <c r="C35" s="187"/>
      <c r="D35" s="187"/>
      <c r="E35" s="187"/>
      <c r="F35" s="187"/>
      <c r="G35" s="187"/>
      <c r="H35" s="187"/>
      <c r="I35" s="187"/>
      <c r="J35" s="17">
        <v>1</v>
      </c>
      <c r="K35" s="21"/>
      <c r="L35" s="15">
        <v>10000</v>
      </c>
      <c r="M35" s="27">
        <v>19</v>
      </c>
    </row>
    <row r="36" spans="2:13" ht="14" thickBot="1">
      <c r="B36" s="164" t="s">
        <v>126</v>
      </c>
      <c r="C36" s="165"/>
      <c r="D36" s="165"/>
      <c r="E36" s="165"/>
      <c r="F36" s="165"/>
      <c r="G36" s="165"/>
      <c r="H36" s="165"/>
      <c r="I36" s="165"/>
      <c r="J36" s="17">
        <v>1</v>
      </c>
      <c r="K36" s="21"/>
      <c r="L36" s="15">
        <v>572000</v>
      </c>
      <c r="M36" s="27">
        <v>19</v>
      </c>
    </row>
    <row r="37" spans="2:13" ht="14" thickBot="1">
      <c r="B37" s="164" t="s">
        <v>127</v>
      </c>
      <c r="C37" s="165"/>
      <c r="D37" s="165"/>
      <c r="E37" s="165"/>
      <c r="F37" s="165"/>
      <c r="G37" s="165"/>
      <c r="H37" s="165"/>
      <c r="I37" s="165"/>
      <c r="J37" s="17">
        <v>1</v>
      </c>
      <c r="K37" s="21"/>
      <c r="L37" s="15">
        <v>360000</v>
      </c>
      <c r="M37" s="27">
        <v>19</v>
      </c>
    </row>
    <row r="38" spans="2:13" ht="14" thickBot="1">
      <c r="B38" s="164" t="s">
        <v>128</v>
      </c>
      <c r="C38" s="165"/>
      <c r="D38" s="165"/>
      <c r="E38" s="165"/>
      <c r="F38" s="165"/>
      <c r="G38" s="165"/>
      <c r="H38" s="165"/>
      <c r="I38" s="165"/>
      <c r="J38" s="17">
        <v>1</v>
      </c>
      <c r="K38" s="21"/>
      <c r="L38" s="15">
        <v>15000</v>
      </c>
      <c r="M38" s="27">
        <v>19</v>
      </c>
    </row>
    <row r="39" spans="2:13">
      <c r="B39" s="156" t="s">
        <v>129</v>
      </c>
      <c r="C39" s="157"/>
      <c r="D39" s="157"/>
      <c r="E39" s="157"/>
      <c r="F39" s="157"/>
      <c r="G39" s="157"/>
      <c r="H39" s="157"/>
      <c r="I39" s="157"/>
      <c r="J39" s="160">
        <v>1</v>
      </c>
      <c r="K39" s="162"/>
      <c r="L39" s="152">
        <v>21900</v>
      </c>
      <c r="M39" s="154">
        <v>19</v>
      </c>
    </row>
    <row r="40" spans="2:13" ht="14" thickBot="1">
      <c r="B40" s="158" t="s">
        <v>130</v>
      </c>
      <c r="C40" s="159"/>
      <c r="D40" s="159"/>
      <c r="E40" s="159"/>
      <c r="F40" s="159"/>
      <c r="G40" s="159"/>
      <c r="H40" s="159"/>
      <c r="I40" s="159"/>
      <c r="J40" s="161"/>
      <c r="K40" s="163"/>
      <c r="L40" s="153"/>
      <c r="M40" s="155"/>
    </row>
    <row r="42" spans="2:13" ht="14" thickBot="1"/>
    <row r="43" spans="2:13" ht="14" thickBot="1">
      <c r="F43" s="28">
        <v>70</v>
      </c>
      <c r="G43" s="33">
        <v>735</v>
      </c>
      <c r="H43">
        <f>SUM(G43*F43)</f>
        <v>51450</v>
      </c>
      <c r="K43" s="30">
        <v>800</v>
      </c>
      <c r="L43">
        <f>SUM(K43*F43)</f>
        <v>56000</v>
      </c>
    </row>
    <row r="44" spans="2:13" ht="14" thickBot="1">
      <c r="F44" s="29">
        <v>50</v>
      </c>
      <c r="G44" s="34">
        <v>9250</v>
      </c>
      <c r="H44">
        <f t="shared" ref="H44:H70" si="0">SUM(G44*F44)</f>
        <v>462500</v>
      </c>
      <c r="K44" s="31">
        <v>9000</v>
      </c>
      <c r="L44">
        <f t="shared" ref="L44:L70" si="1">SUM(K44*F44)</f>
        <v>450000</v>
      </c>
    </row>
    <row r="45" spans="2:13" ht="14" thickBot="1">
      <c r="F45" s="29">
        <v>55</v>
      </c>
      <c r="G45" s="34">
        <v>20851</v>
      </c>
      <c r="H45">
        <f t="shared" si="0"/>
        <v>1146805</v>
      </c>
      <c r="K45" s="31">
        <v>20000</v>
      </c>
      <c r="L45">
        <f t="shared" si="1"/>
        <v>1100000</v>
      </c>
    </row>
    <row r="46" spans="2:13" ht="14" thickBot="1">
      <c r="F46" s="29">
        <v>50</v>
      </c>
      <c r="G46" s="34">
        <v>48000</v>
      </c>
      <c r="H46">
        <f t="shared" si="0"/>
        <v>2400000</v>
      </c>
      <c r="K46" s="31">
        <v>47000</v>
      </c>
      <c r="L46">
        <f t="shared" si="1"/>
        <v>2350000</v>
      </c>
    </row>
    <row r="47" spans="2:13" ht="14" thickBot="1">
      <c r="F47" s="29">
        <v>72</v>
      </c>
      <c r="G47" s="34">
        <v>5000</v>
      </c>
      <c r="H47">
        <f t="shared" si="0"/>
        <v>360000</v>
      </c>
      <c r="K47" s="31">
        <v>5000</v>
      </c>
      <c r="L47">
        <f t="shared" si="1"/>
        <v>360000</v>
      </c>
    </row>
    <row r="48" spans="2:13" ht="14" thickBot="1">
      <c r="F48" s="29">
        <v>15</v>
      </c>
      <c r="G48" s="34">
        <v>35000</v>
      </c>
      <c r="H48">
        <f t="shared" si="0"/>
        <v>525000</v>
      </c>
      <c r="K48" s="31">
        <v>34000</v>
      </c>
      <c r="L48">
        <f t="shared" si="1"/>
        <v>510000</v>
      </c>
    </row>
    <row r="49" spans="6:12" ht="14" thickBot="1">
      <c r="F49" s="29">
        <v>150</v>
      </c>
      <c r="G49" s="34">
        <v>7000</v>
      </c>
      <c r="H49">
        <f t="shared" si="0"/>
        <v>1050000</v>
      </c>
      <c r="K49" s="31">
        <v>7500</v>
      </c>
      <c r="L49">
        <f t="shared" si="1"/>
        <v>1125000</v>
      </c>
    </row>
    <row r="50" spans="6:12" ht="14" thickBot="1">
      <c r="F50" s="29">
        <v>30</v>
      </c>
      <c r="G50" s="34">
        <v>8000</v>
      </c>
      <c r="H50">
        <f t="shared" si="0"/>
        <v>240000</v>
      </c>
      <c r="K50" s="31">
        <v>8000</v>
      </c>
      <c r="L50">
        <f t="shared" si="1"/>
        <v>240000</v>
      </c>
    </row>
    <row r="51" spans="6:12" ht="14" thickBot="1">
      <c r="F51" s="29">
        <v>40</v>
      </c>
      <c r="G51" s="34">
        <v>1600</v>
      </c>
      <c r="H51">
        <f t="shared" si="0"/>
        <v>64000</v>
      </c>
      <c r="K51" s="31">
        <v>1900</v>
      </c>
      <c r="L51">
        <f t="shared" si="1"/>
        <v>76000</v>
      </c>
    </row>
    <row r="52" spans="6:12" ht="14" thickBot="1">
      <c r="F52" s="29">
        <v>20</v>
      </c>
      <c r="G52" s="34">
        <v>6000</v>
      </c>
      <c r="H52">
        <f t="shared" si="0"/>
        <v>120000</v>
      </c>
      <c r="K52" s="31">
        <v>6500</v>
      </c>
      <c r="L52">
        <f t="shared" si="1"/>
        <v>130000</v>
      </c>
    </row>
    <row r="53" spans="6:12" ht="14" thickBot="1">
      <c r="F53" s="29">
        <v>10</v>
      </c>
      <c r="G53" s="34">
        <v>21600</v>
      </c>
      <c r="H53">
        <f t="shared" si="0"/>
        <v>216000</v>
      </c>
      <c r="K53" s="31">
        <v>21600</v>
      </c>
      <c r="L53">
        <f t="shared" si="1"/>
        <v>216000</v>
      </c>
    </row>
    <row r="54" spans="6:12" ht="14" thickBot="1">
      <c r="F54" s="29">
        <v>9</v>
      </c>
      <c r="G54" s="34">
        <v>16800</v>
      </c>
      <c r="H54">
        <f t="shared" si="0"/>
        <v>151200</v>
      </c>
      <c r="K54" s="31">
        <v>17000</v>
      </c>
      <c r="L54">
        <f t="shared" si="1"/>
        <v>153000</v>
      </c>
    </row>
    <row r="55" spans="6:12" ht="14" thickBot="1">
      <c r="F55" s="29">
        <v>18</v>
      </c>
      <c r="G55" s="34">
        <v>10000</v>
      </c>
      <c r="H55">
        <f t="shared" si="0"/>
        <v>180000</v>
      </c>
      <c r="K55" s="31">
        <v>10000</v>
      </c>
      <c r="L55">
        <f t="shared" si="1"/>
        <v>180000</v>
      </c>
    </row>
    <row r="56" spans="6:12" ht="14" thickBot="1">
      <c r="F56" s="29">
        <v>18</v>
      </c>
      <c r="G56" s="34">
        <v>5650</v>
      </c>
      <c r="H56">
        <f t="shared" si="0"/>
        <v>101700</v>
      </c>
      <c r="K56" s="31">
        <v>5700</v>
      </c>
      <c r="L56">
        <f t="shared" si="1"/>
        <v>102600</v>
      </c>
    </row>
    <row r="57" spans="6:12" ht="14" thickBot="1">
      <c r="F57" s="29">
        <v>9</v>
      </c>
      <c r="G57" s="34">
        <v>25000</v>
      </c>
      <c r="H57">
        <f t="shared" si="0"/>
        <v>225000</v>
      </c>
      <c r="K57" s="31">
        <v>25000</v>
      </c>
      <c r="L57">
        <f t="shared" si="1"/>
        <v>225000</v>
      </c>
    </row>
    <row r="58" spans="6:12" ht="14" thickBot="1">
      <c r="F58" s="29">
        <v>9</v>
      </c>
      <c r="G58" s="34">
        <v>22321</v>
      </c>
      <c r="H58">
        <f t="shared" si="0"/>
        <v>200889</v>
      </c>
      <c r="K58" s="31">
        <v>22321</v>
      </c>
      <c r="L58">
        <f t="shared" si="1"/>
        <v>200889</v>
      </c>
    </row>
    <row r="59" spans="6:12" ht="14" thickBot="1">
      <c r="F59" s="29">
        <v>18</v>
      </c>
      <c r="G59" s="34">
        <v>9978</v>
      </c>
      <c r="H59">
        <f t="shared" si="0"/>
        <v>179604</v>
      </c>
      <c r="K59" s="31">
        <v>10000</v>
      </c>
      <c r="L59">
        <f t="shared" si="1"/>
        <v>180000</v>
      </c>
    </row>
    <row r="60" spans="6:12" ht="14" thickBot="1">
      <c r="F60" s="29">
        <v>45</v>
      </c>
      <c r="G60" s="34">
        <v>6000</v>
      </c>
      <c r="H60">
        <f t="shared" si="0"/>
        <v>270000</v>
      </c>
      <c r="K60" s="31">
        <v>6000</v>
      </c>
      <c r="L60">
        <f t="shared" si="1"/>
        <v>270000</v>
      </c>
    </row>
    <row r="61" spans="6:12" ht="14" thickBot="1">
      <c r="F61" s="29">
        <v>27</v>
      </c>
      <c r="G61" s="34">
        <v>53728</v>
      </c>
      <c r="H61">
        <f t="shared" si="0"/>
        <v>1450656</v>
      </c>
      <c r="K61" s="31">
        <v>52000</v>
      </c>
      <c r="L61">
        <f t="shared" si="1"/>
        <v>1404000</v>
      </c>
    </row>
    <row r="62" spans="6:12" ht="14" thickBot="1">
      <c r="F62" s="29">
        <v>9</v>
      </c>
      <c r="G62" s="34">
        <v>60000</v>
      </c>
      <c r="H62">
        <f t="shared" si="0"/>
        <v>540000</v>
      </c>
      <c r="K62" s="31">
        <v>60000</v>
      </c>
      <c r="L62">
        <f t="shared" si="1"/>
        <v>540000</v>
      </c>
    </row>
    <row r="63" spans="6:12" ht="14" thickBot="1">
      <c r="F63" s="29">
        <v>145</v>
      </c>
      <c r="G63" s="34">
        <v>20000</v>
      </c>
      <c r="H63">
        <f t="shared" si="0"/>
        <v>2900000</v>
      </c>
      <c r="K63" s="31">
        <v>20000</v>
      </c>
      <c r="L63">
        <f t="shared" si="1"/>
        <v>2900000</v>
      </c>
    </row>
    <row r="64" spans="6:12" ht="14" thickBot="1">
      <c r="F64" s="29">
        <v>145</v>
      </c>
      <c r="G64" s="34">
        <v>30000</v>
      </c>
      <c r="H64">
        <f t="shared" si="0"/>
        <v>4350000</v>
      </c>
      <c r="K64" s="31">
        <v>30000</v>
      </c>
      <c r="L64">
        <f t="shared" si="1"/>
        <v>4350000</v>
      </c>
    </row>
    <row r="65" spans="4:12" ht="14" thickBot="1">
      <c r="F65" s="29">
        <v>3</v>
      </c>
      <c r="G65" s="34">
        <v>27000</v>
      </c>
      <c r="H65">
        <f t="shared" si="0"/>
        <v>81000</v>
      </c>
      <c r="K65" s="31">
        <v>26000</v>
      </c>
      <c r="L65">
        <f t="shared" si="1"/>
        <v>78000</v>
      </c>
    </row>
    <row r="66" spans="4:12" ht="14" thickBot="1">
      <c r="F66" s="29">
        <v>5</v>
      </c>
      <c r="G66" s="34">
        <v>10000</v>
      </c>
      <c r="H66">
        <f t="shared" si="0"/>
        <v>50000</v>
      </c>
      <c r="K66" s="31">
        <v>10000</v>
      </c>
      <c r="L66">
        <f t="shared" si="1"/>
        <v>50000</v>
      </c>
    </row>
    <row r="67" spans="4:12" ht="14" thickBot="1">
      <c r="F67" s="29">
        <v>2</v>
      </c>
      <c r="G67" s="34">
        <v>572000</v>
      </c>
      <c r="H67">
        <f t="shared" si="0"/>
        <v>1144000</v>
      </c>
      <c r="K67" s="31">
        <v>542000</v>
      </c>
      <c r="L67">
        <f t="shared" si="1"/>
        <v>1084000</v>
      </c>
    </row>
    <row r="68" spans="4:12" ht="14" thickBot="1">
      <c r="F68" s="29">
        <v>2</v>
      </c>
      <c r="G68" s="34">
        <v>360000</v>
      </c>
      <c r="H68">
        <f t="shared" si="0"/>
        <v>720000</v>
      </c>
      <c r="K68" s="31">
        <v>350000</v>
      </c>
      <c r="L68">
        <f t="shared" si="1"/>
        <v>700000</v>
      </c>
    </row>
    <row r="69" spans="4:12" ht="14" thickBot="1">
      <c r="D69" s="36" t="s">
        <v>131</v>
      </c>
      <c r="F69" s="29">
        <v>40</v>
      </c>
      <c r="G69" s="34">
        <v>15000</v>
      </c>
      <c r="H69">
        <f t="shared" si="0"/>
        <v>600000</v>
      </c>
      <c r="K69" s="31">
        <v>13000</v>
      </c>
      <c r="L69">
        <f t="shared" si="1"/>
        <v>520000</v>
      </c>
    </row>
    <row r="70" spans="4:12" ht="14" thickBot="1">
      <c r="F70" s="29">
        <v>48</v>
      </c>
      <c r="G70" s="35">
        <v>21900</v>
      </c>
      <c r="H70">
        <f t="shared" si="0"/>
        <v>1051200</v>
      </c>
      <c r="K70" s="32">
        <v>20000</v>
      </c>
      <c r="L70">
        <f t="shared" si="1"/>
        <v>960000</v>
      </c>
    </row>
    <row r="71" spans="4:12">
      <c r="H71">
        <f>SUM(H43:H70)</f>
        <v>20831004</v>
      </c>
      <c r="L71">
        <f>SUM(L43:L70)</f>
        <v>20510489</v>
      </c>
    </row>
  </sheetData>
  <mergeCells count="37">
    <mergeCell ref="B29:D29"/>
    <mergeCell ref="E29:G29"/>
    <mergeCell ref="H29:J29"/>
    <mergeCell ref="K29:M29"/>
    <mergeCell ref="B26:K26"/>
    <mergeCell ref="B28:D28"/>
    <mergeCell ref="E28:G28"/>
    <mergeCell ref="H28:J28"/>
    <mergeCell ref="K28:M28"/>
    <mergeCell ref="B30:D30"/>
    <mergeCell ref="E30:G30"/>
    <mergeCell ref="H30:J30"/>
    <mergeCell ref="K30:M30"/>
    <mergeCell ref="B31:D31"/>
    <mergeCell ref="E31:G31"/>
    <mergeCell ref="H31:J31"/>
    <mergeCell ref="K31:M31"/>
    <mergeCell ref="B38:I38"/>
    <mergeCell ref="B32:D32"/>
    <mergeCell ref="E32:G32"/>
    <mergeCell ref="H32:J32"/>
    <mergeCell ref="K32:M32"/>
    <mergeCell ref="B33:D33"/>
    <mergeCell ref="E33:G33"/>
    <mergeCell ref="H33:J33"/>
    <mergeCell ref="K33:M33"/>
    <mergeCell ref="D34:E34"/>
    <mergeCell ref="I34:K34"/>
    <mergeCell ref="B35:I35"/>
    <mergeCell ref="B36:I36"/>
    <mergeCell ref="B37:I37"/>
    <mergeCell ref="L39:L40"/>
    <mergeCell ref="M39:M40"/>
    <mergeCell ref="B39:I39"/>
    <mergeCell ref="B40:I40"/>
    <mergeCell ref="J39:J40"/>
    <mergeCell ref="K39:K40"/>
  </mergeCells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0820AEC7103F741BEC488D781B876CA" ma:contentTypeVersion="16" ma:contentTypeDescription="Crear nuevo documento." ma:contentTypeScope="" ma:versionID="061a72369c0127323627f27cf5beaf0a">
  <xsd:schema xmlns:xsd="http://www.w3.org/2001/XMLSchema" xmlns:xs="http://www.w3.org/2001/XMLSchema" xmlns:p="http://schemas.microsoft.com/office/2006/metadata/properties" xmlns:ns1="http://schemas.microsoft.com/sharepoint/v3" xmlns:ns2="174b863a-3107-4abd-bbab-a1272df073f3" xmlns:ns3="90d05cc2-6a4d-43b5-9eb2-830730be8169" targetNamespace="http://schemas.microsoft.com/office/2006/metadata/properties" ma:root="true" ma:fieldsID="3c19505de624f9bdd4c15396ea5d4658" ns1:_="" ns2:_="" ns3:_="">
    <xsd:import namespace="http://schemas.microsoft.com/sharepoint/v3"/>
    <xsd:import namespace="174b863a-3107-4abd-bbab-a1272df073f3"/>
    <xsd:import namespace="90d05cc2-6a4d-43b5-9eb2-830730be816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4b863a-3107-4abd-bbab-a1272df073f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21cc708e-2c9c-4968-a3e5-dd79575a8ee4}" ma:internalName="TaxCatchAll" ma:showField="CatchAllData" ma:web="174b863a-3107-4abd-bbab-a1272df073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d05cc2-6a4d-43b5-9eb2-830730be81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174b863a-3107-4abd-bbab-a1272df073f3" xsi:nil="true"/>
    <lcf76f155ced4ddcb4097134ff3c332f xmlns="90d05cc2-6a4d-43b5-9eb2-830730be8169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357B6A8-F035-4F30-880C-9AEEDF5B9A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74b863a-3107-4abd-bbab-a1272df073f3"/>
    <ds:schemaRef ds:uri="90d05cc2-6a4d-43b5-9eb2-830730be81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DB624-3454-4D7F-B8A9-6C9E2F55330B}">
  <ds:schemaRefs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90d05cc2-6a4d-43b5-9eb2-830730be8169"/>
    <ds:schemaRef ds:uri="http://schemas.microsoft.com/office/infopath/2007/PartnerControls"/>
    <ds:schemaRef ds:uri="http://www.w3.org/XML/1998/namespace"/>
    <ds:schemaRef ds:uri="174b863a-3107-4abd-bbab-a1272df073f3"/>
    <ds:schemaRef ds:uri="http://schemas.microsoft.com/sharepoint/v3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E286AAF-A09E-4971-95A8-3AEADBDFC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ESTUDIO DE MERCADO</vt:lpstr>
      <vt:lpstr>Hoja1</vt:lpstr>
      <vt:lpstr>Hoja2</vt:lpstr>
      <vt:lpstr>'ESTUDIO DE MERCADO'!Área_de_impresión</vt:lpstr>
      <vt:lpstr>'ESTUDIO DE MERCADO'!Títulos_a_imprimir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Microsoft Office User</cp:lastModifiedBy>
  <cp:revision/>
  <cp:lastPrinted>2026-06-30T19:07:33Z</cp:lastPrinted>
  <dcterms:created xsi:type="dcterms:W3CDTF">2011-10-06T18:54:36Z</dcterms:created>
  <dcterms:modified xsi:type="dcterms:W3CDTF">2026-09-15T21:03:35Z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0x01010060820AEC7103F741BEC488D781B876CA</vt:lpwstr>
  </property>
  <property fmtid="{D5CDD505-2E9C-101B-9397-08002B2CF9AE}" pid="3" name="MSIP_Label_fc111285-cafa-4fc9-8a9a-bd902089b24f_Enabled">
    <vt:lpwstr>true</vt:lpwstr>
  </property>
  <property fmtid="{D5CDD505-2E9C-101B-9397-08002B2CF9AE}" pid="4" name="MSIP_Label_fc111285-cafa-4fc9-8a9a-bd902089b24f_SetDate">
    <vt:lpwstr>2024-07-23T13:59:54Z</vt:lpwstr>
  </property>
  <property fmtid="{D5CDD505-2E9C-101B-9397-08002B2CF9AE}" pid="5" name="MSIP_Label_fc111285-cafa-4fc9-8a9a-bd902089b24f_Method">
    <vt:lpwstr>Privileged</vt:lpwstr>
  </property>
  <property fmtid="{D5CDD505-2E9C-101B-9397-08002B2CF9AE}" pid="6" name="MSIP_Label_fc111285-cafa-4fc9-8a9a-bd902089b24f_Name">
    <vt:lpwstr>Public</vt:lpwstr>
  </property>
  <property fmtid="{D5CDD505-2E9C-101B-9397-08002B2CF9AE}" pid="7" name="MSIP_Label_fc111285-cafa-4fc9-8a9a-bd902089b24f_SiteId">
    <vt:lpwstr>cbc2c381-2f2e-4d93-91d1-506c9316ace7</vt:lpwstr>
  </property>
  <property fmtid="{D5CDD505-2E9C-101B-9397-08002B2CF9AE}" pid="8" name="MSIP_Label_fc111285-cafa-4fc9-8a9a-bd902089b24f_ActionId">
    <vt:lpwstr>87b24bef-1b1a-4598-bbad-f64221503a0e</vt:lpwstr>
  </property>
  <property fmtid="{D5CDD505-2E9C-101B-9397-08002B2CF9AE}" pid="9" name="MSIP_Label_fc111285-cafa-4fc9-8a9a-bd902089b24f_ContentBits">
    <vt:lpwstr>0</vt:lpwstr>
  </property>
</Properties>
</file>