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1. FSE NELSON MANDELA\2026\1. PROCESOS CONTRACTUALES\25. P.I. DIDACTICOS\01. DOCUMENTOS SECOP II\"/>
    </mc:Choice>
  </mc:AlternateContent>
  <xr:revisionPtr revIDLastSave="0" documentId="13_ncr:1_{46D9690C-7885-49AA-ACDE-6D4689E6B0A6}" xr6:coauthVersionLast="47" xr6:coauthVersionMax="47" xr10:uidLastSave="{00000000-0000-0000-0000-000000000000}"/>
  <bookViews>
    <workbookView xWindow="-120" yWindow="-120" windowWidth="29040" windowHeight="15720" xr2:uid="{203795D5-3A35-4E04-9A6B-6044B8547EFC}"/>
  </bookViews>
  <sheets>
    <sheet name="PRESENTACIÓN PROPUESTA" sheetId="1" r:id="rId1"/>
    <sheet name="Hoja2" sheetId="3" r:id="rId2"/>
    <sheet name="Hoja1" sheetId="2" r:id="rId3"/>
  </sheets>
  <definedNames>
    <definedName name="_xlnm._FilterDatabase" localSheetId="0" hidden="1">'PRESENTACIÓN PROPUESTA'!$A$6:$J$16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4" i="1" l="1"/>
  <c r="H14" i="1" s="1"/>
  <c r="I14" i="1" s="1"/>
  <c r="G15" i="1"/>
  <c r="H15" i="1" s="1"/>
  <c r="I15" i="1" s="1"/>
  <c r="G16" i="1"/>
  <c r="H16" i="1" s="1"/>
  <c r="I16" i="1" s="1"/>
  <c r="G7" i="1" l="1"/>
  <c r="H7" i="1" s="1"/>
  <c r="I7" i="1" s="1"/>
  <c r="G8" i="1"/>
  <c r="H8" i="1" s="1"/>
  <c r="I8" i="1" s="1"/>
  <c r="G9" i="1"/>
  <c r="H9" i="1" s="1"/>
  <c r="I9" i="1" s="1"/>
  <c r="G10" i="1"/>
  <c r="H10" i="1" s="1"/>
  <c r="I10" i="1" s="1"/>
  <c r="G11" i="1"/>
  <c r="H11" i="1" s="1"/>
  <c r="I11" i="1" s="1"/>
  <c r="G12" i="1"/>
  <c r="H12" i="1" s="1"/>
  <c r="I12" i="1" s="1"/>
  <c r="G13" i="1"/>
  <c r="H13" i="1" s="1"/>
  <c r="I13" i="1" s="1"/>
  <c r="H17" i="1" l="1"/>
  <c r="H1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PAGADURIA</author>
  </authors>
  <commentList>
    <comment ref="H6" authorId="0" shapeId="0" xr:uid="{FFB25CF4-0E4B-48DF-AD88-32E840895D49}">
      <text>
        <r>
          <rPr>
            <b/>
            <sz val="9"/>
            <color indexed="81"/>
            <rFont val="Tahoma"/>
            <family val="2"/>
          </rPr>
          <t>PAGADURIA:</t>
        </r>
        <r>
          <rPr>
            <sz val="9"/>
            <color indexed="81"/>
            <rFont val="Tahoma"/>
            <family val="2"/>
          </rPr>
          <t xml:space="preserve">
Esta columna està con formula de 19%, si no es resposable de esta tarifa modificar la columna a la que le corresponda</t>
        </r>
      </text>
    </comment>
  </commentList>
</comments>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8">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futureMetadata>
  <valueMetadata count="8">
    <bk>
      <rc t="1" v="0"/>
    </bk>
    <bk>
      <rc t="1" v="1"/>
    </bk>
    <bk>
      <rc t="1" v="2"/>
    </bk>
    <bk>
      <rc t="1" v="3"/>
    </bk>
    <bk>
      <rc t="1" v="4"/>
    </bk>
    <bk>
      <rc t="1" v="5"/>
    </bk>
    <bk>
      <rc t="1" v="6"/>
    </bk>
    <bk>
      <rc t="1" v="7"/>
    </bk>
  </valueMetadata>
</metadata>
</file>

<file path=xl/sharedStrings.xml><?xml version="1.0" encoding="utf-8"?>
<sst xmlns="http://schemas.openxmlformats.org/spreadsheetml/2006/main" count="64" uniqueCount="60">
  <si>
    <t>PROPONENTE: (Nombre membrete y datos de contacto)</t>
  </si>
  <si>
    <t>DESCRIPCION DEL OBJETO:</t>
  </si>
  <si>
    <t>ITEM</t>
  </si>
  <si>
    <t>DESCRIPCIÓN DEL SERVICIO</t>
  </si>
  <si>
    <t>CANTIDAD</t>
  </si>
  <si>
    <t>UNIDAD DE MEDIDA</t>
  </si>
  <si>
    <t>VALOR UNITARIO</t>
  </si>
  <si>
    <t>IVA</t>
  </si>
  <si>
    <t>VALOR UNITARIO INCLUIDO IVA</t>
  </si>
  <si>
    <t>GARANTIA Y CALIDAD</t>
  </si>
  <si>
    <t>1</t>
  </si>
  <si>
    <t>2</t>
  </si>
  <si>
    <t>3</t>
  </si>
  <si>
    <t>4</t>
  </si>
  <si>
    <t>5</t>
  </si>
  <si>
    <t>6</t>
  </si>
  <si>
    <t>7</t>
  </si>
  <si>
    <t>8</t>
  </si>
  <si>
    <t>9</t>
  </si>
  <si>
    <t xml:space="preserve">* Se debe verificar el % de IVA a aplicar por ítem cotizado según corresponda. La tabla esta formulada para un IVA del 19% </t>
  </si>
  <si>
    <t>NOTAS:</t>
  </si>
  <si>
    <t>a)   El Valor de cada elemento a ofertar debe incluir su transporte, elementos necesarios para su instalación y todos los demás costos a que hubiere lugar. (Precio a todo costo)</t>
  </si>
  <si>
    <t>c) Se debe cumplir con las especificaciones minimas requeridas en cada uno de los ítems, de lo contrario sera causal de rechazo</t>
  </si>
  <si>
    <t>d) Las marcas ofertadas deben ser las entregadas</t>
  </si>
  <si>
    <t>FIRMA REPRESENTANTE LEGAL</t>
  </si>
  <si>
    <t>NOMBRE :</t>
  </si>
  <si>
    <t>C.C. :</t>
  </si>
  <si>
    <t>TELEFONO :</t>
  </si>
  <si>
    <t>VALOR TOTAL INCLUIDO IVA</t>
  </si>
  <si>
    <t>e) Se solicitan marcas especificas, teniendo en cuenta el concepto 2201913000009143 de Colombia Compra Eficiente (…)"Esta conducta no está prohibida por ninguna norma del Estatuto General de Contratación Pública, y no implica, per se, una violación de los principios de libre concurrencia y selección objetiva. Esta posición quedó consignada en el salvamento de voto a la sentencia de la Subsección C de la Sección Tercera del Consejo de Estado ya citada. Existen al menos tres razones por las cuales es posible que en los contratos estatales las entidades puedan pedir marcas de bienes o productos. La primera, porque ni la Ley 80 de 1993 ni la Ley 1150 de 2007, ni ninguna norma de rango legal -o reglamentario- prohíbe que las entidades soliciten marcas, por el contrario, de una interpretación integral de los artículos 13, 32 y 40 de la Ley 80 de 1993 se deduce lo contrario: que las entidades estatales pueden contratar como se hace en el derecho privado, salvo norma en contrario. El artículo 13, sobre la normatividad de los contratos estatales, dispone que los contratos que celebren las entidades a las que les aplica el estatuto se “regirán por las disposiciones comerciales y civiles pertinentes, salvo en las materias particularmente reguladas en esta ley”. Seguidamente, el artículo 32 define el contrato estatal como el acto jurídico generador de obligaciones que celebren las entidades estatales previstos en el derecho privado o derivados de la autonomía de la voluntad. Y el artículo 40, sobre el contenido del contrato estatal, establece que las estipulaciones de los contratos estatales serán aquellas que de acuerdo con las normas civiles y comerciales correspondan a su esencia y naturaleza.</t>
  </si>
  <si>
    <r>
      <t>b)</t>
    </r>
    <r>
      <rPr>
        <b/>
        <sz val="9"/>
        <color rgb="FFFF0000"/>
        <rFont val="Times New Roman"/>
        <family val="1"/>
      </rPr>
      <t xml:space="preserve">   </t>
    </r>
    <r>
      <rPr>
        <b/>
        <sz val="9"/>
        <color rgb="FFFF0000"/>
        <rFont val="Century Gothic"/>
        <family val="2"/>
      </rPr>
      <t>El presente formato es inmodificable so pena de incurrir en causal de rechazo.</t>
    </r>
  </si>
  <si>
    <t xml:space="preserve">MARCA </t>
  </si>
  <si>
    <t xml:space="preserve">IMAGEN DE REFERENCIA </t>
  </si>
  <si>
    <t>VALOR TOTAL</t>
  </si>
  <si>
    <t>DESCRIPCION</t>
  </si>
  <si>
    <t>VALOR</t>
  </si>
  <si>
    <t>IMPORTE</t>
  </si>
  <si>
    <t>IVA (%)</t>
  </si>
  <si>
    <t>VALOR DE IVA</t>
  </si>
  <si>
    <t>VALOR FINAL</t>
  </si>
  <si>
    <t>AJUSTE IMPORTE</t>
  </si>
  <si>
    <t>AJUSTE IVA</t>
  </si>
  <si>
    <t>sbfComparativo1</t>
  </si>
  <si>
    <t>Medallas reconocimiento, elaboradas en Zamak, en alto relieve marcado en la parte de atrás con logo y leyenda alusivo al evento indicado por la institución, debe incluir cordón al cuello, diseño de acuerdo con imagen de referencia, asi como las cantidades de cada color. Referencia (M439) 4.5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</si>
  <si>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Referencia (M433) de 3.8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</si>
  <si>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Referencia (M451) 3.7 cm</t>
  </si>
  <si>
    <t>Medallas de reconocimiento, elaboradas en Zamak, en alto relieve marcado en la parte de atrás con logo y leyenda alusivo al evento indicado por la institución, debe incluir cordón al cuello, diseño de acuerdo con imagen de referencia, asi como las cantidades de cada color. logo voleibol. Referencia (M425) 5.0 cm</t>
  </si>
  <si>
    <t>SET DE ENCADENABLES X 80: Material: Plástico Contenido del set: 80
eslabones Tamaño: 7 x 7 cm en promedio Empaque: estuche transparente con cremallera de 20 x 20 x 10 cm</t>
  </si>
  <si>
    <t>CONECTORES VARIADOS X 160b: Material: Plástico Tamaño: Pieza más grande: 6 x4 x 2 cm Pieza más pequeña: 4, 5 x 1 ,5 cmContenido: 160 piezas</t>
  </si>
  <si>
    <t>El Colegio Nelson Mandela I.E.D. requiere contratar la adquisición de material didáctico versátil y no estructurado para primera infancia, orientado a potenciar el “aprender a aprender”, el pensamiento lógico, la motricidad y la creatividad, y como recurso pedagógico para fortalecer los procesos de enseñanza y aprendizaje, el desarrollo de habilidades cognitivas, socioemocionales, comunicativas y prácticas, así como la formación integral de los estudiantes, en coherencia con el Proyecto Educativo Institucional (PEI), de conformidad con los proyectos de inversión institucionales, las necesidades de la institución y el presupuesto aprobado para la vigencia 2026.</t>
  </si>
  <si>
    <t>FORMATO PROPUESTA ECONOMICA INVITACION N° 029-2026</t>
  </si>
  <si>
    <t>MINIBLOQUES DE CONSTRUCCIÓN X 63: Material: Plástica Tamaño minibloques de construcción: 5 x 3 cm en promedio Contenido:63 piezas</t>
  </si>
  <si>
    <t>SET DE LECTO ESCRITURA PARA ADHERIR: Material: Plástico flexible 2 mm de espesorTamaño: letra más grande: 10.5 x 9.5 cm, letramás pequeña: 7,8 x 1.6 cm Contenido: 1 cajaplástica con tapa, 48 tarjetas doble cara, 86 letras minúsculas y 26 letras mayúsculas. Empaque: caja de cartón</t>
  </si>
  <si>
    <t>ACRÓBATAS X 432: Material: Plástico Contenido: 432 piezas acróbatas Tamaño: 8.5 x 7 x 0.5 cm promedio. Empaque: estuche transparente con cremallera 29 x 29 x 14 cm</t>
  </si>
  <si>
    <t>MULTICONECTORES X 128: Material: Plástica Tamaño conectores: Más grande: 11 * 4.5cn Más pequeña: 1.8 * 1.8cm Contiene: 128 piezas plásticas</t>
  </si>
  <si>
    <t>TUBOS CONECTORES X 104:Material: Plástica Tamaño conectores: Másgrande: 11 * 4.5cn Más pequeña: 1.8 * 1.8cm. Contiene: 128 piezas plásticas</t>
  </si>
  <si>
    <t>10</t>
  </si>
  <si>
    <t>PLAQUITAS CONSTRUCTORAS X 300: Tamaño: más grande: 12,5 x 11 cm, más pequeña: 3,3 x 0,8 cm Contiene: 300 figuras</t>
  </si>
  <si>
    <t xml:space="preserve">MARCADOR BORRABLE ENLEGEND X  8 UNIDADES:  marcadores borrables de tintas con  colores neon, el paquete es por 8 unidades cada uno. </t>
  </si>
  <si>
    <t>Atril de lectura de escritorio, elaborado en madera, destinado al soporte y disposición de libros, cuadernos, hojas y demás material de lectura o educativo, como elemento de apoyo para facilitar la visualización y lectura de material educativo por parte de niños con baja visión. Debe contar con sistema de sujeción mediante pinzas o elementos equivalentes que permitan mantener el material abierto y en posición, así como con mecanismo para regular la inclinación y/o altura, permitiendo ajustar la posición del material de acuerdo con las necesidades de cada usuario. Debe ser de construcción resistente, estable y segura, con acabados adecuados para uso educativo, bordes redondeados para que no represente riesgo durante su manipulación.
Características mínimas:
Material: madera.  Color: natural.  Dimensiones: aproximadamente 40 cm × 40 cm.  Ajuste de altura: mínimo 5 niveles.  Sistema de sujeción: pinzas, clips o mecanismo equivalente.  Soporte vertical estable.  Superficie adecuada para libros, cuadernos y hojas.  Diseño ajustable y ergonómico para facilitar la lectura. Conforme a la imagen incorporada en el  presente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</si>
</sst>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quot;$&quot;\ #,##0.00;[Red]\-&quot;$&quot;\ #,##0.00"/>
    <numFmt numFmtId="44" formatCode="_-&quot;$&quot;\ * #,##0.00_-;\-&quot;$&quot;\ * #,##0.00_-;_-&quot;$&quot;\ * &quot;-&quot;??_-;_-@_-"/>
    <numFmt numFmtId="164" formatCode="&quot;$&quot;\ #,##0"/>
    <numFmt numFmtId="165" formatCode="&quot;$&quot;\ #,##0.00"/>
    <numFmt numFmtId="166" formatCode="_-&quot;$&quot;\ * #,##0_-;\-&quot;$&quot;\ * #,##0_-;_-&quot;$&quot;\ * &quot;-&quot;??_-;_-@_-"/>
    <numFmt numFmtId="167" formatCode="_(* #,##0.00_);_(* \(#,##0.00\);_(* &quot;-&quot;??_);_(@_)"/>
    <numFmt numFmtId="168" formatCode="_(&quot;$&quot;\ * #,##0.00_);_(&quot;$&quot;\ * \(#,##0.00\);_(&quot;$&quot;\ * &quot;-&quot;??_);_(@_)"/>
  </numFmts>
  <fonts count="23" x14ac:knownFonts="1">
    <font>
      <sz val="11"/>
      <color theme="1"/>
      <name val="Aptos Narrow"/>
      <family val="2"/>
      <scheme val="minor"/>
    </font>
    <font>
      <sz val="11"/>
      <color theme="1"/>
      <name val="Aptos Narrow"/>
      <family val="2"/>
      <scheme val="minor"/>
    </font>
    <font>
      <b/>
      <sz val="9"/>
      <color indexed="81"/>
      <name val="Tahoma"/>
      <family val="2"/>
    </font>
    <font>
      <sz val="9"/>
      <color indexed="81"/>
      <name val="Tahoma"/>
      <family val="2"/>
    </font>
    <font>
      <sz val="10"/>
      <name val="Arial"/>
      <family val="2"/>
    </font>
    <font>
      <sz val="8"/>
      <name val="Aptos Narrow"/>
      <family val="2"/>
      <scheme val="minor"/>
    </font>
    <font>
      <sz val="4"/>
      <color theme="1"/>
      <name val="Arial"/>
      <family val="2"/>
    </font>
    <font>
      <sz val="14"/>
      <color theme="1"/>
      <name val="Arial"/>
      <family val="2"/>
    </font>
    <font>
      <b/>
      <sz val="14"/>
      <color theme="1"/>
      <name val="Arial"/>
      <family val="2"/>
    </font>
    <font>
      <b/>
      <sz val="10"/>
      <color theme="1"/>
      <name val="Arial"/>
      <family val="2"/>
    </font>
    <font>
      <sz val="10"/>
      <color theme="1"/>
      <name val="Arial"/>
      <family val="2"/>
    </font>
    <font>
      <sz val="10"/>
      <color indexed="8"/>
      <name val="Arial"/>
      <family val="2"/>
    </font>
    <font>
      <sz val="11"/>
      <color indexed="8"/>
      <name val="Calibri"/>
      <family val="2"/>
    </font>
    <font>
      <sz val="11"/>
      <color theme="1"/>
      <name val="Arial"/>
      <family val="2"/>
    </font>
    <font>
      <b/>
      <sz val="9"/>
      <color rgb="FFFF0000"/>
      <name val="Arial"/>
      <family val="2"/>
    </font>
    <font>
      <sz val="9"/>
      <name val="Arial"/>
      <family val="2"/>
    </font>
    <font>
      <sz val="9"/>
      <color rgb="FF0070C0"/>
      <name val="Arial"/>
      <family val="2"/>
    </font>
    <font>
      <sz val="9"/>
      <color theme="1"/>
      <name val="Arial"/>
      <family val="2"/>
    </font>
    <font>
      <b/>
      <sz val="9"/>
      <color rgb="FFFF0000"/>
      <name val="Times New Roman"/>
      <family val="1"/>
    </font>
    <font>
      <b/>
      <sz val="9"/>
      <color rgb="FFFF0000"/>
      <name val="Century Gothic"/>
      <family val="2"/>
    </font>
    <font>
      <sz val="12"/>
      <color theme="1"/>
      <name val="Arial"/>
      <family val="2"/>
    </font>
    <font>
      <b/>
      <sz val="16"/>
      <color rgb="FFFF0000"/>
      <name val="Arial"/>
      <family val="2"/>
    </font>
    <font>
      <sz val="12"/>
      <name val="Arial"/>
      <family val="2"/>
    </font>
  </fonts>
  <fills count="3">
    <fill>
      <patternFill patternType="none"/>
    </fill>
    <fill>
      <patternFill patternType="gray125"/>
    </fill>
    <fill>
      <patternFill patternType="solid">
        <fgColor indexed="22"/>
        <bgColor indexed="0"/>
      </patternFill>
    </fill>
  </fills>
  <borders count="2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diagonal/>
    </border>
    <border>
      <left style="thin">
        <color auto="1"/>
      </left>
      <right style="medium">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s>
  <cellStyleXfs count="5">
    <xf numFmtId="0" fontId="0" fillId="0" borderId="0"/>
    <xf numFmtId="44" fontId="1" fillId="0" borderId="0" applyFont="0" applyFill="0" applyBorder="0" applyAlignment="0" applyProtection="0"/>
    <xf numFmtId="167" fontId="1" fillId="0" borderId="0" applyFont="0" applyFill="0" applyBorder="0" applyAlignment="0" applyProtection="0"/>
    <xf numFmtId="168" fontId="1" fillId="0" borderId="0" applyFont="0" applyFill="0" applyBorder="0" applyAlignment="0" applyProtection="0"/>
    <xf numFmtId="0" fontId="11" fillId="0" borderId="0"/>
  </cellStyleXfs>
  <cellXfs count="66">
    <xf numFmtId="0" fontId="0" fillId="0" borderId="0" xfId="0"/>
    <xf numFmtId="0" fontId="6" fillId="0" borderId="0" xfId="0" applyFont="1" applyAlignment="1">
      <alignment vertical="center" wrapText="1"/>
    </xf>
    <xf numFmtId="49" fontId="7" fillId="0" borderId="0" xfId="0" applyNumberFormat="1" applyFont="1"/>
    <xf numFmtId="0" fontId="7" fillId="0" borderId="0" xfId="0" applyFont="1"/>
    <xf numFmtId="49" fontId="7" fillId="0" borderId="0" xfId="0" applyNumberFormat="1" applyFont="1" applyAlignment="1">
      <alignment vertical="center" wrapText="1"/>
    </xf>
    <xf numFmtId="0" fontId="8" fillId="0" borderId="9" xfId="0" applyFont="1" applyBorder="1" applyAlignment="1">
      <alignment horizontal="center" vertical="center" wrapText="1"/>
    </xf>
    <xf numFmtId="0" fontId="7" fillId="0" borderId="0" xfId="0" applyFont="1" applyAlignment="1">
      <alignment vertical="center" wrapText="1"/>
    </xf>
    <xf numFmtId="49" fontId="8" fillId="0" borderId="9" xfId="0" applyNumberFormat="1" applyFont="1" applyBorder="1" applyAlignment="1">
      <alignment horizontal="center" vertical="center" wrapText="1"/>
    </xf>
    <xf numFmtId="49" fontId="9" fillId="0" borderId="9" xfId="0" applyNumberFormat="1" applyFont="1" applyBorder="1" applyAlignment="1">
      <alignment horizontal="right" vertical="center" wrapText="1"/>
    </xf>
    <xf numFmtId="164" fontId="10" fillId="0" borderId="9" xfId="0" applyNumberFormat="1" applyFont="1" applyBorder="1" applyAlignment="1">
      <alignment horizontal="right" vertical="center" wrapText="1"/>
    </xf>
    <xf numFmtId="164" fontId="9" fillId="0" borderId="9" xfId="0" applyNumberFormat="1" applyFont="1" applyBorder="1" applyAlignment="1">
      <alignment horizontal="right" vertical="center" wrapText="1"/>
    </xf>
    <xf numFmtId="164" fontId="9" fillId="0" borderId="14" xfId="0" applyNumberFormat="1" applyFont="1" applyBorder="1" applyAlignment="1">
      <alignment vertical="center"/>
    </xf>
    <xf numFmtId="164" fontId="9" fillId="0" borderId="9" xfId="0" applyNumberFormat="1" applyFont="1" applyBorder="1" applyAlignment="1">
      <alignment vertical="center"/>
    </xf>
    <xf numFmtId="0" fontId="9" fillId="0" borderId="9" xfId="0" applyFont="1" applyBorder="1" applyAlignment="1">
      <alignment vertical="center"/>
    </xf>
    <xf numFmtId="0" fontId="7" fillId="0" borderId="0" xfId="0" applyFont="1" applyAlignment="1">
      <alignment horizontal="center"/>
    </xf>
    <xf numFmtId="0" fontId="7" fillId="0" borderId="0" xfId="0" applyFont="1" applyAlignment="1">
      <alignment horizontal="center" vertical="center"/>
    </xf>
    <xf numFmtId="49" fontId="7" fillId="0" borderId="0" xfId="0" applyNumberFormat="1" applyFont="1" applyAlignment="1">
      <alignment vertical="center"/>
    </xf>
    <xf numFmtId="0" fontId="7" fillId="0" borderId="0" xfId="0" applyFont="1" applyAlignment="1">
      <alignment vertical="center"/>
    </xf>
    <xf numFmtId="0" fontId="12" fillId="2" borderId="18" xfId="4" applyFont="1" applyFill="1" applyBorder="1" applyAlignment="1">
      <alignment horizontal="center"/>
    </xf>
    <xf numFmtId="0" fontId="12" fillId="0" borderId="19" xfId="4" applyFont="1" applyBorder="1" applyAlignment="1">
      <alignment wrapText="1"/>
    </xf>
    <xf numFmtId="4" fontId="12" fillId="0" borderId="19" xfId="4" applyNumberFormat="1" applyFont="1" applyBorder="1" applyAlignment="1">
      <alignment horizontal="right" wrapText="1"/>
    </xf>
    <xf numFmtId="0" fontId="14" fillId="0" borderId="0" xfId="0" applyFont="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6" fillId="0" borderId="0" xfId="0" applyFont="1"/>
    <xf numFmtId="0" fontId="17" fillId="0" borderId="0" xfId="0" applyFont="1"/>
    <xf numFmtId="0" fontId="7" fillId="0" borderId="9" xfId="0" applyFont="1" applyBorder="1" applyAlignment="1">
      <alignment vertical="center" wrapText="1"/>
    </xf>
    <xf numFmtId="2" fontId="4" fillId="0" borderId="9" xfId="2" applyNumberFormat="1" applyFont="1" applyFill="1" applyBorder="1" applyAlignment="1" applyProtection="1">
      <alignment horizontal="center" vertical="center" wrapText="1"/>
    </xf>
    <xf numFmtId="168" fontId="4" fillId="0" borderId="17" xfId="3" applyFont="1" applyFill="1" applyBorder="1" applyAlignment="1" applyProtection="1">
      <alignment horizontal="left" vertical="center" wrapText="1"/>
    </xf>
    <xf numFmtId="166" fontId="13" fillId="0" borderId="9" xfId="1" applyNumberFormat="1" applyFont="1" applyFill="1" applyBorder="1" applyAlignment="1">
      <alignment vertical="center"/>
    </xf>
    <xf numFmtId="0" fontId="7" fillId="0" borderId="0" xfId="0" applyFont="1" applyAlignment="1">
      <alignment horizontal="center" vertical="center" wrapText="1"/>
    </xf>
    <xf numFmtId="0" fontId="8" fillId="0" borderId="0" xfId="0" applyFont="1" applyAlignment="1">
      <alignment horizontal="center" vertical="center" wrapText="1"/>
    </xf>
    <xf numFmtId="0" fontId="14" fillId="0" borderId="0" xfId="0" applyFont="1" applyAlignment="1">
      <alignment horizontal="center" vertical="center" wrapText="1"/>
    </xf>
    <xf numFmtId="4" fontId="0" fillId="0" borderId="0" xfId="0" applyNumberFormat="1"/>
    <xf numFmtId="8" fontId="0" fillId="0" borderId="0" xfId="0" applyNumberFormat="1"/>
    <xf numFmtId="0" fontId="8" fillId="0" borderId="15" xfId="0" applyFont="1" applyBorder="1" applyAlignment="1">
      <alignment horizontal="center" vertical="center" wrapText="1"/>
    </xf>
    <xf numFmtId="0" fontId="7" fillId="0" borderId="9" xfId="0" applyFont="1" applyBorder="1" applyAlignment="1">
      <alignment horizontal="center" vertical="center" wrapText="1"/>
    </xf>
    <xf numFmtId="2" fontId="20" fillId="0" borderId="9" xfId="2" applyNumberFormat="1" applyFont="1" applyFill="1" applyBorder="1" applyAlignment="1" applyProtection="1">
      <alignment horizontal="center" vertical="center" wrapText="1"/>
    </xf>
    <xf numFmtId="49" fontId="20" fillId="0" borderId="9" xfId="0" applyNumberFormat="1" applyFont="1" applyBorder="1" applyAlignment="1">
      <alignment horizontal="center" vertical="center" wrapText="1"/>
    </xf>
    <xf numFmtId="0" fontId="20" fillId="0" borderId="0" xfId="0" applyFont="1" applyAlignment="1">
      <alignment vertical="center" wrapText="1"/>
    </xf>
    <xf numFmtId="49" fontId="9" fillId="0" borderId="9" xfId="0" applyNumberFormat="1" applyFont="1" applyBorder="1" applyAlignment="1">
      <alignment horizontal="center" vertical="center" wrapText="1"/>
    </xf>
    <xf numFmtId="0" fontId="0" fillId="0" borderId="9" xfId="0" applyBorder="1" applyAlignment="1">
      <alignment horizontal="center" vertical="center"/>
    </xf>
    <xf numFmtId="0" fontId="17" fillId="0" borderId="0" xfId="0" applyFont="1" applyAlignment="1">
      <alignment horizontal="center"/>
    </xf>
    <xf numFmtId="1" fontId="22" fillId="0" borderId="9" xfId="2" applyNumberFormat="1" applyFont="1" applyFill="1" applyBorder="1" applyAlignment="1" applyProtection="1">
      <alignment horizontal="center" vertical="center" wrapText="1"/>
    </xf>
    <xf numFmtId="0" fontId="14" fillId="0" borderId="0" xfId="0" applyFont="1" applyAlignment="1">
      <alignment horizontal="left" vertical="center" wrapText="1"/>
    </xf>
    <xf numFmtId="0" fontId="7" fillId="0" borderId="9" xfId="0" applyFont="1" applyBorder="1" applyAlignment="1">
      <alignment horizontal="center" vertical="center" wrapText="1"/>
    </xf>
    <xf numFmtId="0" fontId="8" fillId="0" borderId="9" xfId="0" applyFont="1" applyBorder="1" applyAlignment="1">
      <alignment horizontal="center" vertical="center" wrapText="1"/>
    </xf>
    <xf numFmtId="165" fontId="9" fillId="0" borderId="1" xfId="0" applyNumberFormat="1" applyFont="1" applyBorder="1" applyAlignment="1">
      <alignment horizontal="center" vertical="center"/>
    </xf>
    <xf numFmtId="165" fontId="9" fillId="0" borderId="2" xfId="0" applyNumberFormat="1" applyFont="1" applyBorder="1" applyAlignment="1">
      <alignment horizontal="center" vertical="center"/>
    </xf>
    <xf numFmtId="165" fontId="9" fillId="0" borderId="3" xfId="0" applyNumberFormat="1" applyFont="1" applyBorder="1" applyAlignment="1">
      <alignment horizontal="center" vertical="center"/>
    </xf>
    <xf numFmtId="165" fontId="9" fillId="0" borderId="4" xfId="0" applyNumberFormat="1" applyFont="1" applyBorder="1" applyAlignment="1">
      <alignment horizontal="center" vertical="center"/>
    </xf>
    <xf numFmtId="165" fontId="9" fillId="0" borderId="0" xfId="0" applyNumberFormat="1" applyFont="1" applyAlignment="1">
      <alignment horizontal="center" vertical="center"/>
    </xf>
    <xf numFmtId="165" fontId="9" fillId="0" borderId="5" xfId="0" applyNumberFormat="1" applyFont="1" applyBorder="1" applyAlignment="1">
      <alignment horizontal="center" vertical="center"/>
    </xf>
    <xf numFmtId="165" fontId="9" fillId="0" borderId="6" xfId="0" applyNumberFormat="1" applyFont="1" applyBorder="1" applyAlignment="1">
      <alignment horizontal="center" vertical="center"/>
    </xf>
    <xf numFmtId="165" fontId="9" fillId="0" borderId="7" xfId="0" applyNumberFormat="1" applyFont="1" applyBorder="1" applyAlignment="1">
      <alignment horizontal="center" vertical="center"/>
    </xf>
    <xf numFmtId="165" fontId="9" fillId="0" borderId="8" xfId="0" applyNumberFormat="1" applyFont="1" applyBorder="1" applyAlignment="1">
      <alignment horizontal="center" vertical="center"/>
    </xf>
    <xf numFmtId="49" fontId="8" fillId="0" borderId="16" xfId="0" applyNumberFormat="1" applyFont="1" applyBorder="1" applyAlignment="1">
      <alignment horizontal="center" vertical="center"/>
    </xf>
    <xf numFmtId="49" fontId="8" fillId="0" borderId="13" xfId="0" applyNumberFormat="1" applyFont="1" applyBorder="1" applyAlignment="1">
      <alignment horizontal="center" vertical="center"/>
    </xf>
    <xf numFmtId="49" fontId="8" fillId="0" borderId="14" xfId="0" applyNumberFormat="1" applyFont="1" applyBorder="1" applyAlignment="1">
      <alignment horizontal="center" vertical="center"/>
    </xf>
    <xf numFmtId="0" fontId="21" fillId="0" borderId="16"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4" xfId="0" applyFont="1" applyBorder="1" applyAlignment="1">
      <alignment horizontal="center" vertical="center" wrapText="1"/>
    </xf>
    <xf numFmtId="0" fontId="9" fillId="0" borderId="10" xfId="0" applyFont="1" applyBorder="1" applyAlignment="1">
      <alignment horizontal="right" vertical="center"/>
    </xf>
    <xf numFmtId="0" fontId="9" fillId="0" borderId="11" xfId="0" applyFont="1" applyBorder="1" applyAlignment="1">
      <alignment horizontal="right" vertical="center"/>
    </xf>
    <xf numFmtId="0" fontId="9" fillId="0" borderId="12" xfId="0" applyFont="1" applyBorder="1" applyAlignment="1">
      <alignment horizontal="right" vertical="center"/>
    </xf>
  </cellXfs>
  <cellStyles count="5">
    <cellStyle name="Millares 2 76" xfId="2" xr:uid="{2C8286E4-287E-4257-B649-8EC4656E2B30}"/>
    <cellStyle name="Moneda" xfId="1" builtinId="4"/>
    <cellStyle name="Moneda 3 4" xfId="3" xr:uid="{D4AB04A8-AF66-4FD0-99FF-95858F04A061}"/>
    <cellStyle name="Normal" xfId="0" builtinId="0"/>
    <cellStyle name="Normal_Hoja1" xfId="4" xr:uid="{496D93D2-4A2A-4F0B-8D00-C7808A5836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16</xdr:row>
      <xdr:rowOff>0</xdr:rowOff>
    </xdr:from>
    <xdr:to>
      <xdr:col>2</xdr:col>
      <xdr:colOff>304800</xdr:colOff>
      <xdr:row>19</xdr:row>
      <xdr:rowOff>88900</xdr:rowOff>
    </xdr:to>
    <xdr:sp macro="" textlink="">
      <xdr:nvSpPr>
        <xdr:cNvPr id="14" name="AutoShape 7">
          <a:extLst>
            <a:ext uri="{FF2B5EF4-FFF2-40B4-BE49-F238E27FC236}">
              <a16:creationId xmlns:a16="http://schemas.microsoft.com/office/drawing/2014/main" id="{AB57868E-9538-46AA-BB3E-8ED216A47A1C}"/>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16</xdr:row>
      <xdr:rowOff>0</xdr:rowOff>
    </xdr:from>
    <xdr:to>
      <xdr:col>2</xdr:col>
      <xdr:colOff>304800</xdr:colOff>
      <xdr:row>19</xdr:row>
      <xdr:rowOff>88900</xdr:rowOff>
    </xdr:to>
    <xdr:sp macro="" textlink="">
      <xdr:nvSpPr>
        <xdr:cNvPr id="15" name="AutoShape 8">
          <a:extLst>
            <a:ext uri="{FF2B5EF4-FFF2-40B4-BE49-F238E27FC236}">
              <a16:creationId xmlns:a16="http://schemas.microsoft.com/office/drawing/2014/main" id="{BF724EBB-4A9C-4936-9B60-C9E0E1681748}"/>
            </a:ext>
          </a:extLst>
        </xdr:cNvPr>
        <xdr:cNvSpPr>
          <a:spLocks noChangeAspect="1" noChangeArrowheads="1"/>
        </xdr:cNvSpPr>
      </xdr:nvSpPr>
      <xdr:spPr bwMode="auto">
        <a:xfrm>
          <a:off x="1685925" y="27384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16</xdr:row>
      <xdr:rowOff>0</xdr:rowOff>
    </xdr:from>
    <xdr:to>
      <xdr:col>2</xdr:col>
      <xdr:colOff>304800</xdr:colOff>
      <xdr:row>19</xdr:row>
      <xdr:rowOff>88900</xdr:rowOff>
    </xdr:to>
    <xdr:sp macro="" textlink="">
      <xdr:nvSpPr>
        <xdr:cNvPr id="16" name="AutoShape 9">
          <a:extLst>
            <a:ext uri="{FF2B5EF4-FFF2-40B4-BE49-F238E27FC236}">
              <a16:creationId xmlns:a16="http://schemas.microsoft.com/office/drawing/2014/main" id="{ACD477A6-F5FD-44B7-94AE-C04EC3386A3E}"/>
            </a:ext>
          </a:extLst>
        </xdr:cNvPr>
        <xdr:cNvSpPr>
          <a:spLocks noChangeAspect="1" noChangeArrowheads="1"/>
        </xdr:cNvSpPr>
      </xdr:nvSpPr>
      <xdr:spPr bwMode="auto">
        <a:xfrm>
          <a:off x="1685925" y="25098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16</xdr:row>
      <xdr:rowOff>0</xdr:rowOff>
    </xdr:from>
    <xdr:to>
      <xdr:col>2</xdr:col>
      <xdr:colOff>304800</xdr:colOff>
      <xdr:row>19</xdr:row>
      <xdr:rowOff>85725</xdr:rowOff>
    </xdr:to>
    <xdr:sp macro="" textlink="">
      <xdr:nvSpPr>
        <xdr:cNvPr id="17" name="AutoShape 7">
          <a:extLst>
            <a:ext uri="{FF2B5EF4-FFF2-40B4-BE49-F238E27FC236}">
              <a16:creationId xmlns:a16="http://schemas.microsoft.com/office/drawing/2014/main" id="{A8956126-CB98-418B-9A04-6F855826CA2F}"/>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16</xdr:row>
      <xdr:rowOff>0</xdr:rowOff>
    </xdr:from>
    <xdr:to>
      <xdr:col>2</xdr:col>
      <xdr:colOff>304800</xdr:colOff>
      <xdr:row>19</xdr:row>
      <xdr:rowOff>85725</xdr:rowOff>
    </xdr:to>
    <xdr:sp macro="" textlink="">
      <xdr:nvSpPr>
        <xdr:cNvPr id="18" name="AutoShape 8">
          <a:extLst>
            <a:ext uri="{FF2B5EF4-FFF2-40B4-BE49-F238E27FC236}">
              <a16:creationId xmlns:a16="http://schemas.microsoft.com/office/drawing/2014/main" id="{8BA7E729-E627-4755-9058-BCFB202527B0}"/>
            </a:ext>
          </a:extLst>
        </xdr:cNvPr>
        <xdr:cNvSpPr>
          <a:spLocks noChangeAspect="1" noChangeArrowheads="1"/>
        </xdr:cNvSpPr>
      </xdr:nvSpPr>
      <xdr:spPr bwMode="auto">
        <a:xfrm>
          <a:off x="1685925" y="27403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0</xdr:colOff>
      <xdr:row>16</xdr:row>
      <xdr:rowOff>0</xdr:rowOff>
    </xdr:from>
    <xdr:to>
      <xdr:col>2</xdr:col>
      <xdr:colOff>304800</xdr:colOff>
      <xdr:row>19</xdr:row>
      <xdr:rowOff>85725</xdr:rowOff>
    </xdr:to>
    <xdr:sp macro="" textlink="">
      <xdr:nvSpPr>
        <xdr:cNvPr id="19" name="AutoShape 9">
          <a:extLst>
            <a:ext uri="{FF2B5EF4-FFF2-40B4-BE49-F238E27FC236}">
              <a16:creationId xmlns:a16="http://schemas.microsoft.com/office/drawing/2014/main" id="{5AD31C4D-E78E-47DE-B29F-4E3BB9374F46}"/>
            </a:ext>
          </a:extLst>
        </xdr:cNvPr>
        <xdr:cNvSpPr>
          <a:spLocks noChangeAspect="1" noChangeArrowheads="1"/>
        </xdr:cNvSpPr>
      </xdr:nvSpPr>
      <xdr:spPr bwMode="auto">
        <a:xfrm>
          <a:off x="1685925" y="25203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16</xdr:row>
      <xdr:rowOff>0</xdr:rowOff>
    </xdr:from>
    <xdr:to>
      <xdr:col>10</xdr:col>
      <xdr:colOff>304800</xdr:colOff>
      <xdr:row>17</xdr:row>
      <xdr:rowOff>66676</xdr:rowOff>
    </xdr:to>
    <xdr:sp macro="" textlink="">
      <xdr:nvSpPr>
        <xdr:cNvPr id="2" name="AutoShape 18">
          <a:extLst>
            <a:ext uri="{FF2B5EF4-FFF2-40B4-BE49-F238E27FC236}">
              <a16:creationId xmlns:a16="http://schemas.microsoft.com/office/drawing/2014/main" id="{D98AA56A-FF1A-4E82-BD5E-E841630239BA}"/>
            </a:ext>
          </a:extLst>
        </xdr:cNvPr>
        <xdr:cNvSpPr>
          <a:spLocks noChangeAspect="1" noChangeArrowheads="1"/>
        </xdr:cNvSpPr>
      </xdr:nvSpPr>
      <xdr:spPr bwMode="auto">
        <a:xfrm>
          <a:off x="11049000" y="31899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16</xdr:row>
      <xdr:rowOff>0</xdr:rowOff>
    </xdr:from>
    <xdr:to>
      <xdr:col>11</xdr:col>
      <xdr:colOff>304800</xdr:colOff>
      <xdr:row>17</xdr:row>
      <xdr:rowOff>69478</xdr:rowOff>
    </xdr:to>
    <xdr:sp macro="" textlink="">
      <xdr:nvSpPr>
        <xdr:cNvPr id="3" name="AutoShape 3" descr="Semilla Romero 0.05 Gramos, marca Ergo - Foto Principal">
          <a:extLst>
            <a:ext uri="{FF2B5EF4-FFF2-40B4-BE49-F238E27FC236}">
              <a16:creationId xmlns:a16="http://schemas.microsoft.com/office/drawing/2014/main" id="{940FF47E-DB00-4C98-A209-DC63A650A247}"/>
            </a:ext>
          </a:extLst>
        </xdr:cNvPr>
        <xdr:cNvSpPr>
          <a:spLocks noChangeAspect="1" noChangeArrowheads="1"/>
        </xdr:cNvSpPr>
      </xdr:nvSpPr>
      <xdr:spPr bwMode="auto">
        <a:xfrm>
          <a:off x="10963275" y="9380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15</xdr:row>
      <xdr:rowOff>0</xdr:rowOff>
    </xdr:from>
    <xdr:to>
      <xdr:col>17</xdr:col>
      <xdr:colOff>458003</xdr:colOff>
      <xdr:row>16</xdr:row>
      <xdr:rowOff>47987</xdr:rowOff>
    </xdr:to>
    <xdr:pic>
      <xdr:nvPicPr>
        <xdr:cNvPr id="4" name="Imagen 3">
          <a:extLst>
            <a:ext uri="{FF2B5EF4-FFF2-40B4-BE49-F238E27FC236}">
              <a16:creationId xmlns:a16="http://schemas.microsoft.com/office/drawing/2014/main" id="{045B7D23-0F6F-70F6-4C92-D1D0F9B9CC3D}"/>
            </a:ext>
          </a:extLst>
        </xdr:cNvPr>
        <xdr:cNvPicPr>
          <a:picLocks noChangeAspect="1"/>
        </xdr:cNvPicPr>
      </xdr:nvPicPr>
      <xdr:blipFill>
        <a:blip xmlns:r="http://schemas.openxmlformats.org/officeDocument/2006/relationships" r:embed="rId1"/>
        <a:stretch>
          <a:fillRect/>
        </a:stretch>
      </xdr:blipFill>
      <xdr:spPr>
        <a:xfrm>
          <a:off x="18811875" y="11544300"/>
          <a:ext cx="5753903" cy="2591162"/>
        </a:xfrm>
        <a:prstGeom prst="rect">
          <a:avLst/>
        </a:prstGeom>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8">
  <rv s="0">
    <v>0</v>
    <v>5</v>
  </rv>
  <rv s="0">
    <v>1</v>
    <v>5</v>
  </rv>
  <rv s="0">
    <v>2</v>
    <v>5</v>
  </rv>
  <rv s="0">
    <v>3</v>
    <v>5</v>
  </rv>
  <rv s="0">
    <v>4</v>
    <v>5</v>
  </rv>
  <rv s="0">
    <v>5</v>
    <v>5</v>
  </rv>
  <rv s="0">
    <v>6</v>
    <v>5</v>
  </rv>
  <rv s="0">
    <v>7</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F1620-BC57-4677-AE89-ED1F1B622106}">
  <sheetPr>
    <pageSetUpPr fitToPage="1"/>
  </sheetPr>
  <dimension ref="A1:L37"/>
  <sheetViews>
    <sheetView tabSelected="1" zoomScaleNormal="100" workbookViewId="0">
      <selection activeCell="D14" sqref="D14"/>
    </sheetView>
  </sheetViews>
  <sheetFormatPr baseColWidth="10" defaultColWidth="11.42578125" defaultRowHeight="18" x14ac:dyDescent="0.25"/>
  <cols>
    <col min="1" max="1" width="1.85546875" style="1" customWidth="1"/>
    <col min="2" max="2" width="8.140625" style="2" customWidth="1"/>
    <col min="3" max="3" width="119.28515625" style="31" customWidth="1"/>
    <col min="4" max="4" width="17.140625" style="14" customWidth="1"/>
    <col min="5" max="5" width="18.7109375" style="14" customWidth="1"/>
    <col min="6" max="6" width="19.5703125" style="17" customWidth="1"/>
    <col min="7" max="7" width="15.7109375" style="3" customWidth="1"/>
    <col min="8" max="8" width="19.42578125" style="3" customWidth="1"/>
    <col min="9" max="9" width="23.5703125" style="3" customWidth="1"/>
    <col min="10" max="10" width="23.140625" style="3" customWidth="1"/>
    <col min="11" max="11" width="15.5703125" style="3" customWidth="1"/>
    <col min="12" max="12" width="22.28515625" style="14" customWidth="1"/>
    <col min="13" max="16384" width="11.42578125" style="3"/>
  </cols>
  <sheetData>
    <row r="1" spans="1:12" ht="15" customHeight="1" thickBot="1" x14ac:dyDescent="0.3">
      <c r="C1" s="47" t="s">
        <v>50</v>
      </c>
      <c r="D1" s="47"/>
      <c r="E1" s="47"/>
      <c r="F1" s="47"/>
      <c r="G1" s="47"/>
      <c r="H1" s="47"/>
      <c r="I1" s="47"/>
      <c r="J1" s="47"/>
      <c r="K1" s="47"/>
      <c r="L1" s="47"/>
    </row>
    <row r="2" spans="1:12" ht="15" customHeight="1" thickBot="1" x14ac:dyDescent="0.3">
      <c r="C2" s="47"/>
      <c r="D2" s="47"/>
      <c r="E2" s="47"/>
      <c r="F2" s="47"/>
      <c r="G2" s="47"/>
      <c r="H2" s="47"/>
      <c r="I2" s="47"/>
      <c r="J2" s="47"/>
      <c r="K2" s="47"/>
      <c r="L2" s="47"/>
    </row>
    <row r="3" spans="1:12" ht="15" customHeight="1" thickBot="1" x14ac:dyDescent="0.3">
      <c r="C3" s="47"/>
      <c r="D3" s="47"/>
      <c r="E3" s="47"/>
      <c r="F3" s="47"/>
      <c r="G3" s="47"/>
      <c r="H3" s="47"/>
      <c r="I3" s="47"/>
      <c r="J3" s="47"/>
      <c r="K3" s="47"/>
      <c r="L3" s="47"/>
    </row>
    <row r="4" spans="1:12" s="6" customFormat="1" ht="87.75" customHeight="1" thickBot="1" x14ac:dyDescent="0.3">
      <c r="A4" s="1"/>
      <c r="B4" s="4"/>
      <c r="C4" s="5" t="s">
        <v>0</v>
      </c>
      <c r="D4" s="47"/>
      <c r="E4" s="47"/>
      <c r="F4" s="47"/>
      <c r="G4" s="47"/>
      <c r="H4" s="47"/>
      <c r="I4" s="47"/>
      <c r="J4" s="47"/>
      <c r="K4" s="47"/>
      <c r="L4" s="47"/>
    </row>
    <row r="5" spans="1:12" s="6" customFormat="1" ht="102" customHeight="1" thickBot="1" x14ac:dyDescent="0.3">
      <c r="A5" s="1"/>
      <c r="B5" s="4"/>
      <c r="C5" s="5" t="s">
        <v>1</v>
      </c>
      <c r="D5" s="46" t="s">
        <v>49</v>
      </c>
      <c r="E5" s="46"/>
      <c r="F5" s="46"/>
      <c r="G5" s="46"/>
      <c r="H5" s="46"/>
      <c r="I5" s="46"/>
      <c r="J5" s="46"/>
      <c r="K5" s="46"/>
      <c r="L5" s="46"/>
    </row>
    <row r="6" spans="1:12" s="6" customFormat="1" ht="56.25" customHeight="1" thickBot="1" x14ac:dyDescent="0.3">
      <c r="A6" s="1"/>
      <c r="B6" s="7" t="s">
        <v>2</v>
      </c>
      <c r="C6" s="5" t="s">
        <v>3</v>
      </c>
      <c r="D6" s="5" t="s">
        <v>4</v>
      </c>
      <c r="E6" s="5" t="s">
        <v>5</v>
      </c>
      <c r="F6" s="5" t="s">
        <v>6</v>
      </c>
      <c r="G6" s="5" t="s">
        <v>7</v>
      </c>
      <c r="H6" s="5" t="s">
        <v>8</v>
      </c>
      <c r="I6" s="5" t="s">
        <v>33</v>
      </c>
      <c r="J6" s="5" t="s">
        <v>9</v>
      </c>
      <c r="K6" s="5" t="s">
        <v>31</v>
      </c>
      <c r="L6" s="5" t="s">
        <v>32</v>
      </c>
    </row>
    <row r="7" spans="1:12" s="6" customFormat="1" ht="64.5" customHeight="1" thickBot="1" x14ac:dyDescent="0.3">
      <c r="A7" s="1"/>
      <c r="B7" s="8" t="s">
        <v>10</v>
      </c>
      <c r="C7" s="38" t="s">
        <v>47</v>
      </c>
      <c r="D7" s="44">
        <v>10</v>
      </c>
      <c r="E7" s="28"/>
      <c r="F7" s="29">
        <v>0</v>
      </c>
      <c r="G7" s="9">
        <f>+F7*19%</f>
        <v>0</v>
      </c>
      <c r="H7" s="9">
        <f>+F7+G7</f>
        <v>0</v>
      </c>
      <c r="I7" s="10">
        <f>D7*H7</f>
        <v>0</v>
      </c>
      <c r="J7" s="10"/>
      <c r="K7" s="27"/>
      <c r="L7" s="42" t="e" vm="1">
        <v>#VALUE!</v>
      </c>
    </row>
    <row r="8" spans="1:12" s="6" customFormat="1" ht="71.25" customHeight="1" thickBot="1" x14ac:dyDescent="0.3">
      <c r="A8" s="1"/>
      <c r="B8" s="8" t="s">
        <v>11</v>
      </c>
      <c r="C8" s="38" t="s">
        <v>53</v>
      </c>
      <c r="D8" s="44">
        <v>4</v>
      </c>
      <c r="E8" s="28"/>
      <c r="F8" s="29">
        <v>0</v>
      </c>
      <c r="G8" s="9">
        <f t="shared" ref="G8:G12" si="0">+F8*19%</f>
        <v>0</v>
      </c>
      <c r="H8" s="9">
        <f t="shared" ref="H8:H12" si="1">+F8+G8</f>
        <v>0</v>
      </c>
      <c r="I8" s="10">
        <f t="shared" ref="I8:I12" si="2">D8*H8</f>
        <v>0</v>
      </c>
      <c r="J8" s="10"/>
      <c r="K8" s="27"/>
      <c r="L8" s="42" t="e" vm="2">
        <v>#VALUE!</v>
      </c>
    </row>
    <row r="9" spans="1:12" s="6" customFormat="1" ht="71.25" customHeight="1" thickBot="1" x14ac:dyDescent="0.3">
      <c r="A9" s="1"/>
      <c r="B9" s="8" t="s">
        <v>12</v>
      </c>
      <c r="C9" s="38" t="s">
        <v>54</v>
      </c>
      <c r="D9" s="44">
        <v>10</v>
      </c>
      <c r="E9" s="28"/>
      <c r="F9" s="29">
        <v>0</v>
      </c>
      <c r="G9" s="9">
        <f t="shared" ref="G9" si="3">+F9*19%</f>
        <v>0</v>
      </c>
      <c r="H9" s="9">
        <f t="shared" ref="H9" si="4">+F9+G9</f>
        <v>0</v>
      </c>
      <c r="I9" s="10">
        <f t="shared" ref="I9" si="5">D9*H9</f>
        <v>0</v>
      </c>
      <c r="J9" s="10"/>
      <c r="K9" s="27"/>
      <c r="L9" s="42" t="e" vm="3">
        <v>#VALUE!</v>
      </c>
    </row>
    <row r="10" spans="1:12" s="6" customFormat="1" ht="64.5" customHeight="1" thickBot="1" x14ac:dyDescent="0.3">
      <c r="A10" s="1"/>
      <c r="B10" s="8" t="s">
        <v>13</v>
      </c>
      <c r="C10" s="38" t="s">
        <v>55</v>
      </c>
      <c r="D10" s="44">
        <v>5</v>
      </c>
      <c r="E10" s="28"/>
      <c r="F10" s="30">
        <v>0</v>
      </c>
      <c r="G10" s="9">
        <f t="shared" ref="G10" si="6">+F10*19%</f>
        <v>0</v>
      </c>
      <c r="H10" s="9">
        <f t="shared" ref="H10" si="7">+F10+G10</f>
        <v>0</v>
      </c>
      <c r="I10" s="10">
        <f t="shared" ref="I10" si="8">D10*H10</f>
        <v>0</v>
      </c>
      <c r="J10" s="10"/>
      <c r="K10" s="27"/>
      <c r="L10" s="42" t="e" vm="4">
        <v>#VALUE!</v>
      </c>
    </row>
    <row r="11" spans="1:12" s="6" customFormat="1" ht="64.5" customHeight="1" thickBot="1" x14ac:dyDescent="0.3">
      <c r="A11" s="1"/>
      <c r="B11" s="8" t="s">
        <v>14</v>
      </c>
      <c r="C11" s="38" t="s">
        <v>48</v>
      </c>
      <c r="D11" s="44">
        <v>10</v>
      </c>
      <c r="E11" s="28"/>
      <c r="F11" s="30">
        <v>0</v>
      </c>
      <c r="G11" s="9">
        <f t="shared" si="0"/>
        <v>0</v>
      </c>
      <c r="H11" s="9">
        <f t="shared" si="1"/>
        <v>0</v>
      </c>
      <c r="I11" s="10">
        <f t="shared" si="2"/>
        <v>0</v>
      </c>
      <c r="J11" s="10"/>
      <c r="K11" s="27"/>
      <c r="L11" s="42" t="e" vm="5">
        <v>#VALUE!</v>
      </c>
    </row>
    <row r="12" spans="1:12" s="6" customFormat="1" ht="64.5" customHeight="1" thickBot="1" x14ac:dyDescent="0.3">
      <c r="A12" s="1"/>
      <c r="B12" s="8" t="s">
        <v>15</v>
      </c>
      <c r="C12" s="38" t="s">
        <v>52</v>
      </c>
      <c r="D12" s="44">
        <v>1</v>
      </c>
      <c r="E12" s="28"/>
      <c r="F12" s="30">
        <v>0</v>
      </c>
      <c r="G12" s="9">
        <f t="shared" si="0"/>
        <v>0</v>
      </c>
      <c r="H12" s="9">
        <f t="shared" si="1"/>
        <v>0</v>
      </c>
      <c r="I12" s="10">
        <f t="shared" si="2"/>
        <v>0</v>
      </c>
      <c r="J12" s="10"/>
      <c r="K12" s="27"/>
      <c r="L12" s="42" t="e" vm="6">
        <v>#VALUE!</v>
      </c>
    </row>
    <row r="13" spans="1:12" s="6" customFormat="1" ht="64.5" customHeight="1" thickBot="1" x14ac:dyDescent="0.3">
      <c r="A13" s="1"/>
      <c r="B13" s="8" t="s">
        <v>16</v>
      </c>
      <c r="C13" s="38" t="s">
        <v>51</v>
      </c>
      <c r="D13" s="44">
        <v>20</v>
      </c>
      <c r="E13" s="28"/>
      <c r="F13" s="30">
        <v>0</v>
      </c>
      <c r="G13" s="9">
        <f t="shared" ref="G13:G16" si="9">+F13*19%</f>
        <v>0</v>
      </c>
      <c r="H13" s="9">
        <f t="shared" ref="H13:H16" si="10">+F13+G13</f>
        <v>0</v>
      </c>
      <c r="I13" s="10">
        <f t="shared" ref="I13:I16" si="11">D13*H13</f>
        <v>0</v>
      </c>
      <c r="J13" s="10"/>
      <c r="K13" s="27"/>
      <c r="L13" s="42" t="e" vm="7">
        <v>#VALUE!</v>
      </c>
    </row>
    <row r="14" spans="1:12" s="6" customFormat="1" ht="76.5" customHeight="1" thickBot="1" x14ac:dyDescent="0.3">
      <c r="A14" s="1"/>
      <c r="B14" s="8" t="s">
        <v>17</v>
      </c>
      <c r="C14" s="40" t="s">
        <v>57</v>
      </c>
      <c r="D14" s="39" t="s">
        <v>14</v>
      </c>
      <c r="E14" s="8"/>
      <c r="F14" s="30">
        <v>0</v>
      </c>
      <c r="G14" s="9">
        <f t="shared" si="9"/>
        <v>0</v>
      </c>
      <c r="H14" s="9">
        <f t="shared" si="10"/>
        <v>0</v>
      </c>
      <c r="I14" s="10">
        <f t="shared" si="11"/>
        <v>0</v>
      </c>
      <c r="J14" s="8"/>
      <c r="K14" s="8"/>
      <c r="L14" s="37"/>
    </row>
    <row r="15" spans="1:12" s="6" customFormat="1" ht="76.5" customHeight="1" thickBot="1" x14ac:dyDescent="0.3">
      <c r="A15" s="1"/>
      <c r="B15" s="8" t="s">
        <v>18</v>
      </c>
      <c r="C15" s="39" t="s">
        <v>58</v>
      </c>
      <c r="D15" s="39" t="s">
        <v>56</v>
      </c>
      <c r="E15" s="8"/>
      <c r="F15" s="30">
        <v>0</v>
      </c>
      <c r="G15" s="9">
        <f t="shared" si="9"/>
        <v>0</v>
      </c>
      <c r="H15" s="9">
        <f t="shared" si="10"/>
        <v>0</v>
      </c>
      <c r="I15" s="10">
        <f t="shared" si="11"/>
        <v>0</v>
      </c>
      <c r="J15" s="8"/>
      <c r="K15" s="8"/>
      <c r="L15" s="41" t="e" vm="8">
        <v>#VALUE!</v>
      </c>
    </row>
    <row r="16" spans="1:12" s="6" customFormat="1" ht="200.25" customHeight="1" thickBot="1" x14ac:dyDescent="0.3">
      <c r="A16" s="1"/>
      <c r="B16" s="8" t="s">
        <v>56</v>
      </c>
      <c r="C16" s="38" t="s">
        <v>59</v>
      </c>
      <c r="D16" s="44">
        <v>4</v>
      </c>
      <c r="E16" s="28"/>
      <c r="F16" s="30">
        <v>0</v>
      </c>
      <c r="G16" s="9">
        <f t="shared" si="9"/>
        <v>0</v>
      </c>
      <c r="H16" s="9">
        <f t="shared" si="10"/>
        <v>0</v>
      </c>
      <c r="I16" s="10">
        <f t="shared" si="11"/>
        <v>0</v>
      </c>
      <c r="J16" s="10"/>
      <c r="K16" s="27"/>
      <c r="L16" s="42"/>
    </row>
    <row r="17" spans="2:12" ht="18.75" thickBot="1" x14ac:dyDescent="0.3">
      <c r="B17" s="57"/>
      <c r="C17" s="60" t="s">
        <v>19</v>
      </c>
      <c r="D17" s="63" t="s">
        <v>7</v>
      </c>
      <c r="E17" s="64"/>
      <c r="F17" s="64"/>
      <c r="G17" s="65"/>
      <c r="H17" s="11">
        <f>SUMPRODUCT(D7:D16,G7:G16)</f>
        <v>0</v>
      </c>
      <c r="I17" s="48"/>
      <c r="J17" s="49"/>
      <c r="K17" s="49"/>
      <c r="L17" s="50"/>
    </row>
    <row r="18" spans="2:12" ht="18.75" thickBot="1" x14ac:dyDescent="0.3">
      <c r="B18" s="58"/>
      <c r="C18" s="61"/>
      <c r="D18" s="63" t="s">
        <v>28</v>
      </c>
      <c r="E18" s="64"/>
      <c r="F18" s="64"/>
      <c r="G18" s="65"/>
      <c r="H18" s="12">
        <f>SUM(I7:I16)</f>
        <v>0</v>
      </c>
      <c r="I18" s="51"/>
      <c r="J18" s="52"/>
      <c r="K18" s="52"/>
      <c r="L18" s="53"/>
    </row>
    <row r="19" spans="2:12" ht="18.75" thickBot="1" x14ac:dyDescent="0.3">
      <c r="B19" s="59"/>
      <c r="C19" s="62"/>
      <c r="D19" s="63"/>
      <c r="E19" s="64"/>
      <c r="F19" s="64"/>
      <c r="G19" s="65"/>
      <c r="H19" s="13"/>
      <c r="I19" s="54"/>
      <c r="J19" s="55"/>
      <c r="K19" s="55"/>
      <c r="L19" s="56"/>
    </row>
    <row r="20" spans="2:12" x14ac:dyDescent="0.25">
      <c r="F20" s="15"/>
    </row>
    <row r="21" spans="2:12" x14ac:dyDescent="0.25">
      <c r="B21" s="16"/>
      <c r="C21" s="32" t="s">
        <v>20</v>
      </c>
      <c r="D21" s="15"/>
      <c r="E21" s="15"/>
      <c r="F21" s="15"/>
      <c r="G21" s="17"/>
      <c r="H21" s="17"/>
      <c r="I21" s="17"/>
      <c r="J21" s="17"/>
      <c r="K21" s="17"/>
      <c r="L21" s="15"/>
    </row>
    <row r="22" spans="2:12" ht="24" x14ac:dyDescent="0.25">
      <c r="C22" s="33" t="s">
        <v>21</v>
      </c>
      <c r="D22" s="21"/>
      <c r="E22" s="22"/>
      <c r="F22" s="23"/>
      <c r="G22" s="22"/>
      <c r="H22" s="24"/>
      <c r="I22" s="24"/>
      <c r="J22" s="25"/>
      <c r="K22" s="26"/>
      <c r="L22" s="43"/>
    </row>
    <row r="23" spans="2:12" x14ac:dyDescent="0.25">
      <c r="C23" s="33" t="s">
        <v>30</v>
      </c>
      <c r="D23" s="21"/>
      <c r="E23" s="22"/>
      <c r="F23" s="23"/>
      <c r="G23" s="22"/>
      <c r="H23" s="24"/>
      <c r="I23" s="24"/>
      <c r="J23" s="25"/>
      <c r="K23" s="26"/>
      <c r="L23" s="43"/>
    </row>
    <row r="24" spans="2:12" x14ac:dyDescent="0.25">
      <c r="C24" s="33" t="s">
        <v>22</v>
      </c>
      <c r="D24" s="21"/>
      <c r="E24" s="22"/>
      <c r="F24" s="23"/>
      <c r="G24" s="22"/>
      <c r="H24" s="24"/>
      <c r="I24" s="24"/>
      <c r="J24" s="25"/>
      <c r="K24" s="26"/>
      <c r="L24" s="43"/>
    </row>
    <row r="25" spans="2:12" x14ac:dyDescent="0.25">
      <c r="C25" s="33" t="s">
        <v>23</v>
      </c>
      <c r="D25" s="21"/>
      <c r="E25" s="22"/>
      <c r="F25" s="23"/>
      <c r="G25" s="22"/>
      <c r="H25" s="24"/>
      <c r="I25" s="24"/>
      <c r="J25" s="25"/>
      <c r="K25" s="26"/>
      <c r="L25" s="43"/>
    </row>
    <row r="26" spans="2:12" ht="70.5" customHeight="1" x14ac:dyDescent="0.25">
      <c r="C26" s="45" t="s">
        <v>29</v>
      </c>
      <c r="D26" s="45"/>
      <c r="E26" s="45"/>
      <c r="F26" s="45"/>
      <c r="G26" s="45"/>
      <c r="H26" s="45"/>
      <c r="I26" s="45"/>
      <c r="J26" s="45"/>
      <c r="K26" s="45"/>
      <c r="L26" s="45"/>
    </row>
    <row r="27" spans="2:12" x14ac:dyDescent="0.25">
      <c r="F27" s="15"/>
    </row>
    <row r="28" spans="2:12" x14ac:dyDescent="0.25">
      <c r="F28" s="15"/>
    </row>
    <row r="29" spans="2:12" x14ac:dyDescent="0.25">
      <c r="F29" s="15"/>
    </row>
    <row r="30" spans="2:12" x14ac:dyDescent="0.25">
      <c r="C30" s="36"/>
      <c r="F30" s="15"/>
    </row>
    <row r="31" spans="2:12" x14ac:dyDescent="0.25">
      <c r="C31" s="32" t="s">
        <v>24</v>
      </c>
      <c r="F31" s="15"/>
    </row>
    <row r="32" spans="2:12" x14ac:dyDescent="0.25">
      <c r="C32" s="32" t="s">
        <v>25</v>
      </c>
      <c r="F32" s="15"/>
    </row>
    <row r="33" spans="3:6" x14ac:dyDescent="0.25">
      <c r="C33" s="32" t="s">
        <v>26</v>
      </c>
      <c r="F33" s="15"/>
    </row>
    <row r="34" spans="3:6" x14ac:dyDescent="0.25">
      <c r="C34" s="32" t="s">
        <v>27</v>
      </c>
      <c r="F34" s="15"/>
    </row>
    <row r="35" spans="3:6" x14ac:dyDescent="0.25">
      <c r="C35" s="32"/>
    </row>
    <row r="36" spans="3:6" x14ac:dyDescent="0.25">
      <c r="C36" s="32"/>
    </row>
    <row r="37" spans="3:6" x14ac:dyDescent="0.25">
      <c r="C37" s="32"/>
    </row>
  </sheetData>
  <autoFilter ref="A6:J16" xr:uid="{3A1F1620-BC57-4677-AE89-ED1F1B622106}"/>
  <mergeCells count="10">
    <mergeCell ref="B17:B19"/>
    <mergeCell ref="C17:C19"/>
    <mergeCell ref="D17:G17"/>
    <mergeCell ref="D18:G18"/>
    <mergeCell ref="D19:G19"/>
    <mergeCell ref="C26:L26"/>
    <mergeCell ref="D5:L5"/>
    <mergeCell ref="D4:L4"/>
    <mergeCell ref="C1:L3"/>
    <mergeCell ref="I17:L19"/>
  </mergeCells>
  <phoneticPr fontId="5" type="noConversion"/>
  <pageMargins left="0.37" right="0.35" top="0.52" bottom="0.59" header="0.3" footer="0.3"/>
  <pageSetup scale="32" fitToHeight="0" orientation="portrait" r:id="rId1"/>
  <ignoredErrors>
    <ignoredError sqref="E16 M16:XFD16 A16 A7:A13 M7:XFD13 E7:K13 J16:K16" numberStoredAsText="1"/>
  </ignoredError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C0DD8-A03C-4786-A1BA-95161B4CAE29}">
  <dimension ref="E10:K18"/>
  <sheetViews>
    <sheetView workbookViewId="0">
      <selection activeCell="E11" sqref="E11:K18"/>
    </sheetView>
  </sheetViews>
  <sheetFormatPr baseColWidth="10" defaultRowHeight="15" x14ac:dyDescent="0.25"/>
  <cols>
    <col min="8" max="8" width="15.5703125" customWidth="1"/>
    <col min="11" max="11" width="13.140625" bestFit="1" customWidth="1"/>
  </cols>
  <sheetData>
    <row r="10" spans="5:11" x14ac:dyDescent="0.25">
      <c r="E10" t="s">
        <v>42</v>
      </c>
    </row>
    <row r="11" spans="5:11" x14ac:dyDescent="0.25">
      <c r="E11" t="s">
        <v>4</v>
      </c>
      <c r="F11" t="s">
        <v>34</v>
      </c>
      <c r="G11" t="s">
        <v>35</v>
      </c>
      <c r="H11" t="s">
        <v>36</v>
      </c>
      <c r="I11" t="s">
        <v>37</v>
      </c>
      <c r="J11" t="s">
        <v>38</v>
      </c>
      <c r="K11" t="s">
        <v>39</v>
      </c>
    </row>
    <row r="12" spans="5:11" x14ac:dyDescent="0.25">
      <c r="E12">
        <v>90</v>
      </c>
      <c r="F12" t="s">
        <v>43</v>
      </c>
      <c r="G12" s="34">
        <v>4453.78</v>
      </c>
      <c r="H12" s="35">
        <v>400840.34</v>
      </c>
      <c r="I12">
        <v>19</v>
      </c>
      <c r="J12" s="35">
        <v>76159.66</v>
      </c>
      <c r="K12" s="35">
        <v>477000</v>
      </c>
    </row>
    <row r="13" spans="5:11" x14ac:dyDescent="0.25">
      <c r="E13">
        <v>230</v>
      </c>
      <c r="F13" t="s">
        <v>44</v>
      </c>
      <c r="G13" s="34">
        <v>3025.21</v>
      </c>
      <c r="H13" s="35">
        <v>695798.32</v>
      </c>
      <c r="I13">
        <v>19</v>
      </c>
      <c r="J13" s="35">
        <v>132201.68</v>
      </c>
      <c r="K13" s="35">
        <v>828000</v>
      </c>
    </row>
    <row r="14" spans="5:11" x14ac:dyDescent="0.25">
      <c r="E14">
        <v>60</v>
      </c>
      <c r="F14" t="s">
        <v>45</v>
      </c>
      <c r="G14" s="34">
        <v>3445.38</v>
      </c>
      <c r="H14" s="35">
        <v>206722.69</v>
      </c>
      <c r="I14">
        <v>19</v>
      </c>
      <c r="J14" s="35">
        <v>39277.31</v>
      </c>
      <c r="K14" s="35">
        <v>246000</v>
      </c>
    </row>
    <row r="15" spans="5:11" x14ac:dyDescent="0.25">
      <c r="E15">
        <v>24</v>
      </c>
      <c r="F15" t="s">
        <v>46</v>
      </c>
      <c r="G15" s="34">
        <v>4201.68</v>
      </c>
      <c r="H15" s="35">
        <v>100840.34</v>
      </c>
      <c r="I15">
        <v>19</v>
      </c>
      <c r="J15" s="35">
        <v>19159.66</v>
      </c>
      <c r="K15" s="35">
        <v>120000</v>
      </c>
    </row>
    <row r="16" spans="5:11" x14ac:dyDescent="0.25">
      <c r="E16">
        <v>1</v>
      </c>
      <c r="F16" t="s">
        <v>40</v>
      </c>
      <c r="G16">
        <v>0</v>
      </c>
      <c r="H16" s="35">
        <v>0</v>
      </c>
      <c r="I16">
        <v>0</v>
      </c>
      <c r="J16" s="35">
        <v>0</v>
      </c>
      <c r="K16" s="35">
        <v>0</v>
      </c>
    </row>
    <row r="17" spans="5:11" x14ac:dyDescent="0.25">
      <c r="E17">
        <v>1</v>
      </c>
      <c r="F17" t="s">
        <v>41</v>
      </c>
      <c r="G17">
        <v>0</v>
      </c>
      <c r="H17" s="35">
        <v>0</v>
      </c>
      <c r="I17">
        <v>0</v>
      </c>
      <c r="J17" s="35">
        <v>0</v>
      </c>
      <c r="K17" s="35">
        <v>0</v>
      </c>
    </row>
    <row r="18" spans="5:11" x14ac:dyDescent="0.25">
      <c r="H18" s="35">
        <v>1404201.69</v>
      </c>
      <c r="J18" s="35">
        <v>266798.31</v>
      </c>
      <c r="K18" s="35">
        <v>1671000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C960E-6342-43B9-AA59-A6A10AB338DC}">
  <dimension ref="C1:D22"/>
  <sheetViews>
    <sheetView topLeftCell="A21" workbookViewId="0">
      <selection activeCell="C21" sqref="C1:F1048576"/>
    </sheetView>
  </sheetViews>
  <sheetFormatPr baseColWidth="10" defaultRowHeight="15" x14ac:dyDescent="0.25"/>
  <sheetData>
    <row r="1" spans="3:4" x14ac:dyDescent="0.25">
      <c r="C1" s="18"/>
    </row>
    <row r="2" spans="3:4" x14ac:dyDescent="0.25">
      <c r="C2" s="19"/>
      <c r="D2" s="18"/>
    </row>
    <row r="3" spans="3:4" x14ac:dyDescent="0.25">
      <c r="C3" s="19"/>
      <c r="D3" s="20"/>
    </row>
    <row r="4" spans="3:4" x14ac:dyDescent="0.25">
      <c r="C4" s="19"/>
      <c r="D4" s="20"/>
    </row>
    <row r="5" spans="3:4" x14ac:dyDescent="0.25">
      <c r="C5" s="19"/>
      <c r="D5" s="20"/>
    </row>
    <row r="6" spans="3:4" x14ac:dyDescent="0.25">
      <c r="C6" s="19"/>
      <c r="D6" s="20"/>
    </row>
    <row r="7" spans="3:4" x14ac:dyDescent="0.25">
      <c r="C7" s="19"/>
      <c r="D7" s="20"/>
    </row>
    <row r="8" spans="3:4" x14ac:dyDescent="0.25">
      <c r="C8" s="19"/>
      <c r="D8" s="20"/>
    </row>
    <row r="9" spans="3:4" x14ac:dyDescent="0.25">
      <c r="C9" s="19"/>
      <c r="D9" s="20"/>
    </row>
    <row r="10" spans="3:4" x14ac:dyDescent="0.25">
      <c r="C10" s="19"/>
      <c r="D10" s="20"/>
    </row>
    <row r="11" spans="3:4" x14ac:dyDescent="0.25">
      <c r="C11" s="19"/>
      <c r="D11" s="20"/>
    </row>
    <row r="12" spans="3:4" x14ac:dyDescent="0.25">
      <c r="C12" s="19"/>
      <c r="D12" s="20"/>
    </row>
    <row r="13" spans="3:4" x14ac:dyDescent="0.25">
      <c r="C13" s="19"/>
      <c r="D13" s="20"/>
    </row>
    <row r="14" spans="3:4" x14ac:dyDescent="0.25">
      <c r="C14" s="19"/>
      <c r="D14" s="20"/>
    </row>
    <row r="15" spans="3:4" x14ac:dyDescent="0.25">
      <c r="C15" s="19"/>
      <c r="D15" s="20"/>
    </row>
    <row r="16" spans="3:4" x14ac:dyDescent="0.25">
      <c r="C16" s="19"/>
      <c r="D16" s="20"/>
    </row>
    <row r="17" spans="3:4" x14ac:dyDescent="0.25">
      <c r="C17" s="19"/>
      <c r="D17" s="20"/>
    </row>
    <row r="18" spans="3:4" x14ac:dyDescent="0.25">
      <c r="C18" s="19"/>
      <c r="D18" s="20"/>
    </row>
    <row r="19" spans="3:4" x14ac:dyDescent="0.25">
      <c r="C19" s="19"/>
      <c r="D19" s="20"/>
    </row>
    <row r="20" spans="3:4" x14ac:dyDescent="0.25">
      <c r="C20" s="19"/>
      <c r="D20" s="20"/>
    </row>
    <row r="21" spans="3:4" x14ac:dyDescent="0.25">
      <c r="C21" s="19"/>
      <c r="D21" s="20"/>
    </row>
    <row r="22" spans="3:4" x14ac:dyDescent="0.25">
      <c r="D22" s="20"/>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PRESENTACIÓN PROPUESTA</vt:lpstr>
      <vt:lpstr>Hoja2</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SANCHEZ OSPINA</dc:creator>
  <cp:lastModifiedBy>ANGELICA MARIA GOMEZ TRIANA</cp:lastModifiedBy>
  <cp:lastPrinted>2026-09-15T13:40:57Z</cp:lastPrinted>
  <dcterms:created xsi:type="dcterms:W3CDTF">2024-05-03T17:27:18Z</dcterms:created>
  <dcterms:modified xsi:type="dcterms:W3CDTF">2026-09-25T18:15:22Z</dcterms:modified>
</cp:coreProperties>
</file>