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ownloads\SUBSANACION\4. OFERTA ECONÓMICA\"/>
    </mc:Choice>
  </mc:AlternateContent>
  <xr:revisionPtr revIDLastSave="0" documentId="8_{DF8EB62D-EA27-48F3-844A-17A03C2297C4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Oferta Económica" sheetId="1" r:id="rId1"/>
  </sheets>
  <calcPr calcId="191029" refMode="R1C1" iterate="1"/>
</workbook>
</file>

<file path=xl/calcChain.xml><?xml version="1.0" encoding="utf-8"?>
<calcChain xmlns="http://schemas.openxmlformats.org/spreadsheetml/2006/main">
  <c r="G8" i="1" l="1"/>
  <c r="G21" i="1" l="1"/>
  <c r="G20" i="1"/>
  <c r="G19" i="1"/>
  <c r="H19" i="1" s="1"/>
  <c r="I19" i="1" s="1"/>
  <c r="G18" i="1"/>
  <c r="G17" i="1"/>
  <c r="G16" i="1"/>
  <c r="H16" i="1" s="1"/>
  <c r="I16" i="1" s="1"/>
  <c r="G15" i="1"/>
  <c r="H15" i="1" s="1"/>
  <c r="I15" i="1" s="1"/>
  <c r="G14" i="1"/>
  <c r="G13" i="1"/>
  <c r="G12" i="1"/>
  <c r="H12" i="1" s="1"/>
  <c r="I12" i="1" s="1"/>
  <c r="G11" i="1"/>
  <c r="H11" i="1" s="1"/>
  <c r="I11" i="1" s="1"/>
  <c r="G10" i="1"/>
  <c r="G9" i="1"/>
  <c r="I22" i="1" l="1"/>
  <c r="H10" i="1"/>
  <c r="I10" i="1" s="1"/>
  <c r="H14" i="1"/>
  <c r="I14" i="1" s="1"/>
  <c r="H18" i="1"/>
  <c r="I18" i="1" s="1"/>
  <c r="H9" i="1"/>
  <c r="I9" i="1" s="1"/>
  <c r="H13" i="1"/>
  <c r="I13" i="1" s="1"/>
  <c r="H17" i="1"/>
  <c r="I17" i="1" s="1"/>
  <c r="H21" i="1"/>
  <c r="I21" i="1" s="1"/>
  <c r="H8" i="1"/>
  <c r="H20" i="1"/>
  <c r="I20" i="1" s="1"/>
  <c r="I23" i="1" l="1"/>
  <c r="I8" i="1"/>
  <c r="I24" i="1" s="1"/>
</calcChain>
</file>

<file path=xl/sharedStrings.xml><?xml version="1.0" encoding="utf-8"?>
<sst xmlns="http://schemas.openxmlformats.org/spreadsheetml/2006/main" count="51" uniqueCount="38">
  <si>
    <t>SUMINISTRO DE DOTACIÓN LEGAL DE CALZADO Y VESTIDO DE LABOR PARA LOS SERVIDORES PÚBLICOS BENEFICIARIOS DE LA INSTITUCIÓN UNIVERSITARIA ANTONIO JOSÉ CAMACHO – UNIAJC</t>
  </si>
  <si>
    <t>NIT / C.C.:</t>
  </si>
  <si>
    <t>FECHA:</t>
  </si>
  <si>
    <t>PRESUPUESTO OFICIAL:</t>
  </si>
  <si>
    <t>ÍTEM</t>
  </si>
  <si>
    <t>DESCRIPCIÓN DEL BIEN</t>
  </si>
  <si>
    <t>UNIDAD</t>
  </si>
  <si>
    <t>CANTIDAD</t>
  </si>
  <si>
    <t>VALOR UNITARIO SIN IVA</t>
  </si>
  <si>
    <t>IVA % (SI APLICA)</t>
  </si>
  <si>
    <t>VALOR TOTAL SIN IVA</t>
  </si>
  <si>
    <t>VALOR IVA</t>
  </si>
  <si>
    <t>VALOR TOTAL CON IVA</t>
  </si>
  <si>
    <t>Camibusos tipo polo manga corta, colores gris, blanco y azul, con diseño institucional.</t>
  </si>
  <si>
    <t>Camibuso tipo polo manga corta color amarillo mostaza, con diseño institucional.</t>
  </si>
  <si>
    <t>Camibuso tipo polo manga larga, de acuerdo con las especificaciones técnicas.</t>
  </si>
  <si>
    <t>Pantalón en drill para caballero.</t>
  </si>
  <si>
    <t>Pantalón en drill para dama.</t>
  </si>
  <si>
    <t>Conjunto antifluido stretch color azul rey.</t>
  </si>
  <si>
    <t>Conjunto antifluido color gris.</t>
  </si>
  <si>
    <t>Pantalón tipo cargo para hombre.</t>
  </si>
  <si>
    <t>Correa forrada en cuero esmerilado natural.</t>
  </si>
  <si>
    <t>Botas de seguridad industrial, bicolor café con detalles en negro.</t>
  </si>
  <si>
    <t>PAR</t>
  </si>
  <si>
    <t>Calzado de seguridad tipo tenis.</t>
  </si>
  <si>
    <t>Tenis color miel en cuero liso / material sintético, según especificación técnica.</t>
  </si>
  <si>
    <t>Mocasín para caballero color miel.</t>
  </si>
  <si>
    <t>Botas para soldador dieléctricas.</t>
  </si>
  <si>
    <t>SUBTOTAL ANTES DE IVA</t>
  </si>
  <si>
    <t>IVA TOTAL</t>
  </si>
  <si>
    <t>VALOR TOTAL DE LA OFERTA</t>
  </si>
  <si>
    <t>Nota 1. El valor unitario sin IVA deberá incluir todos los costos directos e indirectos, materias primas, confección o fabricación, personalización, toma y ajuste de tallas, empaque, transporte, entrega, garantías, tasas, contribuciones y demás gastos necesarios para la correcta ejecución del contrato, diferentes del IVA discriminado.</t>
  </si>
  <si>
    <t>Nota 2. La columna IVA se presenta con una tarifa de referencia del 19%, correspondiente a la tarifa general. El proponente deberá aplicar la tarifa que legalmente corresponda; si no hay lugar al cobro de IVA, deberá seleccionar 0%.</t>
  </si>
  <si>
    <t>Nota 3. El VALOR TOTAL CON IVA no podrá superar el presupuesto oficial de $37.460.441, el cual incluye los impuestos a que haya lugar.</t>
  </si>
  <si>
    <t>Referencia tributaria: artículo 468 del Estatuto Tributario – tarifa general del IVA 19%. Fuente oficial DIAN: https://normograma.dian.gov.co/dian/compilacion/docs/ley_1819_2016.htm</t>
  </si>
  <si>
    <t>ANEXO No. 01 – OFERTA ECONÓMICA</t>
  </si>
  <si>
    <t>PROPONENTE: DAROX S.A.S</t>
  </si>
  <si>
    <t>901,798,332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</si>
</sst>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#,##0"/>
  </numFmts>
  <fonts count="7">
    <font>
      <sz val="11"/>
      <name val="Carlito"/>
    </font>
    <font>
      <b/>
      <sz val="11"/>
      <name val="Carlito"/>
    </font>
    <font>
      <sz val="9"/>
      <name val="Carlito"/>
    </font>
    <font>
      <b/>
      <sz val="10"/>
      <name val="Carlito"/>
    </font>
    <font>
      <b/>
      <sz val="9"/>
      <name val="Carlito"/>
    </font>
    <font>
      <b/>
      <sz val="14"/>
      <name val="Carlito"/>
    </font>
    <font>
      <sz val="11"/>
      <name val="Carlito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wrapText="1"/>
    </xf>
    <xf numFmtId="0" fontId="1" fillId="0" borderId="1" xfId="0" applyFont="1" applyBorder="1"/>
    <xf numFmtId="0" fontId="0" fillId="0" borderId="1" xfId="0" applyBorder="1"/>
    <xf numFmtId="164" fontId="1" fillId="0" borderId="1" xfId="0" applyNumberFormat="1" applyFon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9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/>
    <xf numFmtId="44" fontId="0" fillId="0" borderId="0" xfId="1" applyFont="1"/>
    <xf numFmtId="0" fontId="1" fillId="0" borderId="1" xfId="0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2">
    <dxf>
      <font>
        <b/>
        <color rgb="FF9C0006"/>
      </font>
      <fill>
        <patternFill patternType="solid">
          <bgColor rgb="FFF4CCCC"/>
        </patternFill>
      </fill>
    </dxf>
    <dxf>
      <font>
        <b/>
        <color rgb="FF9C0006"/>
      </font>
      <fill>
        <patternFill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31</xdr:row>
      <xdr:rowOff>1</xdr:rowOff>
    </xdr:from>
    <xdr:to>
      <xdr:col>1</xdr:col>
      <xdr:colOff>2433219</xdr:colOff>
      <xdr:row>45</xdr:row>
      <xdr:rowOff>19051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3B6362-0BD8-57D6-0326-F0E3E1BCB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1744326"/>
          <a:ext cx="3042818" cy="2552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topLeftCell="C4" zoomScale="80" zoomScaleNormal="80" workbookViewId="0">
      <selection activeCell="I24" sqref="I24"/>
    </sheetView>
  </sheetViews>
  <sheetFormatPr baseColWidth="10" defaultColWidth="9" defaultRowHeight="14.25"/>
  <cols>
    <col min="1" max="1" width="8" customWidth="1"/>
    <col min="2" max="2" width="48" customWidth="1"/>
    <col min="3" max="3" width="11" customWidth="1"/>
    <col min="4" max="4" width="10" customWidth="1"/>
    <col min="5" max="5" width="19" customWidth="1"/>
    <col min="6" max="6" width="16" customWidth="1"/>
    <col min="7" max="7" width="24.625" customWidth="1"/>
    <col min="8" max="8" width="17" customWidth="1"/>
    <col min="9" max="9" width="20" customWidth="1"/>
    <col min="13" max="13" width="12.625" bestFit="1" customWidth="1"/>
  </cols>
  <sheetData>
    <row r="1" spans="1:13" ht="27.95" customHeight="1">
      <c r="A1" s="18" t="s">
        <v>35</v>
      </c>
      <c r="B1" s="18"/>
      <c r="C1" s="18"/>
      <c r="D1" s="18"/>
      <c r="E1" s="18"/>
      <c r="F1" s="18"/>
      <c r="G1" s="18"/>
      <c r="H1" s="18"/>
      <c r="I1" s="18"/>
    </row>
    <row r="2" spans="1:13" ht="48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</row>
    <row r="4" spans="1:13" ht="15">
      <c r="A4" s="2" t="s">
        <v>36</v>
      </c>
      <c r="B4" s="3"/>
      <c r="C4" s="3"/>
      <c r="D4" s="2" t="s">
        <v>1</v>
      </c>
      <c r="E4" s="3" t="s">
        <v>37</v>
      </c>
      <c r="F4" s="3"/>
      <c r="G4" s="3"/>
      <c r="H4" s="3"/>
    </row>
    <row r="5" spans="1:13" ht="15">
      <c r="A5" s="2" t="s">
        <v>2</v>
      </c>
      <c r="B5" s="12">
        <v>46269</v>
      </c>
      <c r="C5" s="3"/>
      <c r="D5" s="2"/>
      <c r="E5" s="4"/>
      <c r="F5" s="3"/>
      <c r="G5" s="2" t="s">
        <v>3</v>
      </c>
      <c r="H5" s="4">
        <v>37460441</v>
      </c>
    </row>
    <row r="7" spans="1:13" ht="42" customHeight="1">
      <c r="A7" s="11" t="s">
        <v>4</v>
      </c>
      <c r="B7" s="11" t="s">
        <v>5</v>
      </c>
      <c r="C7" s="11" t="s">
        <v>6</v>
      </c>
      <c r="D7" s="11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</row>
    <row r="8" spans="1:13" ht="33.950000000000003" customHeight="1">
      <c r="A8" s="5">
        <v>1</v>
      </c>
      <c r="B8" s="6" t="s">
        <v>13</v>
      </c>
      <c r="C8" s="5" t="s">
        <v>6</v>
      </c>
      <c r="D8" s="5">
        <v>119</v>
      </c>
      <c r="E8" s="7">
        <v>43000</v>
      </c>
      <c r="F8" s="8">
        <v>0.19</v>
      </c>
      <c r="G8" s="7">
        <f>D8*E8</f>
        <v>5117000</v>
      </c>
      <c r="H8" s="7">
        <f t="shared" ref="H8:H21" si="0">G8*F8</f>
        <v>972230</v>
      </c>
      <c r="I8" s="7">
        <f t="shared" ref="I8:I21" si="1">G8+H8</f>
        <v>6089230</v>
      </c>
      <c r="M8" s="13"/>
    </row>
    <row r="9" spans="1:13" ht="33.950000000000003" customHeight="1">
      <c r="A9" s="5">
        <v>2</v>
      </c>
      <c r="B9" s="6" t="s">
        <v>14</v>
      </c>
      <c r="C9" s="5" t="s">
        <v>6</v>
      </c>
      <c r="D9" s="5">
        <v>24</v>
      </c>
      <c r="E9" s="7">
        <v>43000</v>
      </c>
      <c r="F9" s="8">
        <v>0.19</v>
      </c>
      <c r="G9" s="7">
        <f t="shared" ref="G9:G21" si="2">D9*E9</f>
        <v>1032000</v>
      </c>
      <c r="H9" s="7">
        <f t="shared" si="0"/>
        <v>196080</v>
      </c>
      <c r="I9" s="7">
        <f t="shared" si="1"/>
        <v>1228080</v>
      </c>
      <c r="M9" s="13"/>
    </row>
    <row r="10" spans="1:13" ht="33.950000000000003" customHeight="1">
      <c r="A10" s="5">
        <v>3</v>
      </c>
      <c r="B10" s="6" t="s">
        <v>15</v>
      </c>
      <c r="C10" s="5" t="s">
        <v>6</v>
      </c>
      <c r="D10" s="5">
        <v>18</v>
      </c>
      <c r="E10" s="7">
        <v>43000</v>
      </c>
      <c r="F10" s="8">
        <v>0.19</v>
      </c>
      <c r="G10" s="7">
        <f t="shared" si="2"/>
        <v>774000</v>
      </c>
      <c r="H10" s="7">
        <f t="shared" si="0"/>
        <v>147060</v>
      </c>
      <c r="I10" s="7">
        <f t="shared" si="1"/>
        <v>921060</v>
      </c>
      <c r="M10" s="13"/>
    </row>
    <row r="11" spans="1:13" ht="33.950000000000003" customHeight="1">
      <c r="A11" s="5">
        <v>4</v>
      </c>
      <c r="B11" s="6" t="s">
        <v>16</v>
      </c>
      <c r="C11" s="5" t="s">
        <v>6</v>
      </c>
      <c r="D11" s="5">
        <v>38</v>
      </c>
      <c r="E11" s="7">
        <v>90000</v>
      </c>
      <c r="F11" s="8">
        <v>0.19</v>
      </c>
      <c r="G11" s="7">
        <f t="shared" si="2"/>
        <v>3420000</v>
      </c>
      <c r="H11" s="7">
        <f t="shared" si="0"/>
        <v>649800</v>
      </c>
      <c r="I11" s="7">
        <f t="shared" si="1"/>
        <v>4069800</v>
      </c>
      <c r="M11" s="13"/>
    </row>
    <row r="12" spans="1:13" ht="33.950000000000003" customHeight="1">
      <c r="A12" s="5">
        <v>5</v>
      </c>
      <c r="B12" s="6" t="s">
        <v>17</v>
      </c>
      <c r="C12" s="5" t="s">
        <v>6</v>
      </c>
      <c r="D12" s="5">
        <v>34</v>
      </c>
      <c r="E12" s="7">
        <v>90000</v>
      </c>
      <c r="F12" s="8">
        <v>0.19</v>
      </c>
      <c r="G12" s="7">
        <f t="shared" si="2"/>
        <v>3060000</v>
      </c>
      <c r="H12" s="7">
        <f t="shared" si="0"/>
        <v>581400</v>
      </c>
      <c r="I12" s="7">
        <f t="shared" si="1"/>
        <v>3641400</v>
      </c>
      <c r="M12" s="13"/>
    </row>
    <row r="13" spans="1:13" ht="33.950000000000003" customHeight="1">
      <c r="A13" s="5">
        <v>6</v>
      </c>
      <c r="B13" s="6" t="s">
        <v>18</v>
      </c>
      <c r="C13" s="5" t="s">
        <v>6</v>
      </c>
      <c r="D13" s="5">
        <v>14</v>
      </c>
      <c r="E13" s="7">
        <v>80000</v>
      </c>
      <c r="F13" s="8">
        <v>0.19</v>
      </c>
      <c r="G13" s="7">
        <f t="shared" si="2"/>
        <v>1120000</v>
      </c>
      <c r="H13" s="7">
        <f t="shared" si="0"/>
        <v>212800</v>
      </c>
      <c r="I13" s="7">
        <f t="shared" si="1"/>
        <v>1332800</v>
      </c>
      <c r="M13" s="13"/>
    </row>
    <row r="14" spans="1:13" ht="33.950000000000003" customHeight="1">
      <c r="A14" s="5">
        <v>7</v>
      </c>
      <c r="B14" s="6" t="s">
        <v>19</v>
      </c>
      <c r="C14" s="5" t="s">
        <v>6</v>
      </c>
      <c r="D14" s="5">
        <v>3</v>
      </c>
      <c r="E14" s="7">
        <v>80000</v>
      </c>
      <c r="F14" s="8">
        <v>0.19</v>
      </c>
      <c r="G14" s="7">
        <f t="shared" si="2"/>
        <v>240000</v>
      </c>
      <c r="H14" s="7">
        <f t="shared" si="0"/>
        <v>45600</v>
      </c>
      <c r="I14" s="7">
        <f t="shared" si="1"/>
        <v>285600</v>
      </c>
      <c r="M14" s="13"/>
    </row>
    <row r="15" spans="1:13" ht="33.950000000000003" customHeight="1">
      <c r="A15" s="5">
        <v>8</v>
      </c>
      <c r="B15" s="6" t="s">
        <v>20</v>
      </c>
      <c r="C15" s="5" t="s">
        <v>6</v>
      </c>
      <c r="D15" s="5">
        <v>61</v>
      </c>
      <c r="E15" s="7">
        <v>90000</v>
      </c>
      <c r="F15" s="8">
        <v>0.19</v>
      </c>
      <c r="G15" s="7">
        <f t="shared" si="2"/>
        <v>5490000</v>
      </c>
      <c r="H15" s="7">
        <f t="shared" si="0"/>
        <v>1043100</v>
      </c>
      <c r="I15" s="7">
        <f t="shared" si="1"/>
        <v>6533100</v>
      </c>
      <c r="M15" s="13"/>
    </row>
    <row r="16" spans="1:13" ht="33.950000000000003" customHeight="1">
      <c r="A16" s="5">
        <v>9</v>
      </c>
      <c r="B16" s="6" t="s">
        <v>21</v>
      </c>
      <c r="C16" s="5" t="s">
        <v>6</v>
      </c>
      <c r="D16" s="5">
        <v>20</v>
      </c>
      <c r="E16" s="7">
        <v>49000</v>
      </c>
      <c r="F16" s="8">
        <v>0.19</v>
      </c>
      <c r="G16" s="7">
        <f t="shared" si="2"/>
        <v>980000</v>
      </c>
      <c r="H16" s="7">
        <f t="shared" si="0"/>
        <v>186200</v>
      </c>
      <c r="I16" s="7">
        <f t="shared" si="1"/>
        <v>1166200</v>
      </c>
      <c r="M16" s="13"/>
    </row>
    <row r="17" spans="1:13" ht="33.950000000000003" customHeight="1">
      <c r="A17" s="5">
        <v>10</v>
      </c>
      <c r="B17" s="6" t="s">
        <v>22</v>
      </c>
      <c r="C17" s="5" t="s">
        <v>23</v>
      </c>
      <c r="D17" s="5">
        <v>3</v>
      </c>
      <c r="E17" s="7">
        <v>100000</v>
      </c>
      <c r="F17" s="8">
        <v>0.19</v>
      </c>
      <c r="G17" s="7">
        <f t="shared" si="2"/>
        <v>300000</v>
      </c>
      <c r="H17" s="7">
        <f t="shared" si="0"/>
        <v>57000</v>
      </c>
      <c r="I17" s="7">
        <f t="shared" si="1"/>
        <v>357000</v>
      </c>
      <c r="M17" s="13"/>
    </row>
    <row r="18" spans="1:13" ht="33.950000000000003" customHeight="1">
      <c r="A18" s="5">
        <v>11</v>
      </c>
      <c r="B18" s="6" t="s">
        <v>24</v>
      </c>
      <c r="C18" s="5" t="s">
        <v>23</v>
      </c>
      <c r="D18" s="5">
        <v>2</v>
      </c>
      <c r="E18" s="7">
        <v>140000</v>
      </c>
      <c r="F18" s="8">
        <v>0.19</v>
      </c>
      <c r="G18" s="7">
        <f t="shared" si="2"/>
        <v>280000</v>
      </c>
      <c r="H18" s="7">
        <f t="shared" si="0"/>
        <v>53200</v>
      </c>
      <c r="I18" s="7">
        <f t="shared" si="1"/>
        <v>333200</v>
      </c>
      <c r="M18" s="13"/>
    </row>
    <row r="19" spans="1:13" ht="33.950000000000003" customHeight="1">
      <c r="A19" s="5">
        <v>12</v>
      </c>
      <c r="B19" s="6" t="s">
        <v>25</v>
      </c>
      <c r="C19" s="5" t="s">
        <v>23</v>
      </c>
      <c r="D19" s="5">
        <v>33</v>
      </c>
      <c r="E19" s="7">
        <v>140000</v>
      </c>
      <c r="F19" s="8">
        <v>0.19</v>
      </c>
      <c r="G19" s="7">
        <f t="shared" si="2"/>
        <v>4620000</v>
      </c>
      <c r="H19" s="7">
        <f t="shared" si="0"/>
        <v>877800</v>
      </c>
      <c r="I19" s="7">
        <f t="shared" si="1"/>
        <v>5497800</v>
      </c>
      <c r="M19" s="13"/>
    </row>
    <row r="20" spans="1:13" ht="33.950000000000003" customHeight="1">
      <c r="A20" s="5">
        <v>13</v>
      </c>
      <c r="B20" s="6" t="s">
        <v>26</v>
      </c>
      <c r="C20" s="5" t="s">
        <v>23</v>
      </c>
      <c r="D20" s="5">
        <v>14</v>
      </c>
      <c r="E20" s="7">
        <v>100000</v>
      </c>
      <c r="F20" s="8">
        <v>0.19</v>
      </c>
      <c r="G20" s="7">
        <f t="shared" si="2"/>
        <v>1400000</v>
      </c>
      <c r="H20" s="7">
        <f t="shared" si="0"/>
        <v>266000</v>
      </c>
      <c r="I20" s="7">
        <f t="shared" si="1"/>
        <v>1666000</v>
      </c>
      <c r="M20" s="13"/>
    </row>
    <row r="21" spans="1:13" ht="33.950000000000003" customHeight="1">
      <c r="A21" s="5">
        <v>14</v>
      </c>
      <c r="B21" s="6" t="s">
        <v>27</v>
      </c>
      <c r="C21" s="5" t="s">
        <v>23</v>
      </c>
      <c r="D21" s="5">
        <v>2</v>
      </c>
      <c r="E21" s="7">
        <v>250000</v>
      </c>
      <c r="F21" s="8">
        <v>0.19</v>
      </c>
      <c r="G21" s="7">
        <f t="shared" si="2"/>
        <v>500000</v>
      </c>
      <c r="H21" s="7">
        <f t="shared" si="0"/>
        <v>95000</v>
      </c>
      <c r="I21" s="7">
        <f t="shared" si="1"/>
        <v>595000</v>
      </c>
      <c r="M21" s="13"/>
    </row>
    <row r="22" spans="1:13" ht="15">
      <c r="A22" s="14" t="s">
        <v>28</v>
      </c>
      <c r="B22" s="14"/>
      <c r="C22" s="14"/>
      <c r="D22" s="14"/>
      <c r="E22" s="15"/>
      <c r="F22" s="9"/>
      <c r="G22" s="9"/>
      <c r="H22" s="9"/>
      <c r="I22" s="10">
        <f>SUM(G8:G21)</f>
        <v>28333000</v>
      </c>
    </row>
    <row r="23" spans="1:13" ht="15">
      <c r="A23" s="14" t="s">
        <v>29</v>
      </c>
      <c r="B23" s="14"/>
      <c r="C23" s="14"/>
      <c r="D23" s="14"/>
      <c r="E23" s="14"/>
      <c r="F23" s="14"/>
      <c r="G23" s="15"/>
      <c r="H23" s="15"/>
      <c r="I23" s="10">
        <f>SUM(H8:H21)</f>
        <v>5383270</v>
      </c>
    </row>
    <row r="24" spans="1:13" ht="33.950000000000003" customHeight="1">
      <c r="A24" s="16" t="s">
        <v>30</v>
      </c>
      <c r="B24" s="16"/>
      <c r="C24" s="16"/>
      <c r="D24" s="16"/>
      <c r="E24" s="16"/>
      <c r="F24" s="16"/>
      <c r="G24" s="9"/>
      <c r="H24" s="9"/>
      <c r="I24" s="10">
        <f>SUM(I8:I21)</f>
        <v>33716270</v>
      </c>
    </row>
    <row r="25" spans="1:13" ht="33.950000000000003" customHeight="1">
      <c r="A25" s="17"/>
      <c r="B25" s="17"/>
      <c r="C25" s="17"/>
      <c r="D25" s="17"/>
      <c r="E25" s="17"/>
      <c r="F25" s="17"/>
    </row>
    <row r="26" spans="1:13" ht="38.1" customHeight="1">
      <c r="A26" s="17" t="s">
        <v>31</v>
      </c>
      <c r="B26" s="17"/>
      <c r="C26" s="17"/>
      <c r="D26" s="17"/>
      <c r="E26" s="17"/>
      <c r="F26" s="17"/>
      <c r="G26" s="1"/>
      <c r="H26" s="1"/>
      <c r="I26" s="1"/>
    </row>
    <row r="27" spans="1:13" ht="38.1" customHeight="1">
      <c r="A27" s="17" t="s">
        <v>32</v>
      </c>
      <c r="B27" s="17"/>
      <c r="C27" s="17"/>
      <c r="D27" s="17"/>
      <c r="E27" s="17"/>
      <c r="F27" s="17"/>
      <c r="G27" s="17"/>
      <c r="H27" s="17"/>
      <c r="I27" s="17"/>
    </row>
    <row r="28" spans="1:13" ht="38.1" customHeight="1">
      <c r="A28" s="17" t="s">
        <v>33</v>
      </c>
      <c r="B28" s="17"/>
      <c r="C28" s="17"/>
      <c r="D28" s="17"/>
      <c r="E28" s="17"/>
      <c r="F28" s="17"/>
      <c r="G28" s="17"/>
      <c r="H28" s="17"/>
      <c r="I28" s="17"/>
    </row>
    <row r="29" spans="1:13" ht="38.1" customHeight="1">
      <c r="A29" s="17" t="s">
        <v>34</v>
      </c>
      <c r="B29" s="17"/>
      <c r="C29" s="17"/>
      <c r="D29" s="17"/>
      <c r="E29" s="17"/>
      <c r="F29" s="17"/>
      <c r="G29" s="17"/>
      <c r="H29" s="17"/>
      <c r="I29" s="17"/>
    </row>
  </sheetData>
  <mergeCells count="10">
    <mergeCell ref="A26:F26"/>
    <mergeCell ref="A23:H23"/>
    <mergeCell ref="A27:I27"/>
    <mergeCell ref="A28:I28"/>
    <mergeCell ref="A29:I29"/>
    <mergeCell ref="A22:E22"/>
    <mergeCell ref="A24:F24"/>
    <mergeCell ref="A25:F25"/>
    <mergeCell ref="A1:I1"/>
    <mergeCell ref="A2:I2"/>
  </mergeCells>
  <conditionalFormatting sqref="F22">
    <cfRule type="expression" dxfId="1" priority="1">
      <formula>F22&gt;$E$5</formula>
    </cfRule>
  </conditionalFormatting>
  <conditionalFormatting sqref="I24">
    <cfRule type="expression" dxfId="0" priority="2">
      <formula>I24&gt;$H$5</formula>
    </cfRule>
  </conditionalFormatting>
  <dataValidations count="1">
    <dataValidation type="list" sqref="F8:F21" xr:uid="{00000000-0002-0000-0000-000000000000}">
      <formula1>"0,0.05,0.19"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MIPCW11</dc:creator>
  <cp:lastModifiedBy>efrain patiño vallejo</cp:lastModifiedBy>
  <dcterms:created xsi:type="dcterms:W3CDTF">2026-08-23T02:41:09Z</dcterms:created>
  <dcterms:modified xsi:type="dcterms:W3CDTF">2026-09-17T14:52:30Z</dcterms:modified>
</cp:coreProperties>
</file>