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Gobernacion\Downloads\"/>
    </mc:Choice>
  </mc:AlternateContent>
  <xr:revisionPtr revIDLastSave="0" documentId="13_ncr:1_{BAF45F54-3945-488C-B931-765EF5C0303A}" xr6:coauthVersionLast="47" xr6:coauthVersionMax="47" xr10:uidLastSave="{00000000-0000-0000-0000-000000000000}"/>
  <bookViews>
    <workbookView xWindow="3495" yWindow="3495" windowWidth="21600" windowHeight="11295" tabRatio="500" xr2:uid="{00000000-000D-0000-FFFF-FFFF00000000}"/>
  </bookViews>
  <sheets>
    <sheet name="OFERTA ECONÓMICA 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09" i="1" l="1"/>
  <c r="F103" i="1"/>
  <c r="H103" i="1" s="1"/>
  <c r="F102" i="1"/>
  <c r="H102" i="1" s="1"/>
  <c r="F101" i="1"/>
  <c r="H101" i="1" s="1"/>
  <c r="F100" i="1"/>
  <c r="H100" i="1" s="1"/>
  <c r="H99" i="1"/>
  <c r="F99" i="1"/>
  <c r="H98" i="1"/>
  <c r="F98" i="1"/>
  <c r="H97" i="1"/>
  <c r="F97" i="1"/>
  <c r="H96" i="1"/>
  <c r="F96" i="1"/>
  <c r="F95" i="1"/>
  <c r="H95" i="1" s="1"/>
  <c r="F94" i="1"/>
  <c r="H94" i="1" s="1"/>
  <c r="F93" i="1"/>
  <c r="H93" i="1" s="1"/>
  <c r="F92" i="1"/>
  <c r="H92" i="1" s="1"/>
  <c r="F91" i="1"/>
  <c r="H91" i="1" s="1"/>
  <c r="F90" i="1"/>
  <c r="H90" i="1" s="1"/>
  <c r="H89" i="1"/>
  <c r="F89" i="1"/>
  <c r="H88" i="1"/>
  <c r="F88" i="1"/>
  <c r="F87" i="1"/>
  <c r="H87" i="1" s="1"/>
  <c r="F86" i="1"/>
  <c r="H86" i="1" s="1"/>
  <c r="F85" i="1"/>
  <c r="H85" i="1" s="1"/>
  <c r="F84" i="1"/>
  <c r="H84" i="1" s="1"/>
  <c r="F83" i="1"/>
  <c r="H83" i="1" s="1"/>
  <c r="F82" i="1"/>
  <c r="H82" i="1" s="1"/>
  <c r="H81" i="1"/>
  <c r="F81" i="1"/>
  <c r="H80" i="1"/>
  <c r="F80" i="1"/>
  <c r="F79" i="1"/>
  <c r="H79" i="1" s="1"/>
  <c r="F78" i="1"/>
  <c r="H78" i="1" s="1"/>
  <c r="F77" i="1"/>
  <c r="H77" i="1" s="1"/>
  <c r="A77" i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F76" i="1"/>
  <c r="H76" i="1" s="1"/>
  <c r="D72" i="1"/>
  <c r="C68" i="1"/>
  <c r="G67" i="1"/>
  <c r="F67" i="1"/>
  <c r="E67" i="1"/>
  <c r="H67" i="1" s="1"/>
  <c r="G66" i="1"/>
  <c r="H66" i="1" s="1"/>
  <c r="F66" i="1"/>
  <c r="E66" i="1"/>
  <c r="J66" i="1" s="1"/>
  <c r="G65" i="1"/>
  <c r="F65" i="1"/>
  <c r="E65" i="1"/>
  <c r="G64" i="1"/>
  <c r="F64" i="1"/>
  <c r="E64" i="1"/>
  <c r="G63" i="1"/>
  <c r="F63" i="1"/>
  <c r="E63" i="1"/>
  <c r="H63" i="1" s="1"/>
  <c r="G62" i="1"/>
  <c r="F62" i="1"/>
  <c r="H62" i="1" s="1"/>
  <c r="J62" i="1" s="1"/>
  <c r="E62" i="1"/>
  <c r="H61" i="1"/>
  <c r="G61" i="1"/>
  <c r="F61" i="1"/>
  <c r="E61" i="1"/>
  <c r="J61" i="1" s="1"/>
  <c r="G60" i="1"/>
  <c r="F60" i="1"/>
  <c r="E60" i="1"/>
  <c r="G59" i="1"/>
  <c r="F59" i="1"/>
  <c r="E59" i="1"/>
  <c r="H58" i="1"/>
  <c r="G58" i="1"/>
  <c r="F58" i="1"/>
  <c r="E58" i="1"/>
  <c r="J58" i="1" s="1"/>
  <c r="G57" i="1"/>
  <c r="F57" i="1"/>
  <c r="E57" i="1"/>
  <c r="G56" i="1"/>
  <c r="F56" i="1"/>
  <c r="E56" i="1"/>
  <c r="G55" i="1"/>
  <c r="F55" i="1"/>
  <c r="E55" i="1"/>
  <c r="H55" i="1" s="1"/>
  <c r="G54" i="1"/>
  <c r="F54" i="1"/>
  <c r="E54" i="1"/>
  <c r="H54" i="1" s="1"/>
  <c r="G53" i="1"/>
  <c r="F53" i="1"/>
  <c r="E53" i="1"/>
  <c r="H53" i="1" s="1"/>
  <c r="J53" i="1" s="1"/>
  <c r="H52" i="1"/>
  <c r="J52" i="1" s="1"/>
  <c r="G52" i="1"/>
  <c r="F52" i="1"/>
  <c r="E52" i="1"/>
  <c r="G51" i="1"/>
  <c r="F51" i="1"/>
  <c r="E51" i="1"/>
  <c r="G50" i="1"/>
  <c r="F50" i="1"/>
  <c r="E50" i="1"/>
  <c r="H50" i="1" s="1"/>
  <c r="G49" i="1"/>
  <c r="F49" i="1"/>
  <c r="E49" i="1"/>
  <c r="G48" i="1"/>
  <c r="F48" i="1"/>
  <c r="E48" i="1"/>
  <c r="G47" i="1"/>
  <c r="F47" i="1"/>
  <c r="E47" i="1"/>
  <c r="H47" i="1" s="1"/>
  <c r="J47" i="1" s="1"/>
  <c r="G46" i="1"/>
  <c r="F46" i="1"/>
  <c r="E46" i="1"/>
  <c r="H46" i="1" s="1"/>
  <c r="G45" i="1"/>
  <c r="F45" i="1"/>
  <c r="E45" i="1"/>
  <c r="G44" i="1"/>
  <c r="F44" i="1"/>
  <c r="E44" i="1"/>
  <c r="G43" i="1"/>
  <c r="F43" i="1"/>
  <c r="E43" i="1"/>
  <c r="G42" i="1"/>
  <c r="H42" i="1" s="1"/>
  <c r="F42" i="1"/>
  <c r="E42" i="1"/>
  <c r="G41" i="1"/>
  <c r="F41" i="1"/>
  <c r="E41" i="1"/>
  <c r="H41" i="1" s="1"/>
  <c r="G40" i="1"/>
  <c r="F40" i="1"/>
  <c r="E40" i="1"/>
  <c r="G39" i="1"/>
  <c r="F39" i="1"/>
  <c r="E39" i="1"/>
  <c r="H39" i="1" s="1"/>
  <c r="G38" i="1"/>
  <c r="F38" i="1"/>
  <c r="H38" i="1" s="1"/>
  <c r="E38" i="1"/>
  <c r="H37" i="1"/>
  <c r="G37" i="1"/>
  <c r="F37" i="1"/>
  <c r="E37" i="1"/>
  <c r="J37" i="1" s="1"/>
  <c r="G36" i="1"/>
  <c r="F36" i="1"/>
  <c r="E36" i="1"/>
  <c r="G35" i="1"/>
  <c r="F35" i="1"/>
  <c r="E35" i="1"/>
  <c r="G34" i="1"/>
  <c r="F34" i="1"/>
  <c r="E34" i="1"/>
  <c r="H34" i="1" s="1"/>
  <c r="G33" i="1"/>
  <c r="H33" i="1" s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H28" i="1"/>
  <c r="J28" i="1" s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H23" i="1" s="1"/>
  <c r="J23" i="1" s="1"/>
  <c r="G22" i="1"/>
  <c r="F22" i="1"/>
  <c r="E22" i="1"/>
  <c r="G21" i="1"/>
  <c r="F21" i="1"/>
  <c r="E21" i="1"/>
  <c r="H21" i="1" s="1"/>
  <c r="G20" i="1"/>
  <c r="F20" i="1"/>
  <c r="E20" i="1"/>
  <c r="G19" i="1"/>
  <c r="F19" i="1"/>
  <c r="E19" i="1"/>
  <c r="H19" i="1" s="1"/>
  <c r="G18" i="1"/>
  <c r="H18" i="1" s="1"/>
  <c r="F18" i="1"/>
  <c r="E18" i="1"/>
  <c r="J18" i="1" s="1"/>
  <c r="G17" i="1"/>
  <c r="F17" i="1"/>
  <c r="E17" i="1"/>
  <c r="H17" i="1" s="1"/>
  <c r="G16" i="1"/>
  <c r="F16" i="1"/>
  <c r="E16" i="1"/>
  <c r="H16" i="1" s="1"/>
  <c r="G15" i="1"/>
  <c r="F15" i="1"/>
  <c r="E15" i="1"/>
  <c r="G14" i="1"/>
  <c r="F14" i="1"/>
  <c r="E14" i="1"/>
  <c r="H13" i="1"/>
  <c r="G13" i="1"/>
  <c r="F13" i="1"/>
  <c r="E13" i="1"/>
  <c r="J13" i="1" s="1"/>
  <c r="G12" i="1"/>
  <c r="F12" i="1"/>
  <c r="E12" i="1"/>
  <c r="G11" i="1"/>
  <c r="F11" i="1"/>
  <c r="E11" i="1"/>
  <c r="H11" i="1" s="1"/>
  <c r="G10" i="1"/>
  <c r="F10" i="1"/>
  <c r="E10" i="1"/>
  <c r="G9" i="1"/>
  <c r="H9" i="1" s="1"/>
  <c r="F9" i="1"/>
  <c r="E9" i="1"/>
  <c r="G8" i="1"/>
  <c r="F8" i="1"/>
  <c r="E8" i="1"/>
  <c r="G7" i="1"/>
  <c r="F7" i="1"/>
  <c r="E7" i="1"/>
  <c r="J24" i="1" l="1"/>
  <c r="J64" i="1"/>
  <c r="J49" i="1"/>
  <c r="J35" i="1"/>
  <c r="J20" i="1"/>
  <c r="J36" i="1"/>
  <c r="J59" i="1"/>
  <c r="J29" i="1"/>
  <c r="J22" i="1"/>
  <c r="H104" i="1"/>
  <c r="C110" i="1" s="1"/>
  <c r="J48" i="1"/>
  <c r="J56" i="1"/>
  <c r="J10" i="1"/>
  <c r="J42" i="1"/>
  <c r="J9" i="1"/>
  <c r="J33" i="1"/>
  <c r="J38" i="1"/>
  <c r="J19" i="1"/>
  <c r="J34" i="1"/>
  <c r="H20" i="1"/>
  <c r="H44" i="1"/>
  <c r="J44" i="1" s="1"/>
  <c r="H25" i="1"/>
  <c r="J25" i="1" s="1"/>
  <c r="H30" i="1"/>
  <c r="J30" i="1" s="1"/>
  <c r="J54" i="1"/>
  <c r="H26" i="1"/>
  <c r="J26" i="1" s="1"/>
  <c r="J41" i="1"/>
  <c r="J46" i="1"/>
  <c r="H57" i="1"/>
  <c r="J57" i="1" s="1"/>
  <c r="H43" i="1"/>
  <c r="J43" i="1" s="1"/>
  <c r="H24" i="1"/>
  <c r="H48" i="1"/>
  <c r="J67" i="1"/>
  <c r="H15" i="1"/>
  <c r="J15" i="1" s="1"/>
  <c r="J39" i="1"/>
  <c r="J63" i="1"/>
  <c r="J11" i="1"/>
  <c r="H64" i="1"/>
  <c r="J16" i="1"/>
  <c r="H45" i="1"/>
  <c r="J45" i="1" s="1"/>
  <c r="J21" i="1"/>
  <c r="H31" i="1"/>
  <c r="J31" i="1" s="1"/>
  <c r="J50" i="1"/>
  <c r="H12" i="1"/>
  <c r="J12" i="1" s="1"/>
  <c r="H36" i="1"/>
  <c r="J55" i="1"/>
  <c r="H60" i="1"/>
  <c r="J60" i="1" s="1"/>
  <c r="H65" i="1"/>
  <c r="J65" i="1" s="1"/>
  <c r="J17" i="1"/>
  <c r="H22" i="1"/>
  <c r="H27" i="1"/>
  <c r="J27" i="1" s="1"/>
  <c r="H51" i="1"/>
  <c r="J51" i="1" s="1"/>
  <c r="H8" i="1"/>
  <c r="J8" i="1" s="1"/>
  <c r="H32" i="1"/>
  <c r="J32" i="1" s="1"/>
  <c r="H56" i="1"/>
  <c r="H14" i="1"/>
  <c r="J14" i="1" s="1"/>
  <c r="H29" i="1"/>
  <c r="H10" i="1"/>
  <c r="H49" i="1"/>
  <c r="H35" i="1"/>
  <c r="H59" i="1"/>
  <c r="H40" i="1"/>
  <c r="J40" i="1" s="1"/>
  <c r="H7" i="1"/>
  <c r="J7" i="1" s="1"/>
  <c r="J68" i="1" l="1"/>
  <c r="C108" i="1" s="1"/>
  <c r="C111" i="1" s="1"/>
</calcChain>
</file>

<file path=xl/sharedStrings.xml><?xml version="1.0" encoding="utf-8"?>
<sst xmlns="http://schemas.openxmlformats.org/spreadsheetml/2006/main" count="178" uniqueCount="150">
  <si>
    <t>OFERTA ECONÓMICA</t>
  </si>
  <si>
    <t>OBJETO: PRESTACION DE SERVICIO DE PERSONAL DE ASEO Y LIMPIEZA CON SUMINISTRO DE INSUMOS EN LAS SEDES E INSTALACIONES DE LAS INSTITUCIONES Y CENTROS EDUCATIVOS OFICIALES DE LOS MUNICIPIOS NO CERTIFICADOS DEL DEPARTAMENTO DE LA GUAJIRA</t>
  </si>
  <si>
    <t xml:space="preserve">1. SERVICIO DE ASEO </t>
  </si>
  <si>
    <t>MUNICIPIO</t>
  </si>
  <si>
    <t>Institución Educativa</t>
  </si>
  <si>
    <t>Cantidad</t>
  </si>
  <si>
    <t>Valor Unitario Base</t>
  </si>
  <si>
    <t>Administracion   10%</t>
  </si>
  <si>
    <t>Utilidad  8%</t>
  </si>
  <si>
    <t>Imprevistos 5%</t>
  </si>
  <si>
    <t>IVA AIU 19%</t>
  </si>
  <si>
    <t>MESES</t>
  </si>
  <si>
    <t>VALOR TOTAL</t>
  </si>
  <si>
    <t xml:space="preserve">ALBANIA  </t>
  </si>
  <si>
    <t>Institución Educativa San Rafael de Albania</t>
  </si>
  <si>
    <t>Centro Educativo Eduardo Pinto de Porciosa</t>
  </si>
  <si>
    <t xml:space="preserve">Centro Educativo Los Remedios </t>
  </si>
  <si>
    <t>Institución Educativa Rural Maria Auxiliadora de Cuestecitas</t>
  </si>
  <si>
    <t xml:space="preserve">HATONUEVO  </t>
  </si>
  <si>
    <t>Institución Educativa Carlos Alberto Camargo Mendez</t>
  </si>
  <si>
    <t xml:space="preserve">Institución Educativa Nuestra Señora del Carmen </t>
  </si>
  <si>
    <t xml:space="preserve">BARRANCAS  </t>
  </si>
  <si>
    <t>Institución Etnoeducativa  Monte Alvernia</t>
  </si>
  <si>
    <t>Institución Educativa  Rural Eloy Segundo Hernandez</t>
  </si>
  <si>
    <t>Institución Educativa Jose Agustin Solano</t>
  </si>
  <si>
    <t>Institución Educativa  Pablo VI</t>
  </si>
  <si>
    <t>Centro Educativo Luis A. Brito de San Pedro</t>
  </si>
  <si>
    <t xml:space="preserve">Institución Educativa Técnica Remedios  Solano </t>
  </si>
  <si>
    <t xml:space="preserve">DIBULLA  </t>
  </si>
  <si>
    <t>Institución Educativa Rural Agropecuario  de Mingueo</t>
  </si>
  <si>
    <t xml:space="preserve">Institución Educativa Rural Miguel Pinedo Barros </t>
  </si>
  <si>
    <t xml:space="preserve">Institución Educativa Rural Adolfo Antonio  Mindiola Robles </t>
  </si>
  <si>
    <t>Institución Educativa Buenas Aires de Campana</t>
  </si>
  <si>
    <t>Institución Educativa Rural Nuestra señora del Pilar</t>
  </si>
  <si>
    <t>Institución Educativa San Antonio de Palomino</t>
  </si>
  <si>
    <t>Institución Educativa Rural Riohacho</t>
  </si>
  <si>
    <t xml:space="preserve">DISTRACCION  </t>
  </si>
  <si>
    <t>Institución Educativa Rural Buenavista</t>
  </si>
  <si>
    <t xml:space="preserve">Institución Educativa Margoth Maestre de Ariza </t>
  </si>
  <si>
    <t xml:space="preserve">Centro Educativo Distraccion </t>
  </si>
  <si>
    <t>Institución Educativa Rural Gladis Bonilla de Gil</t>
  </si>
  <si>
    <t xml:space="preserve">MANAURE </t>
  </si>
  <si>
    <t xml:space="preserve">Institución Educativa  Sagrado Corazon de Jesus </t>
  </si>
  <si>
    <t>Institución Educativa Eusebio Septimio Mary</t>
  </si>
  <si>
    <t>INSTITUCION EDUCATIVA URBANA MIXTA NO1</t>
  </si>
  <si>
    <t xml:space="preserve">LA JAGUA DEL PILAR </t>
  </si>
  <si>
    <t>Institución Educativa Técnica Agropecuaria Anuario  Manjarrez</t>
  </si>
  <si>
    <t xml:space="preserve">Centro Educativo El Plan </t>
  </si>
  <si>
    <t xml:space="preserve">FONSECA </t>
  </si>
  <si>
    <t>Institución Educativa Agropecuaria de Fonseca</t>
  </si>
  <si>
    <t xml:space="preserve">Institución Educativa Ernesto Parody Medina </t>
  </si>
  <si>
    <t>Institución Educativa Tecnica .Agricola de Conejo</t>
  </si>
  <si>
    <t>Centro Educativo Jose perez</t>
  </si>
  <si>
    <t xml:space="preserve">Institución Educativa Roig y Villalba  </t>
  </si>
  <si>
    <t>Centro Educativo Almapoque</t>
  </si>
  <si>
    <t>Institución Educativa Juan Jacobo Aragon sede  Rafael  Manjarrez</t>
  </si>
  <si>
    <t xml:space="preserve">Institución Educativa Técnica Maria Immaculada </t>
  </si>
  <si>
    <t xml:space="preserve">SAN JUAN DEL CESAR  </t>
  </si>
  <si>
    <t xml:space="preserve">Institución Educativa Mercedes Romero  de Quintero </t>
  </si>
  <si>
    <t>Institución Educativa Maria Auxiliadora</t>
  </si>
  <si>
    <t xml:space="preserve">Institución Educativa La Normal Superior </t>
  </si>
  <si>
    <t>Centro Educativo Rural El Tablazo</t>
  </si>
  <si>
    <t>Institución Educativa Eduardo Guerra</t>
  </si>
  <si>
    <t>Institución Educativa El Carmelo</t>
  </si>
  <si>
    <t>Institución Educativa Ana Joaquina Rodriguez Cañaverales</t>
  </si>
  <si>
    <t>Institución Educativa Manuel Antonio Davila</t>
  </si>
  <si>
    <t>Centro Rural Mixto  Los Haticos</t>
  </si>
  <si>
    <t xml:space="preserve">Centro Educativo Corral de Piedras </t>
  </si>
  <si>
    <t>Institución Educativa Rural Caracoli</t>
  </si>
  <si>
    <t>Centro Rural Mixto Los Pondores</t>
  </si>
  <si>
    <t>Institución Educativa Hugues Manuel Lacouture</t>
  </si>
  <si>
    <t>Institución Educativa Maria Emma Mendoza</t>
  </si>
  <si>
    <t xml:space="preserve">EL MOLINO  </t>
  </si>
  <si>
    <t>Institución EducativaTécnica Agropecuaria Ismael Rodriguez  Fuentes</t>
  </si>
  <si>
    <t>Institución Educativa Heliodoro Montero Duarte</t>
  </si>
  <si>
    <t xml:space="preserve">VILLANUEVA </t>
  </si>
  <si>
    <t xml:space="preserve">Institución Educativa Silvestre Dangond </t>
  </si>
  <si>
    <t xml:space="preserve">Institución Educativa Técnica Promocion Social </t>
  </si>
  <si>
    <t xml:space="preserve">Institución Educativa Roque de Alba </t>
  </si>
  <si>
    <t xml:space="preserve">Institución Educativa Los Fundadores </t>
  </si>
  <si>
    <t xml:space="preserve">Institución Educativa El gool </t>
  </si>
  <si>
    <t>Institución Educativa Esteban Bendeck Olivella</t>
  </si>
  <si>
    <t xml:space="preserve">URUMITA </t>
  </si>
  <si>
    <t xml:space="preserve">Institución Educativa Immaculada Liñan </t>
  </si>
  <si>
    <t>Institución Educativa Técnica Agropecuaria de Urumita</t>
  </si>
  <si>
    <t>Centro Educativo La Esperanza</t>
  </si>
  <si>
    <t>TOTAL PUESTOS  DEL SERVICIO DE ASEO:</t>
  </si>
  <si>
    <t>VALOR OPERARIOS</t>
  </si>
  <si>
    <t xml:space="preserve">2, BRIGADAS DE ASEO </t>
  </si>
  <si>
    <t xml:space="preserve">DETALLE </t>
  </si>
  <si>
    <t>CANTIDAD</t>
  </si>
  <si>
    <t>V/r Unitario</t>
  </si>
  <si>
    <t>Valor Total</t>
  </si>
  <si>
    <t xml:space="preserve">Brigadas de aseo </t>
  </si>
  <si>
    <t xml:space="preserve">3. INSUMOS DE ASEO </t>
  </si>
  <si>
    <t>ITEMS</t>
  </si>
  <si>
    <t>DESCRIPCION</t>
  </si>
  <si>
    <t>UNIDAD DE MEDIDA</t>
  </si>
  <si>
    <t>CANT. A ENTREGAR MENSUAL</t>
  </si>
  <si>
    <t>VALOR UNITARIO</t>
  </si>
  <si>
    <t>NUMERO DE ENTREGAS</t>
  </si>
  <si>
    <t xml:space="preserve">TOTAL </t>
  </si>
  <si>
    <t>Ácido Muriático botella, con volumen: mínimo de 800 cc</t>
  </si>
  <si>
    <t>Unidad</t>
  </si>
  <si>
    <t>Detergente En Polvo para aseo de mínimo 1.000 gr</t>
  </si>
  <si>
    <t>Ambientador Atomizador Para Baño de mínimo 500 cm3</t>
  </si>
  <si>
    <t>Bayetilla Blanca en material de algodón L:100 cm x Ancg: 80 cm</t>
  </si>
  <si>
    <t>Metro</t>
  </si>
  <si>
    <t>Bolsa Blanca Para Papelera 50x50 Cmts</t>
  </si>
  <si>
    <t>Bolsa De Basura Negra De 100X70 cm</t>
  </si>
  <si>
    <t>Bolsa De Basura Súper Jumbo mínimo de 90 X 120 cm</t>
  </si>
  <si>
    <t>Cepillo Cerdas Duras Para Patio</t>
  </si>
  <si>
    <t>Cepillo Sanitario</t>
  </si>
  <si>
    <t>Cera Para Pisos Antideslizante Emulsionada Por 3000 Cm3</t>
  </si>
  <si>
    <t>Creolina X 250 Ml</t>
  </si>
  <si>
    <t>Escoba Sencilla con palo</t>
  </si>
  <si>
    <t>Esponjillas abrasivas</t>
  </si>
  <si>
    <t>Guantes Industriales de latex</t>
  </si>
  <si>
    <t>Insecticida En Aerosol X 400ml</t>
  </si>
  <si>
    <t>Jabón En Barra x 200grs</t>
  </si>
  <si>
    <t>Limpiador Desinfectante 2000 Cm3</t>
  </si>
  <si>
    <t>Limpiatecho cerdas duras con palo de 3 mts</t>
  </si>
  <si>
    <t>Limpiavidrios Con Atomizador X500 CC.</t>
  </si>
  <si>
    <t xml:space="preserve"> Blanqueador Desinfectante X 2 LitroS</t>
  </si>
  <si>
    <t>Trapero Sencillo Con Palo</t>
  </si>
  <si>
    <t>Trapero Industrial</t>
  </si>
  <si>
    <t>Varillas Metálica Industrial Con Porta trapero</t>
  </si>
  <si>
    <t>Varsol 800cc</t>
  </si>
  <si>
    <t>Balde plásticos de 10 litros</t>
  </si>
  <si>
    <t>Recogedor de Basura plástico</t>
  </si>
  <si>
    <t>Tapabocas desechable caja x50</t>
  </si>
  <si>
    <t>unidad</t>
  </si>
  <si>
    <t>Rastrillo grande metalico</t>
  </si>
  <si>
    <t>TOTAL</t>
  </si>
  <si>
    <t xml:space="preserve">TOTAL PRESUPUESTO OFICIAL </t>
  </si>
  <si>
    <t>ITEM</t>
  </si>
  <si>
    <t xml:space="preserve">VALOR TOTAL </t>
  </si>
  <si>
    <t>OPERARIOS DE ASEO</t>
  </si>
  <si>
    <t>BRIGADAS DE ASEO</t>
  </si>
  <si>
    <t>INSUMOS DE ASEO</t>
  </si>
  <si>
    <t>LEYENDA / CONVENCIONES</t>
  </si>
  <si>
    <t>Celda diligenciable por el proponente (Valor Unitario Base, Meses, V/r Unitario Brigada, Valor Unitario Insumos)</t>
  </si>
  <si>
    <t>Celda diligenciable por el proponente. Corresponde a valores unitarios base y número de meses; las fórmulas de AIU, IVA sobre AIU, valores totales por ítem/insumo y consolidados son fórmulas bloqueadas y no editables.</t>
  </si>
  <si>
    <t>Celdas blancas/sin relleno: fórmulas y datos fijos definidos por la Entidad — bloqueadas, protegidas contra edición.</t>
  </si>
  <si>
    <t>Reglas de redondeo y consolidación:</t>
  </si>
  <si>
    <t>1) Todos los valores monetarios calculados (Administración 10%, Utilidad 8%, Imprevistos 5%, IVA sobre AIU 19%, Valor Total por ítem e insumo) se redondean a pesos enteros (0 decimales) mediante la función ROUND, para evitar diferencias por decimales entre filas y consolidados.</t>
  </si>
  <si>
    <t>2) Valor Total Operarios (J7:J67) = ROUND[(Valor Unitario Base + Administración + Utilidad + Imprevistos + IVA AIU) x Cantidad x Meses; 0].</t>
  </si>
  <si>
    <t>3) Valor Total Brigadas (D72) = ROUND(Cantidad x V/r Unitario; 0).</t>
  </si>
  <si>
    <t>4) Valor Total Insumos por ítem (F76:F103) = ROUND(Cantidad a entregar mensual x Valor Unitario; 0); Total por ítem con entregas (H76:H103) = ROUND(Valor Total x Número de entregas; 0).</t>
  </si>
  <si>
    <t>5) Consolidado 'TOTAL PRESUPUESTO OFICIAL': C108 = Total Operarios (=J68); C109 = Total Brigadas (=D72); C110 = Total Insumos (=H104); C111 = Valor Total = ROUND(SUMA(C108:C110); 0). Cada renglón del consolidado enlaza al total real de su sección (nunca a un valor unitario), corrigiendo el error señalado en la observación (referencia a valor unitario en lugar de valor total).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</si>
</sst>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0000"/>
    <numFmt numFmtId="165" formatCode="_-&quot;$ &quot;* #,##0.00_-;&quot;-$ &quot;* #,##0.00_-;_-&quot;$ &quot;* \-??_-;_-@_-"/>
    <numFmt numFmtId="166" formatCode="0.0"/>
    <numFmt numFmtId="167" formatCode="_-\$* #,##0_-;&quot;-$&quot;* #,##0_-;_-\$* \-_-;_-@"/>
    <numFmt numFmtId="168" formatCode="_-* #,##0.00_-;\-* #,##0.00_-;_-* \-??_-;_-@"/>
    <numFmt numFmtId="169" formatCode="_-&quot;XDR&quot;* #,##0.00_-;&quot;-XDR&quot;* #,##0.00_-;_-&quot;XDR&quot;* \-??_-;_-@"/>
    <numFmt numFmtId="170" formatCode="_-* #,##0.00_-;\-* #,##0.00_-;_-* \-??_-;_-@_-"/>
    <numFmt numFmtId="171" formatCode="0.0000000"/>
  </numFmts>
  <fonts count="15" x14ac:knownFonts="1">
    <font>
      <sz val="11"/>
      <color theme="1"/>
      <name val="Calibri"/>
      <charset val="1"/>
    </font>
    <font>
      <sz val="11"/>
      <color theme="1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theme="1"/>
      <name val="Arial Narrow"/>
      <family val="2"/>
      <charset val="1"/>
    </font>
    <font>
      <b/>
      <sz val="12"/>
      <color theme="1"/>
      <name val="Arial"/>
      <family val="2"/>
      <charset val="1"/>
    </font>
    <font>
      <sz val="12"/>
      <color theme="1"/>
      <name val="Arial"/>
      <family val="2"/>
      <charset val="1"/>
    </font>
    <font>
      <sz val="12"/>
      <color rgb="FF000000"/>
      <name val="Arial"/>
      <family val="2"/>
      <charset val="1"/>
    </font>
    <font>
      <b/>
      <sz val="11"/>
      <color theme="1"/>
      <name val="Arial"/>
      <family val="2"/>
      <charset val="1"/>
    </font>
    <font>
      <sz val="11"/>
      <color theme="1"/>
      <name val="Arial"/>
      <family val="2"/>
      <charset val="1"/>
    </font>
    <font>
      <b/>
      <sz val="11"/>
      <name val="Arial"/>
      <charset val="1"/>
    </font>
    <font>
      <b/>
      <sz val="11"/>
      <color theme="1"/>
      <name val="Calibri"/>
      <family val="2"/>
      <charset val="1"/>
    </font>
    <font>
      <sz val="10"/>
      <name val="Arial"/>
      <charset val="1"/>
    </font>
    <font>
      <i/>
      <sz val="10"/>
      <name val="Arial"/>
      <charset val="1"/>
    </font>
    <font>
      <b/>
      <sz val="10"/>
      <name val="Arial"/>
      <charset val="1"/>
    </font>
    <font>
      <sz val="9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C5E0B3"/>
        <bgColor rgb="FFCCFFCC"/>
      </patternFill>
    </fill>
    <fill>
      <patternFill patternType="solid">
        <fgColor theme="0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rgb="FFE7E6E6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14" fillId="0" borderId="0" xfId="0" applyFont="1"/>
    <xf numFmtId="0" fontId="13" fillId="0" borderId="0" xfId="0" applyFont="1"/>
    <xf numFmtId="0" fontId="12" fillId="0" borderId="0" xfId="0" applyFont="1"/>
    <xf numFmtId="0" fontId="11" fillId="0" borderId="0" xfId="0" applyFont="1"/>
    <xf numFmtId="0" fontId="9" fillId="0" borderId="0" xfId="0" applyFont="1"/>
    <xf numFmtId="0" fontId="7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5" fontId="5" fillId="4" borderId="1" xfId="0" applyNumberFormat="1" applyFont="1" applyFill="1" applyBorder="1" applyAlignment="1" applyProtection="1">
      <alignment vertical="center"/>
      <protection locked="0"/>
    </xf>
    <xf numFmtId="3" fontId="5" fillId="0" borderId="1" xfId="0" applyNumberFormat="1" applyFont="1" applyBorder="1" applyAlignment="1">
      <alignment vertical="center"/>
    </xf>
    <xf numFmtId="166" fontId="5" fillId="4" borderId="1" xfId="0" applyNumberFormat="1" applyFont="1" applyFill="1" applyBorder="1" applyAlignment="1" applyProtection="1">
      <alignment horizontal="center" vertical="center"/>
      <protection locked="0"/>
    </xf>
    <xf numFmtId="167" fontId="5" fillId="0" borderId="1" xfId="0" applyNumberFormat="1" applyFont="1" applyBorder="1" applyAlignment="1">
      <alignment vertical="center"/>
    </xf>
    <xf numFmtId="3" fontId="1" fillId="0" borderId="0" xfId="0" applyNumberFormat="1" applyFont="1"/>
    <xf numFmtId="0" fontId="1" fillId="0" borderId="0" xfId="0" applyFont="1"/>
    <xf numFmtId="165" fontId="0" fillId="0" borderId="0" xfId="0" applyNumberFormat="1"/>
    <xf numFmtId="10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vertical="center"/>
    </xf>
    <xf numFmtId="167" fontId="5" fillId="3" borderId="1" xfId="0" applyNumberFormat="1" applyFont="1" applyFill="1" applyBorder="1" applyAlignment="1">
      <alignment vertical="center"/>
    </xf>
    <xf numFmtId="0" fontId="0" fillId="3" borderId="0" xfId="0" applyFill="1"/>
    <xf numFmtId="167" fontId="5" fillId="0" borderId="2" xfId="0" applyNumberFormat="1" applyFont="1" applyBorder="1" applyAlignment="1">
      <alignment vertical="center"/>
    </xf>
    <xf numFmtId="0" fontId="4" fillId="2" borderId="3" xfId="0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vertical="center"/>
    </xf>
    <xf numFmtId="167" fontId="5" fillId="2" borderId="1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168" fontId="4" fillId="2" borderId="1" xfId="0" applyNumberFormat="1" applyFont="1" applyFill="1" applyBorder="1" applyAlignment="1">
      <alignment vertical="center"/>
    </xf>
    <xf numFmtId="0" fontId="5" fillId="0" borderId="4" xfId="0" applyFont="1" applyBorder="1"/>
    <xf numFmtId="4" fontId="5" fillId="4" borderId="1" xfId="0" applyNumberFormat="1" applyFont="1" applyFill="1" applyBorder="1" applyProtection="1">
      <protection locked="0"/>
    </xf>
    <xf numFmtId="3" fontId="5" fillId="0" borderId="5" xfId="0" applyNumberFormat="1" applyFont="1" applyBorder="1"/>
    <xf numFmtId="3" fontId="0" fillId="0" borderId="0" xfId="0" applyNumberFormat="1"/>
    <xf numFmtId="0" fontId="5" fillId="2" borderId="0" xfId="0" applyFont="1" applyFill="1"/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169" fontId="2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8" fontId="5" fillId="4" borderId="10" xfId="0" applyNumberFormat="1" applyFont="1" applyFill="1" applyBorder="1" applyProtection="1">
      <protection locked="0"/>
    </xf>
    <xf numFmtId="168" fontId="5" fillId="0" borderId="11" xfId="0" applyNumberFormat="1" applyFont="1" applyBorder="1"/>
    <xf numFmtId="0" fontId="5" fillId="0" borderId="1" xfId="0" applyFont="1" applyBorder="1" applyAlignment="1">
      <alignment horizontal="center"/>
    </xf>
    <xf numFmtId="168" fontId="5" fillId="0" borderId="1" xfId="0" applyNumberFormat="1" applyFont="1" applyBorder="1"/>
    <xf numFmtId="170" fontId="0" fillId="0" borderId="0" xfId="0" applyNumberFormat="1"/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168" fontId="5" fillId="4" borderId="6" xfId="0" applyNumberFormat="1" applyFont="1" applyFill="1" applyBorder="1" applyProtection="1">
      <protection locked="0"/>
    </xf>
    <xf numFmtId="0" fontId="6" fillId="0" borderId="13" xfId="0" applyFont="1" applyBorder="1" applyAlignment="1">
      <alignment horizontal="center" vertical="center" wrapText="1"/>
    </xf>
    <xf numFmtId="168" fontId="5" fillId="4" borderId="13" xfId="0" applyNumberFormat="1" applyFont="1" applyFill="1" applyBorder="1" applyProtection="1">
      <protection locked="0"/>
    </xf>
    <xf numFmtId="168" fontId="5" fillId="4" borderId="9" xfId="0" applyNumberFormat="1" applyFont="1" applyFill="1" applyBorder="1" applyProtection="1">
      <protection locked="0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68" fontId="5" fillId="0" borderId="2" xfId="0" applyNumberFormat="1" applyFont="1" applyBorder="1"/>
    <xf numFmtId="168" fontId="4" fillId="5" borderId="6" xfId="0" applyNumberFormat="1" applyFont="1" applyFill="1" applyBorder="1"/>
    <xf numFmtId="168" fontId="4" fillId="0" borderId="16" xfId="0" applyNumberFormat="1" applyFont="1" applyBorder="1"/>
    <xf numFmtId="0" fontId="5" fillId="0" borderId="16" xfId="0" applyFont="1" applyBorder="1"/>
    <xf numFmtId="168" fontId="4" fillId="0" borderId="17" xfId="0" applyNumberFormat="1" applyFont="1" applyBorder="1"/>
    <xf numFmtId="0" fontId="7" fillId="2" borderId="1" xfId="0" applyFont="1" applyFill="1" applyBorder="1"/>
    <xf numFmtId="0" fontId="8" fillId="0" borderId="1" xfId="0" applyFont="1" applyBorder="1"/>
    <xf numFmtId="0" fontId="8" fillId="3" borderId="1" xfId="0" applyFont="1" applyFill="1" applyBorder="1"/>
    <xf numFmtId="4" fontId="8" fillId="3" borderId="1" xfId="0" applyNumberFormat="1" applyFont="1" applyFill="1" applyBorder="1"/>
    <xf numFmtId="171" fontId="0" fillId="0" borderId="0" xfId="0" applyNumberFormat="1"/>
    <xf numFmtId="4" fontId="8" fillId="2" borderId="1" xfId="0" applyNumberFormat="1" applyFont="1" applyFill="1" applyBorder="1"/>
    <xf numFmtId="0" fontId="5" fillId="0" borderId="0" xfId="0" applyFont="1" applyAlignment="1">
      <alignment horizontal="center"/>
    </xf>
    <xf numFmtId="0" fontId="10" fillId="4" borderId="0" xfId="0" applyFont="1" applyFill="1"/>
    <xf numFmtId="0" fontId="4" fillId="0" borderId="0" xfId="0" applyFont="1"/>
    <xf numFmtId="0" fontId="8" fillId="0" borderId="0" xfId="0" applyFont="1"/>
    <xf numFmtId="165" fontId="4" fillId="0" borderId="0" xfId="0" applyNumberFormat="1" applyFont="1"/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3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96"/>
  <sheetViews>
    <sheetView tabSelected="1" zoomScale="78" zoomScaleNormal="78" workbookViewId="0">
      <selection activeCell="I7" sqref="I7"/>
    </sheetView>
  </sheetViews>
  <sheetFormatPr baseColWidth="10" defaultColWidth="14.42578125" defaultRowHeight="15" x14ac:dyDescent="0.25"/>
  <cols>
    <col min="1" max="1" width="26.42578125" customWidth="1"/>
    <col min="2" max="2" width="43.140625" customWidth="1"/>
    <col min="3" max="3" width="24.85546875" customWidth="1"/>
    <col min="4" max="4" width="25.85546875" customWidth="1"/>
    <col min="5" max="5" width="20.42578125" customWidth="1"/>
    <col min="6" max="6" width="21" customWidth="1"/>
    <col min="7" max="7" width="15.140625" customWidth="1"/>
    <col min="8" max="8" width="19.85546875" customWidth="1"/>
    <col min="9" max="9" width="15.42578125" customWidth="1"/>
    <col min="10" max="10" width="25.42578125" customWidth="1"/>
    <col min="11" max="12" width="10.85546875" customWidth="1"/>
    <col min="13" max="13" width="4.42578125" customWidth="1"/>
    <col min="14" max="14" width="15.42578125" customWidth="1"/>
    <col min="15" max="16" width="18" customWidth="1"/>
    <col min="17" max="26" width="10.85546875" customWidth="1"/>
  </cols>
  <sheetData>
    <row r="1" spans="1:16" ht="14.25" customHeight="1" x14ac:dyDescent="0.25"/>
    <row r="2" spans="1:16" ht="14.25" customHeight="1" x14ac:dyDescent="0.25">
      <c r="O2" s="12"/>
    </row>
    <row r="3" spans="1:16" ht="15" customHeight="1" x14ac:dyDescent="0.25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</row>
    <row r="4" spans="1:16" ht="33" customHeight="1" x14ac:dyDescent="0.25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</row>
    <row r="5" spans="1:16" ht="15" customHeight="1" x14ac:dyDescent="0.25">
      <c r="A5" s="10" t="s">
        <v>2</v>
      </c>
      <c r="B5" s="10"/>
      <c r="C5" s="10"/>
      <c r="D5" s="10"/>
      <c r="E5" s="10"/>
      <c r="F5" s="10"/>
      <c r="G5" s="10"/>
      <c r="H5" s="10"/>
      <c r="I5" s="10"/>
      <c r="J5" s="10"/>
    </row>
    <row r="6" spans="1:16" ht="47.25" customHeight="1" x14ac:dyDescent="0.25">
      <c r="A6" s="13" t="s">
        <v>3</v>
      </c>
      <c r="B6" s="14" t="s">
        <v>4</v>
      </c>
      <c r="C6" s="14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10</v>
      </c>
      <c r="I6" s="14" t="s">
        <v>11</v>
      </c>
      <c r="J6" s="15" t="s">
        <v>12</v>
      </c>
    </row>
    <row r="7" spans="1:16" ht="58.5" customHeight="1" x14ac:dyDescent="0.25">
      <c r="A7" s="9" t="s">
        <v>13</v>
      </c>
      <c r="B7" s="17" t="s">
        <v>14</v>
      </c>
      <c r="C7" s="18">
        <v>3</v>
      </c>
      <c r="D7" s="19"/>
      <c r="E7" s="20">
        <f t="shared" ref="E7:E38" si="0">ROUND(D7*10%,0)</f>
        <v>0</v>
      </c>
      <c r="F7" s="20">
        <f t="shared" ref="F7:F38" si="1">ROUND(D7*8%,0)</f>
        <v>0</v>
      </c>
      <c r="G7" s="20">
        <f t="shared" ref="G7:G38" si="2">ROUND(D7*5%,0)</f>
        <v>0</v>
      </c>
      <c r="H7" s="20">
        <f t="shared" ref="H7:H38" si="3">ROUND((E7+F7+G7)*19%,0)</f>
        <v>0</v>
      </c>
      <c r="I7" s="21"/>
      <c r="J7" s="22">
        <f t="shared" ref="J7:J38" si="4">ROUND((D7+E7+F7+G7+H7)*C7*I7,0)</f>
        <v>0</v>
      </c>
      <c r="K7" s="23"/>
      <c r="L7" s="24"/>
      <c r="N7" s="25"/>
      <c r="O7" s="26"/>
      <c r="P7" s="25"/>
    </row>
    <row r="8" spans="1:16" ht="34.5" customHeight="1" x14ac:dyDescent="0.25">
      <c r="A8" s="9"/>
      <c r="B8" s="17" t="s">
        <v>15</v>
      </c>
      <c r="C8" s="18">
        <v>3</v>
      </c>
      <c r="D8" s="19"/>
      <c r="E8" s="20">
        <f t="shared" si="0"/>
        <v>0</v>
      </c>
      <c r="F8" s="20">
        <f t="shared" si="1"/>
        <v>0</v>
      </c>
      <c r="G8" s="20">
        <f t="shared" si="2"/>
        <v>0</v>
      </c>
      <c r="H8" s="20">
        <f t="shared" si="3"/>
        <v>0</v>
      </c>
      <c r="I8" s="21"/>
      <c r="J8" s="22">
        <f t="shared" si="4"/>
        <v>0</v>
      </c>
    </row>
    <row r="9" spans="1:16" ht="29.25" customHeight="1" x14ac:dyDescent="0.25">
      <c r="A9" s="9"/>
      <c r="B9" s="17" t="s">
        <v>16</v>
      </c>
      <c r="C9" s="18">
        <v>2</v>
      </c>
      <c r="D9" s="19"/>
      <c r="E9" s="20">
        <f t="shared" si="0"/>
        <v>0</v>
      </c>
      <c r="F9" s="20">
        <f t="shared" si="1"/>
        <v>0</v>
      </c>
      <c r="G9" s="20">
        <f t="shared" si="2"/>
        <v>0</v>
      </c>
      <c r="H9" s="20">
        <f t="shared" si="3"/>
        <v>0</v>
      </c>
      <c r="I9" s="21"/>
      <c r="J9" s="22">
        <f t="shared" si="4"/>
        <v>0</v>
      </c>
    </row>
    <row r="10" spans="1:16" ht="46.5" customHeight="1" x14ac:dyDescent="0.25">
      <c r="A10" s="9"/>
      <c r="B10" s="17" t="s">
        <v>17</v>
      </c>
      <c r="C10" s="18">
        <v>3</v>
      </c>
      <c r="D10" s="19"/>
      <c r="E10" s="20">
        <f t="shared" si="0"/>
        <v>0</v>
      </c>
      <c r="F10" s="20">
        <f t="shared" si="1"/>
        <v>0</v>
      </c>
      <c r="G10" s="20">
        <f t="shared" si="2"/>
        <v>0</v>
      </c>
      <c r="H10" s="20">
        <f t="shared" si="3"/>
        <v>0</v>
      </c>
      <c r="I10" s="21"/>
      <c r="J10" s="22">
        <f t="shared" si="4"/>
        <v>0</v>
      </c>
    </row>
    <row r="11" spans="1:16" ht="39" customHeight="1" x14ac:dyDescent="0.25">
      <c r="A11" s="9" t="s">
        <v>18</v>
      </c>
      <c r="B11" s="17" t="s">
        <v>19</v>
      </c>
      <c r="C11" s="18">
        <v>3</v>
      </c>
      <c r="D11" s="19"/>
      <c r="E11" s="20">
        <f t="shared" si="0"/>
        <v>0</v>
      </c>
      <c r="F11" s="20">
        <f t="shared" si="1"/>
        <v>0</v>
      </c>
      <c r="G11" s="20">
        <f t="shared" si="2"/>
        <v>0</v>
      </c>
      <c r="H11" s="20">
        <f t="shared" si="3"/>
        <v>0</v>
      </c>
      <c r="I11" s="21"/>
      <c r="J11" s="22">
        <f t="shared" si="4"/>
        <v>0</v>
      </c>
    </row>
    <row r="12" spans="1:16" ht="45.75" customHeight="1" x14ac:dyDescent="0.25">
      <c r="A12" s="9"/>
      <c r="B12" s="17" t="s">
        <v>20</v>
      </c>
      <c r="C12" s="18">
        <v>2</v>
      </c>
      <c r="D12" s="19"/>
      <c r="E12" s="20">
        <f t="shared" si="0"/>
        <v>0</v>
      </c>
      <c r="F12" s="20">
        <f t="shared" si="1"/>
        <v>0</v>
      </c>
      <c r="G12" s="20">
        <f t="shared" si="2"/>
        <v>0</v>
      </c>
      <c r="H12" s="20">
        <f t="shared" si="3"/>
        <v>0</v>
      </c>
      <c r="I12" s="21"/>
      <c r="J12" s="22">
        <f t="shared" si="4"/>
        <v>0</v>
      </c>
    </row>
    <row r="13" spans="1:16" ht="32.25" customHeight="1" x14ac:dyDescent="0.25">
      <c r="A13" s="9" t="s">
        <v>21</v>
      </c>
      <c r="B13" s="17" t="s">
        <v>22</v>
      </c>
      <c r="C13" s="18">
        <v>2</v>
      </c>
      <c r="D13" s="19"/>
      <c r="E13" s="20">
        <f t="shared" si="0"/>
        <v>0</v>
      </c>
      <c r="F13" s="20">
        <f t="shared" si="1"/>
        <v>0</v>
      </c>
      <c r="G13" s="20">
        <f t="shared" si="2"/>
        <v>0</v>
      </c>
      <c r="H13" s="20">
        <f t="shared" si="3"/>
        <v>0</v>
      </c>
      <c r="I13" s="21"/>
      <c r="J13" s="22">
        <f t="shared" si="4"/>
        <v>0</v>
      </c>
    </row>
    <row r="14" spans="1:16" ht="29.25" customHeight="1" x14ac:dyDescent="0.25">
      <c r="A14" s="9"/>
      <c r="B14" s="17" t="s">
        <v>23</v>
      </c>
      <c r="C14" s="18">
        <v>1</v>
      </c>
      <c r="D14" s="19"/>
      <c r="E14" s="20">
        <f t="shared" si="0"/>
        <v>0</v>
      </c>
      <c r="F14" s="20">
        <f t="shared" si="1"/>
        <v>0</v>
      </c>
      <c r="G14" s="20">
        <f t="shared" si="2"/>
        <v>0</v>
      </c>
      <c r="H14" s="20">
        <f t="shared" si="3"/>
        <v>0</v>
      </c>
      <c r="I14" s="21"/>
      <c r="J14" s="22">
        <f t="shared" si="4"/>
        <v>0</v>
      </c>
    </row>
    <row r="15" spans="1:16" ht="33.75" customHeight="1" x14ac:dyDescent="0.25">
      <c r="A15" s="9"/>
      <c r="B15" s="17" t="s">
        <v>24</v>
      </c>
      <c r="C15" s="18">
        <v>2</v>
      </c>
      <c r="D15" s="19"/>
      <c r="E15" s="20">
        <f t="shared" si="0"/>
        <v>0</v>
      </c>
      <c r="F15" s="20">
        <f t="shared" si="1"/>
        <v>0</v>
      </c>
      <c r="G15" s="20">
        <f t="shared" si="2"/>
        <v>0</v>
      </c>
      <c r="H15" s="20">
        <f t="shared" si="3"/>
        <v>0</v>
      </c>
      <c r="I15" s="21"/>
      <c r="J15" s="22">
        <f t="shared" si="4"/>
        <v>0</v>
      </c>
    </row>
    <row r="16" spans="1:16" ht="14.25" customHeight="1" x14ac:dyDescent="0.25">
      <c r="A16" s="9"/>
      <c r="B16" s="17" t="s">
        <v>25</v>
      </c>
      <c r="C16" s="18">
        <v>2</v>
      </c>
      <c r="D16" s="19"/>
      <c r="E16" s="20">
        <f t="shared" si="0"/>
        <v>0</v>
      </c>
      <c r="F16" s="20">
        <f t="shared" si="1"/>
        <v>0</v>
      </c>
      <c r="G16" s="20">
        <f t="shared" si="2"/>
        <v>0</v>
      </c>
      <c r="H16" s="20">
        <f t="shared" si="3"/>
        <v>0</v>
      </c>
      <c r="I16" s="21"/>
      <c r="J16" s="22">
        <f t="shared" si="4"/>
        <v>0</v>
      </c>
    </row>
    <row r="17" spans="1:10" ht="39.75" customHeight="1" x14ac:dyDescent="0.25">
      <c r="A17" s="9"/>
      <c r="B17" s="17" t="s">
        <v>26</v>
      </c>
      <c r="C17" s="18">
        <v>2</v>
      </c>
      <c r="D17" s="19"/>
      <c r="E17" s="20">
        <f t="shared" si="0"/>
        <v>0</v>
      </c>
      <c r="F17" s="20">
        <f t="shared" si="1"/>
        <v>0</v>
      </c>
      <c r="G17" s="20">
        <f t="shared" si="2"/>
        <v>0</v>
      </c>
      <c r="H17" s="20">
        <f t="shared" si="3"/>
        <v>0</v>
      </c>
      <c r="I17" s="21"/>
      <c r="J17" s="22">
        <f t="shared" si="4"/>
        <v>0</v>
      </c>
    </row>
    <row r="18" spans="1:10" ht="27" customHeight="1" x14ac:dyDescent="0.25">
      <c r="A18" s="9"/>
      <c r="B18" s="17" t="s">
        <v>27</v>
      </c>
      <c r="C18" s="18">
        <v>2</v>
      </c>
      <c r="D18" s="19"/>
      <c r="E18" s="20">
        <f t="shared" si="0"/>
        <v>0</v>
      </c>
      <c r="F18" s="20">
        <f t="shared" si="1"/>
        <v>0</v>
      </c>
      <c r="G18" s="20">
        <f t="shared" si="2"/>
        <v>0</v>
      </c>
      <c r="H18" s="20">
        <f t="shared" si="3"/>
        <v>0</v>
      </c>
      <c r="I18" s="21"/>
      <c r="J18" s="22">
        <f t="shared" si="4"/>
        <v>0</v>
      </c>
    </row>
    <row r="19" spans="1:10" ht="51" customHeight="1" x14ac:dyDescent="0.25">
      <c r="A19" s="9" t="s">
        <v>28</v>
      </c>
      <c r="B19" s="17" t="s">
        <v>29</v>
      </c>
      <c r="C19" s="18">
        <v>3</v>
      </c>
      <c r="D19" s="19"/>
      <c r="E19" s="20">
        <f t="shared" si="0"/>
        <v>0</v>
      </c>
      <c r="F19" s="20">
        <f t="shared" si="1"/>
        <v>0</v>
      </c>
      <c r="G19" s="20">
        <f t="shared" si="2"/>
        <v>0</v>
      </c>
      <c r="H19" s="20">
        <f t="shared" si="3"/>
        <v>0</v>
      </c>
      <c r="I19" s="21"/>
      <c r="J19" s="22">
        <f t="shared" si="4"/>
        <v>0</v>
      </c>
    </row>
    <row r="20" spans="1:10" ht="30" customHeight="1" x14ac:dyDescent="0.25">
      <c r="A20" s="9"/>
      <c r="B20" s="17" t="s">
        <v>30</v>
      </c>
      <c r="C20" s="18">
        <v>3</v>
      </c>
      <c r="D20" s="19"/>
      <c r="E20" s="20">
        <f t="shared" si="0"/>
        <v>0</v>
      </c>
      <c r="F20" s="20">
        <f t="shared" si="1"/>
        <v>0</v>
      </c>
      <c r="G20" s="20">
        <f t="shared" si="2"/>
        <v>0</v>
      </c>
      <c r="H20" s="20">
        <f t="shared" si="3"/>
        <v>0</v>
      </c>
      <c r="I20" s="21"/>
      <c r="J20" s="22">
        <f t="shared" si="4"/>
        <v>0</v>
      </c>
    </row>
    <row r="21" spans="1:10" ht="48.75" customHeight="1" x14ac:dyDescent="0.25">
      <c r="A21" s="9"/>
      <c r="B21" s="17" t="s">
        <v>31</v>
      </c>
      <c r="C21" s="18">
        <v>2</v>
      </c>
      <c r="D21" s="19"/>
      <c r="E21" s="20">
        <f t="shared" si="0"/>
        <v>0</v>
      </c>
      <c r="F21" s="20">
        <f t="shared" si="1"/>
        <v>0</v>
      </c>
      <c r="G21" s="20">
        <f t="shared" si="2"/>
        <v>0</v>
      </c>
      <c r="H21" s="20">
        <f t="shared" si="3"/>
        <v>0</v>
      </c>
      <c r="I21" s="21"/>
      <c r="J21" s="22">
        <f t="shared" si="4"/>
        <v>0</v>
      </c>
    </row>
    <row r="22" spans="1:10" ht="46.5" customHeight="1" x14ac:dyDescent="0.25">
      <c r="A22" s="9"/>
      <c r="B22" s="17" t="s">
        <v>32</v>
      </c>
      <c r="C22" s="18">
        <v>2</v>
      </c>
      <c r="D22" s="19"/>
      <c r="E22" s="20">
        <f t="shared" si="0"/>
        <v>0</v>
      </c>
      <c r="F22" s="20">
        <f t="shared" si="1"/>
        <v>0</v>
      </c>
      <c r="G22" s="20">
        <f t="shared" si="2"/>
        <v>0</v>
      </c>
      <c r="H22" s="20">
        <f t="shared" si="3"/>
        <v>0</v>
      </c>
      <c r="I22" s="21"/>
      <c r="J22" s="22">
        <f t="shared" si="4"/>
        <v>0</v>
      </c>
    </row>
    <row r="23" spans="1:10" ht="30.75" customHeight="1" x14ac:dyDescent="0.25">
      <c r="A23" s="9"/>
      <c r="B23" s="17" t="s">
        <v>33</v>
      </c>
      <c r="C23" s="18">
        <v>2</v>
      </c>
      <c r="D23" s="19"/>
      <c r="E23" s="20">
        <f t="shared" si="0"/>
        <v>0</v>
      </c>
      <c r="F23" s="20">
        <f t="shared" si="1"/>
        <v>0</v>
      </c>
      <c r="G23" s="20">
        <f t="shared" si="2"/>
        <v>0</v>
      </c>
      <c r="H23" s="20">
        <f t="shared" si="3"/>
        <v>0</v>
      </c>
      <c r="I23" s="21"/>
      <c r="J23" s="22">
        <f t="shared" si="4"/>
        <v>0</v>
      </c>
    </row>
    <row r="24" spans="1:10" ht="36" customHeight="1" x14ac:dyDescent="0.25">
      <c r="A24" s="9"/>
      <c r="B24" s="17" t="s">
        <v>34</v>
      </c>
      <c r="C24" s="18">
        <v>2</v>
      </c>
      <c r="D24" s="19"/>
      <c r="E24" s="20">
        <f t="shared" si="0"/>
        <v>0</v>
      </c>
      <c r="F24" s="20">
        <f t="shared" si="1"/>
        <v>0</v>
      </c>
      <c r="G24" s="20">
        <f t="shared" si="2"/>
        <v>0</v>
      </c>
      <c r="H24" s="20">
        <f t="shared" si="3"/>
        <v>0</v>
      </c>
      <c r="I24" s="21"/>
      <c r="J24" s="22">
        <f t="shared" si="4"/>
        <v>0</v>
      </c>
    </row>
    <row r="25" spans="1:10" ht="32.25" customHeight="1" x14ac:dyDescent="0.25">
      <c r="A25" s="9"/>
      <c r="B25" s="17" t="s">
        <v>35</v>
      </c>
      <c r="C25" s="18">
        <v>1</v>
      </c>
      <c r="D25" s="19"/>
      <c r="E25" s="20">
        <f t="shared" si="0"/>
        <v>0</v>
      </c>
      <c r="F25" s="20">
        <f t="shared" si="1"/>
        <v>0</v>
      </c>
      <c r="G25" s="20">
        <f t="shared" si="2"/>
        <v>0</v>
      </c>
      <c r="H25" s="20">
        <f t="shared" si="3"/>
        <v>0</v>
      </c>
      <c r="I25" s="21"/>
      <c r="J25" s="22">
        <f t="shared" si="4"/>
        <v>0</v>
      </c>
    </row>
    <row r="26" spans="1:10" ht="36" customHeight="1" x14ac:dyDescent="0.25">
      <c r="A26" s="9" t="s">
        <v>36</v>
      </c>
      <c r="B26" s="17" t="s">
        <v>37</v>
      </c>
      <c r="C26" s="18">
        <v>2</v>
      </c>
      <c r="D26" s="19"/>
      <c r="E26" s="20">
        <f t="shared" si="0"/>
        <v>0</v>
      </c>
      <c r="F26" s="20">
        <f t="shared" si="1"/>
        <v>0</v>
      </c>
      <c r="G26" s="20">
        <f t="shared" si="2"/>
        <v>0</v>
      </c>
      <c r="H26" s="20">
        <f t="shared" si="3"/>
        <v>0</v>
      </c>
      <c r="I26" s="21"/>
      <c r="J26" s="22">
        <f t="shared" si="4"/>
        <v>0</v>
      </c>
    </row>
    <row r="27" spans="1:10" ht="32.25" customHeight="1" x14ac:dyDescent="0.25">
      <c r="A27" s="9"/>
      <c r="B27" s="17" t="s">
        <v>38</v>
      </c>
      <c r="C27" s="18">
        <v>3</v>
      </c>
      <c r="D27" s="19"/>
      <c r="E27" s="20">
        <f t="shared" si="0"/>
        <v>0</v>
      </c>
      <c r="F27" s="20">
        <f t="shared" si="1"/>
        <v>0</v>
      </c>
      <c r="G27" s="20">
        <f t="shared" si="2"/>
        <v>0</v>
      </c>
      <c r="H27" s="20">
        <f t="shared" si="3"/>
        <v>0</v>
      </c>
      <c r="I27" s="21"/>
      <c r="J27" s="22">
        <f t="shared" si="4"/>
        <v>0</v>
      </c>
    </row>
    <row r="28" spans="1:10" ht="30.75" customHeight="1" x14ac:dyDescent="0.25">
      <c r="A28" s="9"/>
      <c r="B28" s="17" t="s">
        <v>39</v>
      </c>
      <c r="C28" s="18">
        <v>2</v>
      </c>
      <c r="D28" s="19"/>
      <c r="E28" s="20">
        <f t="shared" si="0"/>
        <v>0</v>
      </c>
      <c r="F28" s="20">
        <f t="shared" si="1"/>
        <v>0</v>
      </c>
      <c r="G28" s="20">
        <f t="shared" si="2"/>
        <v>0</v>
      </c>
      <c r="H28" s="20">
        <f t="shared" si="3"/>
        <v>0</v>
      </c>
      <c r="I28" s="21"/>
      <c r="J28" s="22">
        <f t="shared" si="4"/>
        <v>0</v>
      </c>
    </row>
    <row r="29" spans="1:10" ht="39.75" customHeight="1" x14ac:dyDescent="0.25">
      <c r="A29" s="9"/>
      <c r="B29" s="17" t="s">
        <v>40</v>
      </c>
      <c r="C29" s="18">
        <v>2</v>
      </c>
      <c r="D29" s="19"/>
      <c r="E29" s="20">
        <f t="shared" si="0"/>
        <v>0</v>
      </c>
      <c r="F29" s="20">
        <f t="shared" si="1"/>
        <v>0</v>
      </c>
      <c r="G29" s="20">
        <f t="shared" si="2"/>
        <v>0</v>
      </c>
      <c r="H29" s="20">
        <f t="shared" si="3"/>
        <v>0</v>
      </c>
      <c r="I29" s="21"/>
      <c r="J29" s="22">
        <f t="shared" si="4"/>
        <v>0</v>
      </c>
    </row>
    <row r="30" spans="1:10" ht="27.75" customHeight="1" x14ac:dyDescent="0.25">
      <c r="A30" s="9" t="s">
        <v>41</v>
      </c>
      <c r="B30" s="17" t="s">
        <v>42</v>
      </c>
      <c r="C30" s="18">
        <v>2</v>
      </c>
      <c r="D30" s="19"/>
      <c r="E30" s="20">
        <f t="shared" si="0"/>
        <v>0</v>
      </c>
      <c r="F30" s="20">
        <f t="shared" si="1"/>
        <v>0</v>
      </c>
      <c r="G30" s="20">
        <f t="shared" si="2"/>
        <v>0</v>
      </c>
      <c r="H30" s="20">
        <f t="shared" si="3"/>
        <v>0</v>
      </c>
      <c r="I30" s="21"/>
      <c r="J30" s="22">
        <f t="shared" si="4"/>
        <v>0</v>
      </c>
    </row>
    <row r="31" spans="1:10" ht="32.25" customHeight="1" x14ac:dyDescent="0.25">
      <c r="A31" s="9"/>
      <c r="B31" s="17" t="s">
        <v>43</v>
      </c>
      <c r="C31" s="18">
        <v>2</v>
      </c>
      <c r="D31" s="19"/>
      <c r="E31" s="20">
        <f t="shared" si="0"/>
        <v>0</v>
      </c>
      <c r="F31" s="20">
        <f t="shared" si="1"/>
        <v>0</v>
      </c>
      <c r="G31" s="20">
        <f t="shared" si="2"/>
        <v>0</v>
      </c>
      <c r="H31" s="20">
        <f t="shared" si="3"/>
        <v>0</v>
      </c>
      <c r="I31" s="21"/>
      <c r="J31" s="22">
        <f t="shared" si="4"/>
        <v>0</v>
      </c>
    </row>
    <row r="32" spans="1:10" ht="46.5" customHeight="1" x14ac:dyDescent="0.25">
      <c r="A32" s="9"/>
      <c r="B32" s="17" t="s">
        <v>44</v>
      </c>
      <c r="C32" s="18">
        <v>2</v>
      </c>
      <c r="D32" s="19"/>
      <c r="E32" s="20">
        <f t="shared" si="0"/>
        <v>0</v>
      </c>
      <c r="F32" s="20">
        <f t="shared" si="1"/>
        <v>0</v>
      </c>
      <c r="G32" s="20">
        <f t="shared" si="2"/>
        <v>0</v>
      </c>
      <c r="H32" s="20">
        <f t="shared" si="3"/>
        <v>0</v>
      </c>
      <c r="I32" s="21"/>
      <c r="J32" s="22">
        <f t="shared" si="4"/>
        <v>0</v>
      </c>
    </row>
    <row r="33" spans="1:10" ht="44.25" customHeight="1" x14ac:dyDescent="0.25">
      <c r="A33" s="9" t="s">
        <v>45</v>
      </c>
      <c r="B33" s="17" t="s">
        <v>46</v>
      </c>
      <c r="C33" s="18">
        <v>2</v>
      </c>
      <c r="D33" s="19"/>
      <c r="E33" s="20">
        <f t="shared" si="0"/>
        <v>0</v>
      </c>
      <c r="F33" s="20">
        <f t="shared" si="1"/>
        <v>0</v>
      </c>
      <c r="G33" s="20">
        <f t="shared" si="2"/>
        <v>0</v>
      </c>
      <c r="H33" s="20">
        <f t="shared" si="3"/>
        <v>0</v>
      </c>
      <c r="I33" s="21"/>
      <c r="J33" s="22">
        <f t="shared" si="4"/>
        <v>0</v>
      </c>
    </row>
    <row r="34" spans="1:10" ht="24" customHeight="1" x14ac:dyDescent="0.25">
      <c r="A34" s="9"/>
      <c r="B34" s="17" t="s">
        <v>47</v>
      </c>
      <c r="C34" s="18">
        <v>1</v>
      </c>
      <c r="D34" s="19"/>
      <c r="E34" s="20">
        <f t="shared" si="0"/>
        <v>0</v>
      </c>
      <c r="F34" s="20">
        <f t="shared" si="1"/>
        <v>0</v>
      </c>
      <c r="G34" s="20">
        <f t="shared" si="2"/>
        <v>0</v>
      </c>
      <c r="H34" s="20">
        <f t="shared" si="3"/>
        <v>0</v>
      </c>
      <c r="I34" s="21"/>
      <c r="J34" s="22">
        <f t="shared" si="4"/>
        <v>0</v>
      </c>
    </row>
    <row r="35" spans="1:10" ht="43.5" customHeight="1" x14ac:dyDescent="0.25">
      <c r="A35" s="9" t="s">
        <v>48</v>
      </c>
      <c r="B35" s="17" t="s">
        <v>49</v>
      </c>
      <c r="C35" s="18">
        <v>3</v>
      </c>
      <c r="D35" s="19"/>
      <c r="E35" s="20">
        <f t="shared" si="0"/>
        <v>0</v>
      </c>
      <c r="F35" s="20">
        <f t="shared" si="1"/>
        <v>0</v>
      </c>
      <c r="G35" s="20">
        <f t="shared" si="2"/>
        <v>0</v>
      </c>
      <c r="H35" s="20">
        <f t="shared" si="3"/>
        <v>0</v>
      </c>
      <c r="I35" s="21"/>
      <c r="J35" s="22">
        <f t="shared" si="4"/>
        <v>0</v>
      </c>
    </row>
    <row r="36" spans="1:10" ht="30.75" customHeight="1" x14ac:dyDescent="0.25">
      <c r="A36" s="9"/>
      <c r="B36" s="17" t="s">
        <v>50</v>
      </c>
      <c r="C36" s="18">
        <v>3</v>
      </c>
      <c r="D36" s="19"/>
      <c r="E36" s="20">
        <f t="shared" si="0"/>
        <v>0</v>
      </c>
      <c r="F36" s="20">
        <f t="shared" si="1"/>
        <v>0</v>
      </c>
      <c r="G36" s="20">
        <f t="shared" si="2"/>
        <v>0</v>
      </c>
      <c r="H36" s="20">
        <f t="shared" si="3"/>
        <v>0</v>
      </c>
      <c r="I36" s="21"/>
      <c r="J36" s="22">
        <f t="shared" si="4"/>
        <v>0</v>
      </c>
    </row>
    <row r="37" spans="1:10" ht="29.25" customHeight="1" x14ac:dyDescent="0.25">
      <c r="A37" s="9"/>
      <c r="B37" s="17" t="s">
        <v>51</v>
      </c>
      <c r="C37" s="18">
        <v>2</v>
      </c>
      <c r="D37" s="19"/>
      <c r="E37" s="20">
        <f t="shared" si="0"/>
        <v>0</v>
      </c>
      <c r="F37" s="20">
        <f t="shared" si="1"/>
        <v>0</v>
      </c>
      <c r="G37" s="20">
        <f t="shared" si="2"/>
        <v>0</v>
      </c>
      <c r="H37" s="20">
        <f t="shared" si="3"/>
        <v>0</v>
      </c>
      <c r="I37" s="21"/>
      <c r="J37" s="22">
        <f t="shared" si="4"/>
        <v>0</v>
      </c>
    </row>
    <row r="38" spans="1:10" ht="24" customHeight="1" x14ac:dyDescent="0.25">
      <c r="A38" s="9"/>
      <c r="B38" s="17" t="s">
        <v>52</v>
      </c>
      <c r="C38" s="18">
        <v>2</v>
      </c>
      <c r="D38" s="19"/>
      <c r="E38" s="20">
        <f t="shared" si="0"/>
        <v>0</v>
      </c>
      <c r="F38" s="20">
        <f t="shared" si="1"/>
        <v>0</v>
      </c>
      <c r="G38" s="20">
        <f t="shared" si="2"/>
        <v>0</v>
      </c>
      <c r="H38" s="20">
        <f t="shared" si="3"/>
        <v>0</v>
      </c>
      <c r="I38" s="21"/>
      <c r="J38" s="22">
        <f t="shared" si="4"/>
        <v>0</v>
      </c>
    </row>
    <row r="39" spans="1:10" ht="27.75" customHeight="1" x14ac:dyDescent="0.25">
      <c r="A39" s="9"/>
      <c r="B39" s="17" t="s">
        <v>53</v>
      </c>
      <c r="C39" s="18">
        <v>5</v>
      </c>
      <c r="D39" s="19"/>
      <c r="E39" s="20">
        <f t="shared" ref="E39:E70" si="5">ROUND(D39*10%,0)</f>
        <v>0</v>
      </c>
      <c r="F39" s="20">
        <f t="shared" ref="F39:F67" si="6">ROUND(D39*8%,0)</f>
        <v>0</v>
      </c>
      <c r="G39" s="20">
        <f t="shared" ref="G39:G67" si="7">ROUND(D39*5%,0)</f>
        <v>0</v>
      </c>
      <c r="H39" s="20">
        <f t="shared" ref="H39:H70" si="8">ROUND((E39+F39+G39)*19%,0)</f>
        <v>0</v>
      </c>
      <c r="I39" s="21"/>
      <c r="J39" s="22">
        <f t="shared" ref="J39:J70" si="9">ROUND((D39+E39+F39+G39+H39)*C39*I39,0)</f>
        <v>0</v>
      </c>
    </row>
    <row r="40" spans="1:10" ht="21" customHeight="1" x14ac:dyDescent="0.25">
      <c r="A40" s="9"/>
      <c r="B40" s="17" t="s">
        <v>54</v>
      </c>
      <c r="C40" s="18">
        <v>2</v>
      </c>
      <c r="D40" s="19"/>
      <c r="E40" s="20">
        <f t="shared" si="5"/>
        <v>0</v>
      </c>
      <c r="F40" s="20">
        <f t="shared" si="6"/>
        <v>0</v>
      </c>
      <c r="G40" s="20">
        <f t="shared" si="7"/>
        <v>0</v>
      </c>
      <c r="H40" s="20">
        <f t="shared" si="8"/>
        <v>0</v>
      </c>
      <c r="I40" s="21"/>
      <c r="J40" s="22">
        <f t="shared" si="9"/>
        <v>0</v>
      </c>
    </row>
    <row r="41" spans="1:10" ht="42" customHeight="1" x14ac:dyDescent="0.25">
      <c r="A41" s="9"/>
      <c r="B41" s="17" t="s">
        <v>55</v>
      </c>
      <c r="C41" s="18">
        <v>2</v>
      </c>
      <c r="D41" s="19"/>
      <c r="E41" s="20">
        <f t="shared" si="5"/>
        <v>0</v>
      </c>
      <c r="F41" s="20">
        <f t="shared" si="6"/>
        <v>0</v>
      </c>
      <c r="G41" s="20">
        <f t="shared" si="7"/>
        <v>0</v>
      </c>
      <c r="H41" s="20">
        <f t="shared" si="8"/>
        <v>0</v>
      </c>
      <c r="I41" s="21"/>
      <c r="J41" s="22">
        <f t="shared" si="9"/>
        <v>0</v>
      </c>
    </row>
    <row r="42" spans="1:10" ht="30.75" customHeight="1" x14ac:dyDescent="0.25">
      <c r="A42" s="9"/>
      <c r="B42" s="17" t="s">
        <v>56</v>
      </c>
      <c r="C42" s="18">
        <v>3</v>
      </c>
      <c r="D42" s="19"/>
      <c r="E42" s="20">
        <f t="shared" si="5"/>
        <v>0</v>
      </c>
      <c r="F42" s="20">
        <f t="shared" si="6"/>
        <v>0</v>
      </c>
      <c r="G42" s="20">
        <f t="shared" si="7"/>
        <v>0</v>
      </c>
      <c r="H42" s="20">
        <f t="shared" si="8"/>
        <v>0</v>
      </c>
      <c r="I42" s="21"/>
      <c r="J42" s="22">
        <f t="shared" si="9"/>
        <v>0</v>
      </c>
    </row>
    <row r="43" spans="1:10" ht="47.25" customHeight="1" x14ac:dyDescent="0.25">
      <c r="A43" s="9" t="s">
        <v>57</v>
      </c>
      <c r="B43" s="17" t="s">
        <v>58</v>
      </c>
      <c r="C43" s="18">
        <v>2</v>
      </c>
      <c r="D43" s="19"/>
      <c r="E43" s="20">
        <f t="shared" si="5"/>
        <v>0</v>
      </c>
      <c r="F43" s="20">
        <f t="shared" si="6"/>
        <v>0</v>
      </c>
      <c r="G43" s="20">
        <f t="shared" si="7"/>
        <v>0</v>
      </c>
      <c r="H43" s="20">
        <f t="shared" si="8"/>
        <v>0</v>
      </c>
      <c r="I43" s="21"/>
      <c r="J43" s="22">
        <f t="shared" si="9"/>
        <v>0</v>
      </c>
    </row>
    <row r="44" spans="1:10" ht="42" customHeight="1" x14ac:dyDescent="0.25">
      <c r="A44" s="9"/>
      <c r="B44" s="17" t="s">
        <v>59</v>
      </c>
      <c r="C44" s="18">
        <v>2</v>
      </c>
      <c r="D44" s="19"/>
      <c r="E44" s="20">
        <f t="shared" si="5"/>
        <v>0</v>
      </c>
      <c r="F44" s="20">
        <f t="shared" si="6"/>
        <v>0</v>
      </c>
      <c r="G44" s="20">
        <f t="shared" si="7"/>
        <v>0</v>
      </c>
      <c r="H44" s="20">
        <f t="shared" si="8"/>
        <v>0</v>
      </c>
      <c r="I44" s="21"/>
      <c r="J44" s="22">
        <f t="shared" si="9"/>
        <v>0</v>
      </c>
    </row>
    <row r="45" spans="1:10" ht="39.75" customHeight="1" x14ac:dyDescent="0.25">
      <c r="A45" s="9"/>
      <c r="B45" s="17" t="s">
        <v>60</v>
      </c>
      <c r="C45" s="18">
        <v>3</v>
      </c>
      <c r="D45" s="19"/>
      <c r="E45" s="20">
        <f t="shared" si="5"/>
        <v>0</v>
      </c>
      <c r="F45" s="20">
        <f t="shared" si="6"/>
        <v>0</v>
      </c>
      <c r="G45" s="20">
        <f t="shared" si="7"/>
        <v>0</v>
      </c>
      <c r="H45" s="20">
        <f t="shared" si="8"/>
        <v>0</v>
      </c>
      <c r="I45" s="21"/>
      <c r="J45" s="22">
        <f t="shared" si="9"/>
        <v>0</v>
      </c>
    </row>
    <row r="46" spans="1:10" ht="33" customHeight="1" x14ac:dyDescent="0.25">
      <c r="A46" s="9"/>
      <c r="B46" s="17" t="s">
        <v>61</v>
      </c>
      <c r="C46" s="18">
        <v>2</v>
      </c>
      <c r="D46" s="19"/>
      <c r="E46" s="20">
        <f t="shared" si="5"/>
        <v>0</v>
      </c>
      <c r="F46" s="20">
        <f t="shared" si="6"/>
        <v>0</v>
      </c>
      <c r="G46" s="20">
        <f t="shared" si="7"/>
        <v>0</v>
      </c>
      <c r="H46" s="20">
        <f t="shared" si="8"/>
        <v>0</v>
      </c>
      <c r="I46" s="21"/>
      <c r="J46" s="22">
        <f t="shared" si="9"/>
        <v>0</v>
      </c>
    </row>
    <row r="47" spans="1:10" ht="33.75" customHeight="1" x14ac:dyDescent="0.25">
      <c r="A47" s="9"/>
      <c r="B47" s="17" t="s">
        <v>62</v>
      </c>
      <c r="C47" s="18">
        <v>2</v>
      </c>
      <c r="D47" s="19"/>
      <c r="E47" s="20">
        <f t="shared" si="5"/>
        <v>0</v>
      </c>
      <c r="F47" s="20">
        <f t="shared" si="6"/>
        <v>0</v>
      </c>
      <c r="G47" s="20">
        <f t="shared" si="7"/>
        <v>0</v>
      </c>
      <c r="H47" s="20">
        <f t="shared" si="8"/>
        <v>0</v>
      </c>
      <c r="I47" s="21"/>
      <c r="J47" s="22">
        <f t="shared" si="9"/>
        <v>0</v>
      </c>
    </row>
    <row r="48" spans="1:10" ht="30" customHeight="1" x14ac:dyDescent="0.25">
      <c r="A48" s="9"/>
      <c r="B48" s="17" t="s">
        <v>63</v>
      </c>
      <c r="C48" s="18">
        <v>4</v>
      </c>
      <c r="D48" s="19"/>
      <c r="E48" s="20">
        <f t="shared" si="5"/>
        <v>0</v>
      </c>
      <c r="F48" s="20">
        <f t="shared" si="6"/>
        <v>0</v>
      </c>
      <c r="G48" s="20">
        <f t="shared" si="7"/>
        <v>0</v>
      </c>
      <c r="H48" s="20">
        <f t="shared" si="8"/>
        <v>0</v>
      </c>
      <c r="I48" s="21"/>
      <c r="J48" s="22">
        <f t="shared" si="9"/>
        <v>0</v>
      </c>
    </row>
    <row r="49" spans="1:10" ht="42.75" customHeight="1" x14ac:dyDescent="0.25">
      <c r="A49" s="9"/>
      <c r="B49" s="17" t="s">
        <v>64</v>
      </c>
      <c r="C49" s="18">
        <v>3</v>
      </c>
      <c r="D49" s="19"/>
      <c r="E49" s="20">
        <f t="shared" si="5"/>
        <v>0</v>
      </c>
      <c r="F49" s="20">
        <f t="shared" si="6"/>
        <v>0</v>
      </c>
      <c r="G49" s="20">
        <f t="shared" si="7"/>
        <v>0</v>
      </c>
      <c r="H49" s="20">
        <f t="shared" si="8"/>
        <v>0</v>
      </c>
      <c r="I49" s="21"/>
      <c r="J49" s="22">
        <f t="shared" si="9"/>
        <v>0</v>
      </c>
    </row>
    <row r="50" spans="1:10" ht="39.75" customHeight="1" x14ac:dyDescent="0.25">
      <c r="A50" s="9"/>
      <c r="B50" s="17" t="s">
        <v>65</v>
      </c>
      <c r="C50" s="18">
        <v>2</v>
      </c>
      <c r="D50" s="19"/>
      <c r="E50" s="20">
        <f t="shared" si="5"/>
        <v>0</v>
      </c>
      <c r="F50" s="20">
        <f t="shared" si="6"/>
        <v>0</v>
      </c>
      <c r="G50" s="20">
        <f t="shared" si="7"/>
        <v>0</v>
      </c>
      <c r="H50" s="20">
        <f t="shared" si="8"/>
        <v>0</v>
      </c>
      <c r="I50" s="21"/>
      <c r="J50" s="22">
        <f t="shared" si="9"/>
        <v>0</v>
      </c>
    </row>
    <row r="51" spans="1:10" ht="31.5" customHeight="1" x14ac:dyDescent="0.25">
      <c r="A51" s="9"/>
      <c r="B51" s="17" t="s">
        <v>66</v>
      </c>
      <c r="C51" s="18">
        <v>3</v>
      </c>
      <c r="D51" s="19"/>
      <c r="E51" s="20">
        <f t="shared" si="5"/>
        <v>0</v>
      </c>
      <c r="F51" s="20">
        <f t="shared" si="6"/>
        <v>0</v>
      </c>
      <c r="G51" s="20">
        <f t="shared" si="7"/>
        <v>0</v>
      </c>
      <c r="H51" s="20">
        <f t="shared" si="8"/>
        <v>0</v>
      </c>
      <c r="I51" s="21"/>
      <c r="J51" s="22">
        <f t="shared" si="9"/>
        <v>0</v>
      </c>
    </row>
    <row r="52" spans="1:10" ht="36.75" customHeight="1" x14ac:dyDescent="0.25">
      <c r="A52" s="9"/>
      <c r="B52" s="17" t="s">
        <v>67</v>
      </c>
      <c r="C52" s="18">
        <v>2</v>
      </c>
      <c r="D52" s="19"/>
      <c r="E52" s="20">
        <f t="shared" si="5"/>
        <v>0</v>
      </c>
      <c r="F52" s="20">
        <f t="shared" si="6"/>
        <v>0</v>
      </c>
      <c r="G52" s="20">
        <f t="shared" si="7"/>
        <v>0</v>
      </c>
      <c r="H52" s="20">
        <f t="shared" si="8"/>
        <v>0</v>
      </c>
      <c r="I52" s="21"/>
      <c r="J52" s="22">
        <f t="shared" si="9"/>
        <v>0</v>
      </c>
    </row>
    <row r="53" spans="1:10" ht="32.25" customHeight="1" x14ac:dyDescent="0.25">
      <c r="A53" s="9"/>
      <c r="B53" s="17" t="s">
        <v>68</v>
      </c>
      <c r="C53" s="18">
        <v>2</v>
      </c>
      <c r="D53" s="19"/>
      <c r="E53" s="20">
        <f t="shared" si="5"/>
        <v>0</v>
      </c>
      <c r="F53" s="20">
        <f t="shared" si="6"/>
        <v>0</v>
      </c>
      <c r="G53" s="20">
        <f t="shared" si="7"/>
        <v>0</v>
      </c>
      <c r="H53" s="20">
        <f t="shared" si="8"/>
        <v>0</v>
      </c>
      <c r="I53" s="21"/>
      <c r="J53" s="22">
        <f t="shared" si="9"/>
        <v>0</v>
      </c>
    </row>
    <row r="54" spans="1:10" ht="32.25" customHeight="1" x14ac:dyDescent="0.25">
      <c r="A54" s="9"/>
      <c r="B54" s="17" t="s">
        <v>69</v>
      </c>
      <c r="C54" s="18">
        <v>2</v>
      </c>
      <c r="D54" s="19"/>
      <c r="E54" s="20">
        <f t="shared" si="5"/>
        <v>0</v>
      </c>
      <c r="F54" s="20">
        <f t="shared" si="6"/>
        <v>0</v>
      </c>
      <c r="G54" s="20">
        <f t="shared" si="7"/>
        <v>0</v>
      </c>
      <c r="H54" s="20">
        <f t="shared" si="8"/>
        <v>0</v>
      </c>
      <c r="I54" s="21"/>
      <c r="J54" s="22">
        <f t="shared" si="9"/>
        <v>0</v>
      </c>
    </row>
    <row r="55" spans="1:10" ht="27" customHeight="1" x14ac:dyDescent="0.25">
      <c r="A55" s="9"/>
      <c r="B55" s="17" t="s">
        <v>70</v>
      </c>
      <c r="C55" s="18">
        <v>2</v>
      </c>
      <c r="D55" s="19"/>
      <c r="E55" s="20">
        <f t="shared" si="5"/>
        <v>0</v>
      </c>
      <c r="F55" s="20">
        <f t="shared" si="6"/>
        <v>0</v>
      </c>
      <c r="G55" s="20">
        <f t="shared" si="7"/>
        <v>0</v>
      </c>
      <c r="H55" s="20">
        <f t="shared" si="8"/>
        <v>0</v>
      </c>
      <c r="I55" s="21"/>
      <c r="J55" s="22">
        <f t="shared" si="9"/>
        <v>0</v>
      </c>
    </row>
    <row r="56" spans="1:10" ht="27" customHeight="1" x14ac:dyDescent="0.25">
      <c r="A56" s="9"/>
      <c r="B56" s="17" t="s">
        <v>71</v>
      </c>
      <c r="C56" s="18">
        <v>3</v>
      </c>
      <c r="D56" s="19"/>
      <c r="E56" s="20">
        <f t="shared" si="5"/>
        <v>0</v>
      </c>
      <c r="F56" s="20">
        <f t="shared" si="6"/>
        <v>0</v>
      </c>
      <c r="G56" s="20">
        <f t="shared" si="7"/>
        <v>0</v>
      </c>
      <c r="H56" s="20">
        <f t="shared" si="8"/>
        <v>0</v>
      </c>
      <c r="I56" s="21"/>
      <c r="J56" s="22">
        <f t="shared" si="9"/>
        <v>0</v>
      </c>
    </row>
    <row r="57" spans="1:10" ht="45.75" customHeight="1" x14ac:dyDescent="0.25">
      <c r="A57" s="9" t="s">
        <v>72</v>
      </c>
      <c r="B57" s="17" t="s">
        <v>73</v>
      </c>
      <c r="C57" s="18">
        <v>2</v>
      </c>
      <c r="D57" s="19"/>
      <c r="E57" s="20">
        <f t="shared" si="5"/>
        <v>0</v>
      </c>
      <c r="F57" s="20">
        <f t="shared" si="6"/>
        <v>0</v>
      </c>
      <c r="G57" s="20">
        <f t="shared" si="7"/>
        <v>0</v>
      </c>
      <c r="H57" s="20">
        <f t="shared" si="8"/>
        <v>0</v>
      </c>
      <c r="I57" s="21"/>
      <c r="J57" s="22">
        <f t="shared" si="9"/>
        <v>0</v>
      </c>
    </row>
    <row r="58" spans="1:10" ht="33" customHeight="1" x14ac:dyDescent="0.25">
      <c r="A58" s="9"/>
      <c r="B58" s="17" t="s">
        <v>74</v>
      </c>
      <c r="C58" s="18">
        <v>2</v>
      </c>
      <c r="D58" s="19"/>
      <c r="E58" s="20">
        <f t="shared" si="5"/>
        <v>0</v>
      </c>
      <c r="F58" s="20">
        <f t="shared" si="6"/>
        <v>0</v>
      </c>
      <c r="G58" s="20">
        <f t="shared" si="7"/>
        <v>0</v>
      </c>
      <c r="H58" s="20">
        <f t="shared" si="8"/>
        <v>0</v>
      </c>
      <c r="I58" s="21"/>
      <c r="J58" s="22">
        <f t="shared" si="9"/>
        <v>0</v>
      </c>
    </row>
    <row r="59" spans="1:10" ht="30.75" customHeight="1" x14ac:dyDescent="0.25">
      <c r="A59" s="9" t="s">
        <v>75</v>
      </c>
      <c r="B59" s="17" t="s">
        <v>76</v>
      </c>
      <c r="C59" s="18">
        <v>4</v>
      </c>
      <c r="D59" s="19"/>
      <c r="E59" s="20">
        <f t="shared" si="5"/>
        <v>0</v>
      </c>
      <c r="F59" s="20">
        <f t="shared" si="6"/>
        <v>0</v>
      </c>
      <c r="G59" s="20">
        <f t="shared" si="7"/>
        <v>0</v>
      </c>
      <c r="H59" s="20">
        <f t="shared" si="8"/>
        <v>0</v>
      </c>
      <c r="I59" s="21"/>
      <c r="J59" s="22">
        <f t="shared" si="9"/>
        <v>0</v>
      </c>
    </row>
    <row r="60" spans="1:10" ht="30.75" customHeight="1" x14ac:dyDescent="0.25">
      <c r="A60" s="9"/>
      <c r="B60" s="17" t="s">
        <v>77</v>
      </c>
      <c r="C60" s="18">
        <v>1</v>
      </c>
      <c r="D60" s="19"/>
      <c r="E60" s="20">
        <f t="shared" si="5"/>
        <v>0</v>
      </c>
      <c r="F60" s="20">
        <f t="shared" si="6"/>
        <v>0</v>
      </c>
      <c r="G60" s="20">
        <f t="shared" si="7"/>
        <v>0</v>
      </c>
      <c r="H60" s="20">
        <f t="shared" si="8"/>
        <v>0</v>
      </c>
      <c r="I60" s="21"/>
      <c r="J60" s="22">
        <f t="shared" si="9"/>
        <v>0</v>
      </c>
    </row>
    <row r="61" spans="1:10" ht="27.75" customHeight="1" x14ac:dyDescent="0.25">
      <c r="A61" s="9"/>
      <c r="B61" s="17" t="s">
        <v>78</v>
      </c>
      <c r="C61" s="18">
        <v>4</v>
      </c>
      <c r="D61" s="19"/>
      <c r="E61" s="20">
        <f t="shared" si="5"/>
        <v>0</v>
      </c>
      <c r="F61" s="20">
        <f t="shared" si="6"/>
        <v>0</v>
      </c>
      <c r="G61" s="20">
        <f t="shared" si="7"/>
        <v>0</v>
      </c>
      <c r="H61" s="20">
        <f t="shared" si="8"/>
        <v>0</v>
      </c>
      <c r="I61" s="21"/>
      <c r="J61" s="22">
        <f t="shared" si="9"/>
        <v>0</v>
      </c>
    </row>
    <row r="62" spans="1:10" ht="34.5" customHeight="1" x14ac:dyDescent="0.25">
      <c r="A62" s="9"/>
      <c r="B62" s="17" t="s">
        <v>79</v>
      </c>
      <c r="C62" s="18">
        <v>1</v>
      </c>
      <c r="D62" s="19"/>
      <c r="E62" s="20">
        <f t="shared" si="5"/>
        <v>0</v>
      </c>
      <c r="F62" s="20">
        <f t="shared" si="6"/>
        <v>0</v>
      </c>
      <c r="G62" s="20">
        <f t="shared" si="7"/>
        <v>0</v>
      </c>
      <c r="H62" s="20">
        <f t="shared" si="8"/>
        <v>0</v>
      </c>
      <c r="I62" s="21"/>
      <c r="J62" s="22">
        <f t="shared" si="9"/>
        <v>0</v>
      </c>
    </row>
    <row r="63" spans="1:10" s="30" customFormat="1" ht="27.75" customHeight="1" x14ac:dyDescent="0.25">
      <c r="A63" s="9"/>
      <c r="B63" s="17" t="s">
        <v>80</v>
      </c>
      <c r="C63" s="27">
        <v>2</v>
      </c>
      <c r="D63" s="19"/>
      <c r="E63" s="28">
        <f t="shared" si="5"/>
        <v>0</v>
      </c>
      <c r="F63" s="28">
        <f t="shared" si="6"/>
        <v>0</v>
      </c>
      <c r="G63" s="28">
        <f t="shared" si="7"/>
        <v>0</v>
      </c>
      <c r="H63" s="28">
        <f t="shared" si="8"/>
        <v>0</v>
      </c>
      <c r="I63" s="21"/>
      <c r="J63" s="29">
        <f t="shared" si="9"/>
        <v>0</v>
      </c>
    </row>
    <row r="64" spans="1:10" s="30" customFormat="1" ht="33" customHeight="1" x14ac:dyDescent="0.25">
      <c r="A64" s="9"/>
      <c r="B64" s="17" t="s">
        <v>81</v>
      </c>
      <c r="C64" s="27">
        <v>1</v>
      </c>
      <c r="D64" s="19"/>
      <c r="E64" s="28">
        <f t="shared" si="5"/>
        <v>0</v>
      </c>
      <c r="F64" s="28">
        <f t="shared" si="6"/>
        <v>0</v>
      </c>
      <c r="G64" s="28">
        <f t="shared" si="7"/>
        <v>0</v>
      </c>
      <c r="H64" s="28">
        <f t="shared" si="8"/>
        <v>0</v>
      </c>
      <c r="I64" s="21"/>
      <c r="J64" s="29">
        <f t="shared" si="9"/>
        <v>0</v>
      </c>
    </row>
    <row r="65" spans="1:10" ht="27.75" customHeight="1" x14ac:dyDescent="0.25">
      <c r="A65" s="9" t="s">
        <v>82</v>
      </c>
      <c r="B65" s="17" t="s">
        <v>83</v>
      </c>
      <c r="C65" s="18">
        <v>1</v>
      </c>
      <c r="D65" s="19"/>
      <c r="E65" s="20">
        <f t="shared" si="5"/>
        <v>0</v>
      </c>
      <c r="F65" s="20">
        <f t="shared" si="6"/>
        <v>0</v>
      </c>
      <c r="G65" s="20">
        <f t="shared" si="7"/>
        <v>0</v>
      </c>
      <c r="H65" s="20">
        <f t="shared" si="8"/>
        <v>0</v>
      </c>
      <c r="I65" s="21"/>
      <c r="J65" s="22">
        <f t="shared" si="9"/>
        <v>0</v>
      </c>
    </row>
    <row r="66" spans="1:10" ht="33" customHeight="1" x14ac:dyDescent="0.25">
      <c r="A66" s="9"/>
      <c r="B66" s="17" t="s">
        <v>84</v>
      </c>
      <c r="C66" s="18">
        <v>1</v>
      </c>
      <c r="D66" s="19"/>
      <c r="E66" s="20">
        <f t="shared" si="5"/>
        <v>0</v>
      </c>
      <c r="F66" s="20">
        <f t="shared" si="6"/>
        <v>0</v>
      </c>
      <c r="G66" s="20">
        <f t="shared" si="7"/>
        <v>0</v>
      </c>
      <c r="H66" s="20">
        <f t="shared" si="8"/>
        <v>0</v>
      </c>
      <c r="I66" s="21"/>
      <c r="J66" s="22">
        <f t="shared" si="9"/>
        <v>0</v>
      </c>
    </row>
    <row r="67" spans="1:10" ht="30.75" customHeight="1" x14ac:dyDescent="0.25">
      <c r="A67" s="9"/>
      <c r="B67" s="17" t="s">
        <v>85</v>
      </c>
      <c r="C67" s="18">
        <v>1</v>
      </c>
      <c r="D67" s="19"/>
      <c r="E67" s="20">
        <f t="shared" si="5"/>
        <v>0</v>
      </c>
      <c r="F67" s="20">
        <f t="shared" si="6"/>
        <v>0</v>
      </c>
      <c r="G67" s="20">
        <f t="shared" si="7"/>
        <v>0</v>
      </c>
      <c r="H67" s="20">
        <f t="shared" si="8"/>
        <v>0</v>
      </c>
      <c r="I67" s="21"/>
      <c r="J67" s="31">
        <f t="shared" si="9"/>
        <v>0</v>
      </c>
    </row>
    <row r="68" spans="1:10" ht="14.25" customHeight="1" x14ac:dyDescent="0.25">
      <c r="A68" s="8" t="s">
        <v>86</v>
      </c>
      <c r="B68" s="8"/>
      <c r="C68" s="32">
        <f>SUM(C7:C67)</f>
        <v>136</v>
      </c>
      <c r="D68" s="33"/>
      <c r="E68" s="33"/>
      <c r="F68" s="33"/>
      <c r="G68" s="33"/>
      <c r="H68" s="8" t="s">
        <v>87</v>
      </c>
      <c r="I68" s="8"/>
      <c r="J68" s="34">
        <f>SUM(J7:J67)</f>
        <v>0</v>
      </c>
    </row>
    <row r="69" spans="1:10" ht="14.25" customHeight="1" x14ac:dyDescent="0.25"/>
    <row r="70" spans="1:10" ht="14.25" customHeight="1" x14ac:dyDescent="0.25">
      <c r="B70" s="35" t="s">
        <v>88</v>
      </c>
    </row>
    <row r="71" spans="1:10" ht="14.25" customHeight="1" x14ac:dyDescent="0.25">
      <c r="A71" s="36" t="s">
        <v>89</v>
      </c>
      <c r="B71" s="36" t="s">
        <v>90</v>
      </c>
      <c r="C71" s="37" t="s">
        <v>91</v>
      </c>
      <c r="D71" s="38" t="s">
        <v>92</v>
      </c>
    </row>
    <row r="72" spans="1:10" ht="14.25" customHeight="1" x14ac:dyDescent="0.25">
      <c r="A72" s="16" t="s">
        <v>93</v>
      </c>
      <c r="B72" s="39">
        <v>1</v>
      </c>
      <c r="C72" s="40"/>
      <c r="D72" s="41">
        <f>ROUND(B72*C72,0)</f>
        <v>0</v>
      </c>
      <c r="E72" s="42"/>
      <c r="F72" s="25"/>
      <c r="G72" s="25"/>
      <c r="H72" s="25"/>
      <c r="I72" s="25"/>
      <c r="J72" s="25"/>
    </row>
    <row r="73" spans="1:10" ht="14.25" customHeight="1" x14ac:dyDescent="0.25"/>
    <row r="74" spans="1:10" ht="14.25" customHeight="1" x14ac:dyDescent="0.25">
      <c r="B74" s="43" t="s">
        <v>94</v>
      </c>
    </row>
    <row r="75" spans="1:10" ht="35.25" customHeight="1" x14ac:dyDescent="0.25">
      <c r="A75" s="44" t="s">
        <v>95</v>
      </c>
      <c r="B75" s="45" t="s">
        <v>96</v>
      </c>
      <c r="C75" s="46" t="s">
        <v>97</v>
      </c>
      <c r="D75" s="47" t="s">
        <v>98</v>
      </c>
      <c r="E75" s="48" t="s">
        <v>99</v>
      </c>
      <c r="F75" s="49" t="s">
        <v>12</v>
      </c>
      <c r="G75" s="50" t="s">
        <v>100</v>
      </c>
      <c r="H75" s="51" t="s">
        <v>101</v>
      </c>
    </row>
    <row r="76" spans="1:10" ht="14.25" customHeight="1" x14ac:dyDescent="0.25">
      <c r="A76" s="52">
        <v>1</v>
      </c>
      <c r="B76" s="53" t="s">
        <v>102</v>
      </c>
      <c r="C76" s="53" t="s">
        <v>103</v>
      </c>
      <c r="D76" s="54">
        <v>372</v>
      </c>
      <c r="E76" s="55"/>
      <c r="F76" s="56">
        <f t="shared" ref="F76:F103" si="10">ROUND(D76*E76,0)</f>
        <v>0</v>
      </c>
      <c r="G76" s="57">
        <v>1</v>
      </c>
      <c r="H76" s="58">
        <f t="shared" ref="H76:H103" si="11">ROUND(F76*G76,0)</f>
        <v>0</v>
      </c>
      <c r="I76" s="25"/>
      <c r="J76" s="59"/>
    </row>
    <row r="77" spans="1:10" ht="14.25" customHeight="1" x14ac:dyDescent="0.25">
      <c r="A77" s="52">
        <f t="shared" ref="A77:A103" si="12">SUM(A76+1)</f>
        <v>2</v>
      </c>
      <c r="B77" s="53" t="s">
        <v>104</v>
      </c>
      <c r="C77" s="60" t="s">
        <v>103</v>
      </c>
      <c r="D77" s="61">
        <v>372</v>
      </c>
      <c r="E77" s="55"/>
      <c r="F77" s="56">
        <f t="shared" si="10"/>
        <v>0</v>
      </c>
      <c r="G77" s="57">
        <v>1</v>
      </c>
      <c r="H77" s="58">
        <f t="shared" si="11"/>
        <v>0</v>
      </c>
      <c r="I77" s="25"/>
      <c r="J77" s="59"/>
    </row>
    <row r="78" spans="1:10" ht="14.25" customHeight="1" x14ac:dyDescent="0.25">
      <c r="A78" s="62">
        <f t="shared" si="12"/>
        <v>3</v>
      </c>
      <c r="B78" s="60" t="s">
        <v>105</v>
      </c>
      <c r="C78" s="60" t="s">
        <v>103</v>
      </c>
      <c r="D78" s="53">
        <v>372</v>
      </c>
      <c r="E78" s="63"/>
      <c r="F78" s="56">
        <f t="shared" si="10"/>
        <v>0</v>
      </c>
      <c r="G78" s="57">
        <v>1</v>
      </c>
      <c r="H78" s="58">
        <f t="shared" si="11"/>
        <v>0</v>
      </c>
      <c r="I78" s="25"/>
      <c r="J78" s="59"/>
    </row>
    <row r="79" spans="1:10" ht="14.25" customHeight="1" x14ac:dyDescent="0.25">
      <c r="A79" s="62">
        <f t="shared" si="12"/>
        <v>4</v>
      </c>
      <c r="B79" s="60" t="s">
        <v>106</v>
      </c>
      <c r="C79" s="60" t="s">
        <v>107</v>
      </c>
      <c r="D79" s="64">
        <v>554</v>
      </c>
      <c r="E79" s="65"/>
      <c r="F79" s="56">
        <f t="shared" si="10"/>
        <v>0</v>
      </c>
      <c r="G79" s="57">
        <v>1</v>
      </c>
      <c r="H79" s="58">
        <f t="shared" si="11"/>
        <v>0</v>
      </c>
      <c r="I79" s="25"/>
      <c r="J79" s="59"/>
    </row>
    <row r="80" spans="1:10" ht="14.25" customHeight="1" x14ac:dyDescent="0.25">
      <c r="A80" s="62">
        <f t="shared" si="12"/>
        <v>5</v>
      </c>
      <c r="B80" s="60" t="s">
        <v>108</v>
      </c>
      <c r="C80" s="60" t="s">
        <v>103</v>
      </c>
      <c r="D80" s="54">
        <v>654</v>
      </c>
      <c r="E80" s="66"/>
      <c r="F80" s="56">
        <f t="shared" si="10"/>
        <v>0</v>
      </c>
      <c r="G80" s="57">
        <v>1</v>
      </c>
      <c r="H80" s="58">
        <f t="shared" si="11"/>
        <v>0</v>
      </c>
      <c r="I80" s="25"/>
      <c r="J80" s="59"/>
    </row>
    <row r="81" spans="1:10" ht="14.25" customHeight="1" x14ac:dyDescent="0.25">
      <c r="A81" s="62">
        <f t="shared" si="12"/>
        <v>6</v>
      </c>
      <c r="B81" s="60" t="s">
        <v>109</v>
      </c>
      <c r="C81" s="60" t="s">
        <v>103</v>
      </c>
      <c r="D81" s="61">
        <v>1500</v>
      </c>
      <c r="E81" s="55"/>
      <c r="F81" s="56">
        <f t="shared" si="10"/>
        <v>0</v>
      </c>
      <c r="G81" s="57">
        <v>1</v>
      </c>
      <c r="H81" s="58">
        <f t="shared" si="11"/>
        <v>0</v>
      </c>
      <c r="I81" s="25"/>
      <c r="J81" s="59"/>
    </row>
    <row r="82" spans="1:10" ht="14.25" customHeight="1" x14ac:dyDescent="0.25">
      <c r="A82" s="62">
        <f t="shared" si="12"/>
        <v>7</v>
      </c>
      <c r="B82" s="60" t="s">
        <v>110</v>
      </c>
      <c r="C82" s="60" t="s">
        <v>103</v>
      </c>
      <c r="D82" s="53">
        <v>428</v>
      </c>
      <c r="E82" s="63"/>
      <c r="F82" s="56">
        <f t="shared" si="10"/>
        <v>0</v>
      </c>
      <c r="G82" s="57">
        <v>1</v>
      </c>
      <c r="H82" s="58">
        <f t="shared" si="11"/>
        <v>0</v>
      </c>
      <c r="I82" s="25"/>
      <c r="J82" s="59"/>
    </row>
    <row r="83" spans="1:10" ht="14.25" customHeight="1" x14ac:dyDescent="0.25">
      <c r="A83" s="62">
        <f t="shared" si="12"/>
        <v>8</v>
      </c>
      <c r="B83" s="60" t="s">
        <v>111</v>
      </c>
      <c r="C83" s="60" t="s">
        <v>103</v>
      </c>
      <c r="D83" s="64">
        <v>372</v>
      </c>
      <c r="E83" s="65"/>
      <c r="F83" s="56">
        <f t="shared" si="10"/>
        <v>0</v>
      </c>
      <c r="G83" s="57">
        <v>1</v>
      </c>
      <c r="H83" s="58">
        <f t="shared" si="11"/>
        <v>0</v>
      </c>
      <c r="I83" s="25"/>
      <c r="J83" s="59"/>
    </row>
    <row r="84" spans="1:10" ht="14.25" customHeight="1" x14ac:dyDescent="0.25">
      <c r="A84" s="62">
        <f t="shared" si="12"/>
        <v>9</v>
      </c>
      <c r="B84" s="60" t="s">
        <v>112</v>
      </c>
      <c r="C84" s="60" t="s">
        <v>103</v>
      </c>
      <c r="D84" s="53">
        <v>136</v>
      </c>
      <c r="E84" s="63"/>
      <c r="F84" s="56">
        <f t="shared" si="10"/>
        <v>0</v>
      </c>
      <c r="G84" s="57">
        <v>1</v>
      </c>
      <c r="H84" s="58">
        <f t="shared" si="11"/>
        <v>0</v>
      </c>
      <c r="I84" s="25"/>
      <c r="J84" s="59"/>
    </row>
    <row r="85" spans="1:10" ht="14.25" customHeight="1" x14ac:dyDescent="0.25">
      <c r="A85" s="62">
        <f t="shared" si="12"/>
        <v>10</v>
      </c>
      <c r="B85" s="60" t="s">
        <v>113</v>
      </c>
      <c r="C85" s="60" t="s">
        <v>103</v>
      </c>
      <c r="D85" s="54">
        <v>428</v>
      </c>
      <c r="E85" s="66"/>
      <c r="F85" s="56">
        <f t="shared" si="10"/>
        <v>0</v>
      </c>
      <c r="G85" s="57">
        <v>1</v>
      </c>
      <c r="H85" s="58">
        <f t="shared" si="11"/>
        <v>0</v>
      </c>
      <c r="I85" s="25"/>
      <c r="J85" s="59"/>
    </row>
    <row r="86" spans="1:10" ht="14.25" customHeight="1" x14ac:dyDescent="0.25">
      <c r="A86" s="62">
        <f t="shared" si="12"/>
        <v>11</v>
      </c>
      <c r="B86" s="60" t="s">
        <v>114</v>
      </c>
      <c r="C86" s="60" t="s">
        <v>103</v>
      </c>
      <c r="D86" s="53">
        <v>428</v>
      </c>
      <c r="E86" s="63"/>
      <c r="F86" s="56">
        <f t="shared" si="10"/>
        <v>0</v>
      </c>
      <c r="G86" s="57">
        <v>1</v>
      </c>
      <c r="H86" s="58">
        <f t="shared" si="11"/>
        <v>0</v>
      </c>
      <c r="I86" s="25"/>
      <c r="J86" s="59"/>
    </row>
    <row r="87" spans="1:10" ht="14.25" customHeight="1" x14ac:dyDescent="0.25">
      <c r="A87" s="62">
        <f t="shared" si="12"/>
        <v>12</v>
      </c>
      <c r="B87" s="60" t="s">
        <v>115</v>
      </c>
      <c r="C87" s="60" t="s">
        <v>103</v>
      </c>
      <c r="D87" s="53">
        <v>136</v>
      </c>
      <c r="E87" s="63"/>
      <c r="F87" s="56">
        <f t="shared" si="10"/>
        <v>0</v>
      </c>
      <c r="G87" s="57">
        <v>1</v>
      </c>
      <c r="H87" s="58">
        <f t="shared" si="11"/>
        <v>0</v>
      </c>
      <c r="I87" s="25"/>
      <c r="J87" s="59"/>
    </row>
    <row r="88" spans="1:10" ht="14.25" customHeight="1" x14ac:dyDescent="0.25">
      <c r="A88" s="62">
        <f t="shared" si="12"/>
        <v>13</v>
      </c>
      <c r="B88" s="60" t="s">
        <v>116</v>
      </c>
      <c r="C88" s="60" t="s">
        <v>103</v>
      </c>
      <c r="D88" s="53">
        <v>136</v>
      </c>
      <c r="E88" s="63"/>
      <c r="F88" s="56">
        <f t="shared" si="10"/>
        <v>0</v>
      </c>
      <c r="G88" s="57">
        <v>1</v>
      </c>
      <c r="H88" s="58">
        <f t="shared" si="11"/>
        <v>0</v>
      </c>
      <c r="I88" s="25"/>
      <c r="J88" s="59"/>
    </row>
    <row r="89" spans="1:10" ht="14.25" customHeight="1" x14ac:dyDescent="0.25">
      <c r="A89" s="62">
        <f t="shared" si="12"/>
        <v>14</v>
      </c>
      <c r="B89" s="60" t="s">
        <v>117</v>
      </c>
      <c r="C89" s="60" t="s">
        <v>103</v>
      </c>
      <c r="D89" s="54">
        <v>372</v>
      </c>
      <c r="E89" s="66"/>
      <c r="F89" s="56">
        <f t="shared" si="10"/>
        <v>0</v>
      </c>
      <c r="G89" s="57">
        <v>1</v>
      </c>
      <c r="H89" s="58">
        <f t="shared" si="11"/>
        <v>0</v>
      </c>
      <c r="I89" s="25"/>
      <c r="J89" s="59"/>
    </row>
    <row r="90" spans="1:10" ht="14.25" customHeight="1" x14ac:dyDescent="0.25">
      <c r="A90" s="62">
        <f t="shared" si="12"/>
        <v>15</v>
      </c>
      <c r="B90" s="60" t="s">
        <v>118</v>
      </c>
      <c r="C90" s="60" t="s">
        <v>103</v>
      </c>
      <c r="D90" s="53">
        <v>136</v>
      </c>
      <c r="E90" s="63"/>
      <c r="F90" s="56">
        <f t="shared" si="10"/>
        <v>0</v>
      </c>
      <c r="G90" s="57">
        <v>1</v>
      </c>
      <c r="H90" s="58">
        <f t="shared" si="11"/>
        <v>0</v>
      </c>
      <c r="I90" s="25"/>
      <c r="J90" s="59"/>
    </row>
    <row r="91" spans="1:10" ht="14.25" customHeight="1" x14ac:dyDescent="0.25">
      <c r="A91" s="62">
        <f t="shared" si="12"/>
        <v>16</v>
      </c>
      <c r="B91" s="60" t="s">
        <v>119</v>
      </c>
      <c r="C91" s="67" t="s">
        <v>103</v>
      </c>
      <c r="D91" s="54">
        <v>816</v>
      </c>
      <c r="E91" s="66"/>
      <c r="F91" s="56">
        <f t="shared" si="10"/>
        <v>0</v>
      </c>
      <c r="G91" s="57">
        <v>1</v>
      </c>
      <c r="H91" s="58">
        <f t="shared" si="11"/>
        <v>0</v>
      </c>
      <c r="I91" s="25"/>
      <c r="J91" s="59"/>
    </row>
    <row r="92" spans="1:10" ht="14.25" customHeight="1" x14ac:dyDescent="0.25">
      <c r="A92" s="62">
        <f t="shared" si="12"/>
        <v>17</v>
      </c>
      <c r="B92" s="60" t="s">
        <v>120</v>
      </c>
      <c r="C92" s="53" t="s">
        <v>103</v>
      </c>
      <c r="D92" s="53">
        <v>816</v>
      </c>
      <c r="E92" s="63"/>
      <c r="F92" s="56">
        <f t="shared" si="10"/>
        <v>0</v>
      </c>
      <c r="G92" s="57">
        <v>1</v>
      </c>
      <c r="H92" s="58">
        <f t="shared" si="11"/>
        <v>0</v>
      </c>
      <c r="I92" s="25"/>
      <c r="J92" s="59"/>
    </row>
    <row r="93" spans="1:10" ht="12" customHeight="1" x14ac:dyDescent="0.25">
      <c r="A93" s="62">
        <f t="shared" si="12"/>
        <v>18</v>
      </c>
      <c r="B93" s="60" t="s">
        <v>121</v>
      </c>
      <c r="C93" s="60" t="s">
        <v>103</v>
      </c>
      <c r="D93" s="53">
        <v>880</v>
      </c>
      <c r="E93" s="63"/>
      <c r="F93" s="56">
        <f t="shared" si="10"/>
        <v>0</v>
      </c>
      <c r="G93" s="57">
        <v>1</v>
      </c>
      <c r="H93" s="58">
        <f t="shared" si="11"/>
        <v>0</v>
      </c>
      <c r="I93" s="25"/>
      <c r="J93" s="59"/>
    </row>
    <row r="94" spans="1:10" ht="14.25" customHeight="1" x14ac:dyDescent="0.25">
      <c r="A94" s="62">
        <f t="shared" si="12"/>
        <v>19</v>
      </c>
      <c r="B94" s="60" t="s">
        <v>122</v>
      </c>
      <c r="C94" s="60" t="s">
        <v>103</v>
      </c>
      <c r="D94" s="64">
        <v>880</v>
      </c>
      <c r="E94" s="65"/>
      <c r="F94" s="56">
        <f t="shared" si="10"/>
        <v>0</v>
      </c>
      <c r="G94" s="57">
        <v>1</v>
      </c>
      <c r="H94" s="58">
        <f t="shared" si="11"/>
        <v>0</v>
      </c>
      <c r="I94" s="25"/>
      <c r="J94" s="59"/>
    </row>
    <row r="95" spans="1:10" ht="14.25" customHeight="1" x14ac:dyDescent="0.25">
      <c r="A95" s="62">
        <f t="shared" si="12"/>
        <v>20</v>
      </c>
      <c r="B95" s="60" t="s">
        <v>123</v>
      </c>
      <c r="C95" s="60" t="s">
        <v>103</v>
      </c>
      <c r="D95" s="53">
        <v>680</v>
      </c>
      <c r="E95" s="63"/>
      <c r="F95" s="56">
        <f t="shared" si="10"/>
        <v>0</v>
      </c>
      <c r="G95" s="57">
        <v>1</v>
      </c>
      <c r="H95" s="58">
        <f t="shared" si="11"/>
        <v>0</v>
      </c>
      <c r="I95" s="25"/>
      <c r="J95" s="59"/>
    </row>
    <row r="96" spans="1:10" ht="14.25" customHeight="1" x14ac:dyDescent="0.25">
      <c r="A96" s="62">
        <f t="shared" si="12"/>
        <v>21</v>
      </c>
      <c r="B96" s="60" t="s">
        <v>124</v>
      </c>
      <c r="C96" s="60" t="s">
        <v>103</v>
      </c>
      <c r="D96" s="54">
        <v>136</v>
      </c>
      <c r="E96" s="66"/>
      <c r="F96" s="56">
        <f t="shared" si="10"/>
        <v>0</v>
      </c>
      <c r="G96" s="57">
        <v>1</v>
      </c>
      <c r="H96" s="58">
        <f t="shared" si="11"/>
        <v>0</v>
      </c>
      <c r="I96" s="25"/>
      <c r="J96" s="59"/>
    </row>
    <row r="97" spans="1:10" ht="14.25" customHeight="1" x14ac:dyDescent="0.25">
      <c r="A97" s="62">
        <f t="shared" si="12"/>
        <v>22</v>
      </c>
      <c r="B97" s="60" t="s">
        <v>125</v>
      </c>
      <c r="C97" s="60" t="s">
        <v>103</v>
      </c>
      <c r="D97" s="53">
        <v>136</v>
      </c>
      <c r="E97" s="63"/>
      <c r="F97" s="56">
        <f t="shared" si="10"/>
        <v>0</v>
      </c>
      <c r="G97" s="57">
        <v>1</v>
      </c>
      <c r="H97" s="58">
        <f t="shared" si="11"/>
        <v>0</v>
      </c>
      <c r="I97" s="25"/>
      <c r="J97" s="59"/>
    </row>
    <row r="98" spans="1:10" ht="14.25" customHeight="1" x14ac:dyDescent="0.25">
      <c r="A98" s="62">
        <f t="shared" si="12"/>
        <v>23</v>
      </c>
      <c r="B98" s="60" t="s">
        <v>126</v>
      </c>
      <c r="C98" s="60" t="s">
        <v>103</v>
      </c>
      <c r="D98" s="54">
        <v>136</v>
      </c>
      <c r="E98" s="66"/>
      <c r="F98" s="56">
        <f t="shared" si="10"/>
        <v>0</v>
      </c>
      <c r="G98" s="57">
        <v>1</v>
      </c>
      <c r="H98" s="58">
        <f t="shared" si="11"/>
        <v>0</v>
      </c>
      <c r="I98" s="25"/>
      <c r="J98" s="59"/>
    </row>
    <row r="99" spans="1:10" ht="14.25" customHeight="1" x14ac:dyDescent="0.25">
      <c r="A99" s="62">
        <f t="shared" si="12"/>
        <v>24</v>
      </c>
      <c r="B99" s="60" t="s">
        <v>127</v>
      </c>
      <c r="C99" s="60" t="s">
        <v>103</v>
      </c>
      <c r="D99" s="53">
        <v>372</v>
      </c>
      <c r="E99" s="63"/>
      <c r="F99" s="56">
        <f t="shared" si="10"/>
        <v>0</v>
      </c>
      <c r="G99" s="57">
        <v>1</v>
      </c>
      <c r="H99" s="58">
        <f t="shared" si="11"/>
        <v>0</v>
      </c>
      <c r="I99" s="25"/>
      <c r="J99" s="59"/>
    </row>
    <row r="100" spans="1:10" ht="14.25" customHeight="1" x14ac:dyDescent="0.25">
      <c r="A100" s="62">
        <f t="shared" si="12"/>
        <v>25</v>
      </c>
      <c r="B100" s="60" t="s">
        <v>128</v>
      </c>
      <c r="C100" s="60" t="s">
        <v>103</v>
      </c>
      <c r="D100" s="53">
        <v>272</v>
      </c>
      <c r="E100" s="65"/>
      <c r="F100" s="56">
        <f t="shared" si="10"/>
        <v>0</v>
      </c>
      <c r="G100" s="57">
        <v>1</v>
      </c>
      <c r="H100" s="58">
        <f t="shared" si="11"/>
        <v>0</v>
      </c>
      <c r="I100" s="25"/>
      <c r="J100" s="59"/>
    </row>
    <row r="101" spans="1:10" ht="14.25" customHeight="1" x14ac:dyDescent="0.25">
      <c r="A101" s="62">
        <f t="shared" si="12"/>
        <v>26</v>
      </c>
      <c r="B101" s="60" t="s">
        <v>129</v>
      </c>
      <c r="C101" s="60" t="s">
        <v>103</v>
      </c>
      <c r="D101" s="53">
        <v>136</v>
      </c>
      <c r="E101" s="63"/>
      <c r="F101" s="56">
        <f t="shared" si="10"/>
        <v>0</v>
      </c>
      <c r="G101" s="57">
        <v>1</v>
      </c>
      <c r="H101" s="58">
        <f t="shared" si="11"/>
        <v>0</v>
      </c>
      <c r="I101" s="25"/>
      <c r="J101" s="59"/>
    </row>
    <row r="102" spans="1:10" ht="14.25" customHeight="1" x14ac:dyDescent="0.25">
      <c r="A102" s="62">
        <f t="shared" si="12"/>
        <v>27</v>
      </c>
      <c r="B102" s="60" t="s">
        <v>130</v>
      </c>
      <c r="C102" s="60" t="s">
        <v>131</v>
      </c>
      <c r="D102" s="54">
        <v>350</v>
      </c>
      <c r="E102" s="66"/>
      <c r="F102" s="56">
        <f t="shared" si="10"/>
        <v>0</v>
      </c>
      <c r="G102" s="57">
        <v>1</v>
      </c>
      <c r="H102" s="58">
        <f t="shared" si="11"/>
        <v>0</v>
      </c>
      <c r="I102" s="25"/>
      <c r="J102" s="59"/>
    </row>
    <row r="103" spans="1:10" ht="14.25" customHeight="1" x14ac:dyDescent="0.25">
      <c r="A103" s="68">
        <f t="shared" si="12"/>
        <v>28</v>
      </c>
      <c r="B103" s="67" t="s">
        <v>132</v>
      </c>
      <c r="C103" s="67" t="s">
        <v>103</v>
      </c>
      <c r="D103" s="61">
        <v>136</v>
      </c>
      <c r="E103" s="55"/>
      <c r="F103" s="56">
        <f t="shared" si="10"/>
        <v>0</v>
      </c>
      <c r="G103" s="57">
        <v>1</v>
      </c>
      <c r="H103" s="69">
        <f t="shared" si="11"/>
        <v>0</v>
      </c>
      <c r="I103" s="25"/>
      <c r="J103" s="59"/>
    </row>
    <row r="104" spans="1:10" ht="14.25" customHeight="1" x14ac:dyDescent="0.25">
      <c r="A104" s="7" t="s">
        <v>133</v>
      </c>
      <c r="B104" s="7"/>
      <c r="C104" s="7"/>
      <c r="D104" s="7"/>
      <c r="E104" s="70"/>
      <c r="F104" s="71"/>
      <c r="G104" s="72"/>
      <c r="H104" s="73">
        <f>SUM(H76:H103)</f>
        <v>0</v>
      </c>
    </row>
    <row r="105" spans="1:10" ht="14.25" customHeight="1" x14ac:dyDescent="0.25"/>
    <row r="106" spans="1:10" ht="14.25" customHeight="1" x14ac:dyDescent="0.25">
      <c r="A106" s="6" t="s">
        <v>134</v>
      </c>
      <c r="B106" s="6"/>
      <c r="C106" s="6"/>
    </row>
    <row r="107" spans="1:10" ht="14.25" customHeight="1" x14ac:dyDescent="0.25">
      <c r="A107" s="74" t="s">
        <v>135</v>
      </c>
      <c r="B107" s="74" t="s">
        <v>96</v>
      </c>
      <c r="C107" s="74" t="s">
        <v>136</v>
      </c>
      <c r="H107" s="59"/>
    </row>
    <row r="108" spans="1:10" ht="14.25" customHeight="1" x14ac:dyDescent="0.25">
      <c r="A108" s="75">
        <v>1</v>
      </c>
      <c r="B108" s="76" t="s">
        <v>137</v>
      </c>
      <c r="C108" s="77">
        <f>J68</f>
        <v>0</v>
      </c>
    </row>
    <row r="109" spans="1:10" ht="14.25" customHeight="1" x14ac:dyDescent="0.25">
      <c r="A109" s="75">
        <v>2</v>
      </c>
      <c r="B109" s="76" t="s">
        <v>138</v>
      </c>
      <c r="C109" s="77">
        <f>D72</f>
        <v>0</v>
      </c>
      <c r="E109" s="42"/>
      <c r="I109" s="59"/>
    </row>
    <row r="110" spans="1:10" ht="14.25" customHeight="1" x14ac:dyDescent="0.25">
      <c r="A110" s="75">
        <v>3</v>
      </c>
      <c r="B110" s="76" t="s">
        <v>139</v>
      </c>
      <c r="C110" s="77">
        <f>H104</f>
        <v>0</v>
      </c>
      <c r="F110" s="78"/>
    </row>
    <row r="111" spans="1:10" ht="14.25" customHeight="1" x14ac:dyDescent="0.25">
      <c r="A111" s="75"/>
      <c r="B111" s="74" t="s">
        <v>136</v>
      </c>
      <c r="C111" s="79">
        <f>ROUND(SUM(C108:C110),0)</f>
        <v>0</v>
      </c>
      <c r="D111" s="25"/>
      <c r="E111" s="42"/>
    </row>
    <row r="112" spans="1:10" ht="14.25" customHeight="1" x14ac:dyDescent="0.25"/>
    <row r="113" spans="1:12" ht="14.25" customHeight="1" x14ac:dyDescent="0.25">
      <c r="A113" s="5" t="s">
        <v>140</v>
      </c>
      <c r="B113" s="5"/>
      <c r="C113" s="5"/>
      <c r="D113" s="5"/>
      <c r="E113" s="5"/>
      <c r="F113" s="5"/>
    </row>
    <row r="114" spans="1:12" ht="14.25" customHeight="1" x14ac:dyDescent="0.25">
      <c r="A114" s="80"/>
      <c r="B114" s="80"/>
      <c r="C114" s="80"/>
    </row>
    <row r="115" spans="1:12" ht="14.25" customHeight="1" x14ac:dyDescent="0.25">
      <c r="A115" s="81" t="s">
        <v>141</v>
      </c>
      <c r="B115" s="4" t="s">
        <v>142</v>
      </c>
      <c r="C115" s="4"/>
      <c r="D115" s="4"/>
      <c r="E115" s="4"/>
      <c r="F115" s="4"/>
      <c r="G115" s="4"/>
      <c r="H115" s="4"/>
      <c r="I115" s="4"/>
      <c r="J115" s="4"/>
    </row>
    <row r="116" spans="1:12" ht="14.25" customHeight="1" x14ac:dyDescent="0.25">
      <c r="A116" s="82"/>
      <c r="C116" s="25"/>
    </row>
    <row r="117" spans="1:12" ht="14.25" customHeight="1" x14ac:dyDescent="0.25">
      <c r="A117" s="83"/>
      <c r="B117" s="3" t="s">
        <v>143</v>
      </c>
      <c r="C117" s="3"/>
      <c r="D117" s="3"/>
      <c r="E117" s="3"/>
      <c r="F117" s="3"/>
      <c r="G117" s="3"/>
      <c r="H117" s="3"/>
      <c r="I117" s="3"/>
      <c r="J117" s="3"/>
    </row>
    <row r="118" spans="1:12" ht="14.25" customHeight="1" x14ac:dyDescent="0.25">
      <c r="B118" s="82"/>
      <c r="C118" s="84"/>
    </row>
    <row r="119" spans="1:12" ht="14.25" customHeight="1" x14ac:dyDescent="0.25">
      <c r="A119" s="2" t="s">
        <v>144</v>
      </c>
      <c r="B119" s="2"/>
      <c r="C119" s="2"/>
      <c r="D119" s="2"/>
      <c r="E119" s="2"/>
      <c r="F119" s="2"/>
      <c r="G119" s="2"/>
      <c r="H119" s="2"/>
      <c r="I119" s="2"/>
      <c r="J119" s="2"/>
    </row>
    <row r="120" spans="1:12" ht="25.5" customHeight="1" x14ac:dyDescent="0.25">
      <c r="A120" s="1" t="s">
        <v>145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25.5" customHeight="1" x14ac:dyDescent="0.25">
      <c r="A121" s="1" t="s">
        <v>146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25.5" customHeight="1" x14ac:dyDescent="0.25">
      <c r="A122" s="1" t="s">
        <v>147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ht="25.5" customHeight="1" x14ac:dyDescent="0.25">
      <c r="A123" s="1" t="s">
        <v>148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25.5" customHeight="1" x14ac:dyDescent="0.25">
      <c r="A124" s="1" t="s">
        <v>149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14.25" customHeight="1" x14ac:dyDescent="0.25"/>
    <row r="126" spans="1:12" ht="14.25" customHeight="1" x14ac:dyDescent="0.25"/>
    <row r="127" spans="1:12" ht="14.25" customHeight="1" x14ac:dyDescent="0.25"/>
    <row r="128" spans="1:12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</sheetData>
  <sheetProtection sheet="1" formatCells="0" formatColumns="0" formatRows="0" selectLockedCells="1"/>
  <mergeCells count="28">
    <mergeCell ref="A122:L122"/>
    <mergeCell ref="A123:L123"/>
    <mergeCell ref="A124:L124"/>
    <mergeCell ref="B115:J115"/>
    <mergeCell ref="B117:J117"/>
    <mergeCell ref="A119:J119"/>
    <mergeCell ref="A120:L120"/>
    <mergeCell ref="A121:L121"/>
    <mergeCell ref="A68:B68"/>
    <mergeCell ref="H68:I68"/>
    <mergeCell ref="A104:D104"/>
    <mergeCell ref="A106:C106"/>
    <mergeCell ref="A113:F113"/>
    <mergeCell ref="A35:A42"/>
    <mergeCell ref="A43:A56"/>
    <mergeCell ref="A57:A58"/>
    <mergeCell ref="A59:A64"/>
    <mergeCell ref="A65:A67"/>
    <mergeCell ref="A13:A18"/>
    <mergeCell ref="A19:A25"/>
    <mergeCell ref="A26:A29"/>
    <mergeCell ref="A30:A32"/>
    <mergeCell ref="A33:A34"/>
    <mergeCell ref="A3:J3"/>
    <mergeCell ref="A4:J4"/>
    <mergeCell ref="A5:J5"/>
    <mergeCell ref="A7:A10"/>
    <mergeCell ref="A11:A12"/>
  </mergeCells>
  <pageMargins left="0.7" right="0.7" top="0.75" bottom="0.75" header="0.511811023622047" footer="0.511811023622047"/>
  <pageSetup paperSize="5" scale="63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HP14-cm0046la</dc:creator>
  <dc:description/>
  <cp:lastModifiedBy>contratacionarea</cp:lastModifiedBy>
  <cp:revision>0</cp:revision>
  <cp:lastPrinted>2026-09-04T16:31:14Z</cp:lastPrinted>
  <dcterms:created xsi:type="dcterms:W3CDTF">2025-02-05T22:13:37Z</dcterms:created>
  <dcterms:modified xsi:type="dcterms:W3CDTF">2026-09-21T19:37:35Z</dcterms:modified>
  <dc:language>en-US</dc:language>
</cp:coreProperties>
</file>