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diego\Desktop\DIEGO FORERO\TRABAJO\ASOCENTRO\2026\PROCESOS\MENOR CUANTÍA\SAMC-008\"/>
    </mc:Choice>
  </mc:AlternateContent>
  <xr:revisionPtr revIDLastSave="0" documentId="8_{F4B63497-E5D5-45CC-82B2-6D59F5659E97}" xr6:coauthVersionLast="47" xr6:coauthVersionMax="47" xr10:uidLastSave="{00000000-0000-0000-0000-000000000000}"/>
  <bookViews>
    <workbookView xWindow="-120" yWindow="-120" windowWidth="20730" windowHeight="11040" xr2:uid="{00000000-000D-0000-FFFF-FFFF00000000}"/>
  </bookViews>
  <sheets>
    <sheet name="TOTAL" sheetId="1" r:id="rId1"/>
  </sheets>
  <externalReferences>
    <externalReference r:id="rId2"/>
  </externalReferences>
  <definedNames>
    <definedName name="_xlnm._FilterDatabase" localSheetId="0" hidden="1">TOTAL!$A$5:$P$42</definedName>
    <definedName name="_xlnm.Print_Area" localSheetId="0">TOTAL!$A$1:$P$44</definedName>
    <definedName name="Estado">[1]HUV!$A$1:$H$2</definedName>
    <definedName name="_xlnm.Print_Titles" localSheetId="0">TOTAL!$1:$5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43" i="1" l="1"/>
  <c r="O42" i="1"/>
  <c r="O41" i="1"/>
  <c r="O40" i="1"/>
  <c r="O39" i="1"/>
  <c r="O38" i="1"/>
  <c r="O37" i="1"/>
  <c r="O36" i="1"/>
  <c r="O35" i="1"/>
  <c r="O34" i="1"/>
  <c r="O33" i="1"/>
  <c r="O32" i="1"/>
  <c r="O31" i="1"/>
  <c r="O30" i="1"/>
  <c r="O29" i="1"/>
  <c r="O28" i="1"/>
  <c r="O27" i="1"/>
  <c r="O26" i="1"/>
  <c r="O25" i="1"/>
  <c r="O24" i="1"/>
  <c r="O23" i="1"/>
  <c r="O22" i="1"/>
  <c r="O21" i="1"/>
  <c r="O20" i="1"/>
  <c r="O19" i="1"/>
  <c r="O18" i="1"/>
  <c r="O17" i="1"/>
  <c r="O16" i="1"/>
  <c r="O15" i="1"/>
  <c r="O14" i="1"/>
  <c r="O13" i="1"/>
  <c r="O12" i="1"/>
  <c r="O11" i="1"/>
  <c r="O10" i="1"/>
  <c r="O9" i="1"/>
  <c r="O8" i="1"/>
  <c r="O7" i="1"/>
  <c r="O6" i="1"/>
  <c r="N43" i="1"/>
  <c r="M43" i="1"/>
  <c r="O43" i="1" l="1"/>
</calcChain>
</file>

<file path=xl/sharedStrings.xml><?xml version="1.0" encoding="utf-8"?>
<sst xmlns="http://schemas.openxmlformats.org/spreadsheetml/2006/main" count="384" uniqueCount="182">
  <si>
    <t>F</t>
  </si>
  <si>
    <t>E</t>
  </si>
  <si>
    <t>D</t>
  </si>
  <si>
    <t>C</t>
  </si>
  <si>
    <t>B</t>
  </si>
  <si>
    <t>A</t>
  </si>
  <si>
    <t>PENDIENTE ASEGURADO</t>
  </si>
  <si>
    <t>PENDIENTE COMPAÑÍA</t>
  </si>
  <si>
    <t>INDEMNIZADO</t>
  </si>
  <si>
    <t>DESISTIDO</t>
  </si>
  <si>
    <t>OBJETADO</t>
  </si>
  <si>
    <t>ASISTENCIA VEHÍCULO</t>
  </si>
  <si>
    <t>RESUMEN SINIESTROS ASOCENTRO</t>
  </si>
  <si>
    <t>CLASIFICACIÓN</t>
  </si>
  <si>
    <t>ESTADO</t>
  </si>
  <si>
    <t>ALFASIS</t>
  </si>
  <si>
    <t>PÓLIZA</t>
  </si>
  <si>
    <t>NÚMERO DE PÓLIZA</t>
  </si>
  <si>
    <t>NÚMERO DE SINIESTRO</t>
  </si>
  <si>
    <t>FECHA DE SINIESTRO</t>
  </si>
  <si>
    <t>AMPARO AFECTADO</t>
  </si>
  <si>
    <t>AREA EN QUE SE PRESENTÓ EL SINIESTRO</t>
  </si>
  <si>
    <t>ELEMENTO RECLAMADO</t>
  </si>
  <si>
    <t>ESTADO ACTUAL</t>
  </si>
  <si>
    <t>DOCUMENTOS PENDIENTES</t>
  </si>
  <si>
    <t>VALOR RESERVA</t>
  </si>
  <si>
    <t>VALOR INDEMNIZADO</t>
  </si>
  <si>
    <t>COMPAÑÍA</t>
  </si>
  <si>
    <t>DAÑOS MATERIALES COMBINADOS</t>
  </si>
  <si>
    <t>BÁSICO CORRIENTE DÉBIL</t>
  </si>
  <si>
    <t>HURTO DE MAQUINA SOPLADORA</t>
  </si>
  <si>
    <t>AUTOMÓVILES</t>
  </si>
  <si>
    <t>23566-09-33</t>
  </si>
  <si>
    <t>VEHÍCULO DE PLACAS OJG246</t>
  </si>
  <si>
    <t xml:space="preserve">TRASPASO A NOMBRE DE PREVISORA </t>
  </si>
  <si>
    <t>27240-09-90</t>
  </si>
  <si>
    <t>PLANTA DE ASFALTOS</t>
  </si>
  <si>
    <t>VEHÍCULO DE PLACAS OJF608</t>
  </si>
  <si>
    <t>EL VEHÍCULO ESTA EN EL TALLER PREMIER</t>
  </si>
  <si>
    <t>59768-12-70</t>
  </si>
  <si>
    <t>VÍA PÚBLICA</t>
  </si>
  <si>
    <t>CONVENIO CHOQUE POR CHOQUE</t>
  </si>
  <si>
    <t>64966-14-70</t>
  </si>
  <si>
    <t>RESPONSABILIDAD CIVIL EXTRACONTRACTUAL</t>
  </si>
  <si>
    <t>PLACA OJF441 AL TERCERO SKZ507</t>
  </si>
  <si>
    <t>64751-14-70</t>
  </si>
  <si>
    <t>INDEMNIZADO ENTREGADO 12-05-2014</t>
  </si>
  <si>
    <t>70237-16-70</t>
  </si>
  <si>
    <t>DAÑO VIDRIO LUNETA VEHÍCULO PLACAS OJG705</t>
  </si>
  <si>
    <t>EL 07-06-2016 SE RECIBE LLAMADA DE ANDREA , SECRETARIA QUIEN INFORMA DE LOS DAÑOS, SE ENVÍAN INDICACIONES PARA PRESENTAR LA RECLAMACIÓN POR CORREO ELECTRÓNICO // EL 28-06-2016 SE RECIBEN DOCUMENTOS DEL VEHÍCULO Y SE REMITEN A PREVISORA // EL 21-07-2016 SE ENTREGA EL VEHÍCULO</t>
  </si>
  <si>
    <t>71469-16-70</t>
  </si>
  <si>
    <t>DAÑO VIDRIO PANORÁMICO VEHÍCULO PLACAS OJG037</t>
  </si>
  <si>
    <t>EL 28-09-2016 SE RECIBE AVISO DE SINIESTRO TELEFÓNICOS, SE SOLICITAN DOCUMENTOS PARA LA AUTORIZACIÓN DE REPARACIÓN // EL 29-09-2016 SE RECIBEN DOCUMENTOS Y SE REMITE A LA ASEGURADORA // EL 30-09-2016 SE SOLICITA A LA ASEGURADORA SE REALICE EL CAMBIO DEL VIDRIO EN EL SITIO DONDE SE ENCUENTRA EL VEHÍCULO, SE REMITEN DATOS DE CONTACTO // EL 03-10-2016 SE COMUNICA EL PROVEEDOR CON EL ASEGURADO, SE COORDINA LA FECHA PARA LA REPARACIÓN // EL 04-10-2016 SE REALIZA EL CAMBIO DEL VIDRIO EN ASOCENTRO</t>
  </si>
  <si>
    <t>72379-16-70
CASO 73210</t>
  </si>
  <si>
    <t>VARIANTE COTA - CHÍA</t>
  </si>
  <si>
    <t>DAÑOS A TERCERO POR VEHÍCULO DE PLACAS OJG761</t>
  </si>
  <si>
    <t>EL 4-11-2016 SE RECIBE AVISO TELEFÓNICO DE LA DRA.. PATRICIA ECHEVERRI SOBRE LA OCURRENCIA DEL ACCIDENTE, SE REALIZA LLAMADA A #345 Y SE DAN INDICACIONES AL CONDUCTOR, SE ENVÍA MAIL AL TERCERO CON REQUISITOS Y A ASOCENTRO PARA INICIAR LA RECLAMACIÓN // EL 25-11-2016 SE RECIBEN LOS DOCUMENTOS DEL TERCERO Y SE REMITEN A LA PREVISORA // EL 21-11 , 28-11-2016 SE REMITE RECORDATORIOS AL ASEGURADO, SOLICITANDO LOS DOCUMENTOS DEL VEHÍCULO PARA REMITIRLOS A LA ASEGURADORA // EL 02-12-2016 SE RECIBE UNOS DOCUMENTOS DE ASOCENTRO, SE REMITE RESPUESTA INFORMANDO QUE NO CORRESPONDE A LOS DOCUMENTOS REQUERIDOS, SE REMITE RELACIÓN NUEVAMENTE // EL 28-12-2016 SE RECIBE SOLICITUD DE DOCUMENTOS DE PREVISORA AL TERCERO, SE REMITE SOLICITUD AL TERCERO // SE RECIBE EL CROQUIS Y SE ENVÍA A PREVISORA // EL 31-01-2017 SE RECIBE EL REGISTRO FOTOGRÁFICO QUE SE ENCONTRABA PENDIENTE DEL TERCERO Y SE REMITE A LA ASEGURADORA // EL 16-03-2017 SE RECIBE COPIA DEL OFRECIMIENTO DE PREVISORA AL TERCERO, SE REMITE AL TERCERO, PENDIENTES DOCUMENTOS FIRMADOS // EL 12-04-2017 SE RECIBEN DOCUMENTOS PARA EL PAGO DEL TERCERO, SE REMITEN A PREVISORA</t>
  </si>
  <si>
    <t>73293-17-70</t>
  </si>
  <si>
    <t>OJG738</t>
  </si>
  <si>
    <t>SE RECIBE AVISO DE SINIESTRO, NOS CONTACTAMOS CON EL TALLER Y SE SOLICITA AGILIZAR LA REPARACIÓN // EL 18-05-2017 SE GENERA LA AUTORIZACIÓN DE REPARACIÓN</t>
  </si>
  <si>
    <t>76231-18-70</t>
  </si>
  <si>
    <t>DAÑOS A TERCERO - POR COMPACTADOR OJG037</t>
  </si>
  <si>
    <t>EL 06-07-2018 SE RECIBE AVISO TELEFÓNICO, SE ENVÍAN REQUISITOS DE RECLAMACIÓN POR MAIL // EL 06-07-2018 SE RECIBEN DOCUMENTOS PARA DAR AVISO DE SINIESTRO, SE REMITEN A PREVISORA</t>
  </si>
  <si>
    <t>DOCUMENTOS DEL TERCERO PARA LA RECLAMACIÓN</t>
  </si>
  <si>
    <t>DAÑO VEHICULO ODR552</t>
  </si>
  <si>
    <t>EL 27-09-2021 SE RECIBE CORREO DEL ASEGURADO SOLICITANDO COLABORACION PARA HABLAR CON LA COMPAÑÍA DE SEGUROS POR DEMORA EN LA ENTREGA DEL VEHICULO.//15-10-2021 EL ASEGURADO CONFIRMA FECHA DE ENTREGA DEL VEHICULO EL 02-09-2021.</t>
  </si>
  <si>
    <t>20141-07-33</t>
  </si>
  <si>
    <t>COMPUTADOR PORTÁTIL</t>
  </si>
  <si>
    <t>20048-07-33</t>
  </si>
  <si>
    <t>ROTURA DE VIDRIOS</t>
  </si>
  <si>
    <t>OFICINA DE PLANEACIÓN</t>
  </si>
  <si>
    <t>VIDRIO PUERTA</t>
  </si>
  <si>
    <t>32453-11-70</t>
  </si>
  <si>
    <t>OFICINAS ADMINISTRATIVA.</t>
  </si>
  <si>
    <t>VARIOS EQUIPOS DE COMPUTO</t>
  </si>
  <si>
    <t>ENVÍO COM No. 000153 DEL 20/14/12 A PREVISORA CON DOCUMENTOS PARA PAGO A FAVOR DE SOLUCIONES AIN SOPH S.A.S</t>
  </si>
  <si>
    <t>34218-12-70</t>
  </si>
  <si>
    <t>CAJICÁ KM 3 VÍA ZIPAQUIRÁ</t>
  </si>
  <si>
    <t>PORTÁTIL HP DV 6921L</t>
  </si>
  <si>
    <t>SE RADICARON DOCUMENTOS PARA PAGO A PROVEEDOR POR UN VALOR DE $ 333,300 PIANO ECHEVERRI ASUMIÓ LA DIFERENCIA DE $ 566,700</t>
  </si>
  <si>
    <t>41063-15-70
CASO 35329</t>
  </si>
  <si>
    <t>ADMINISTRATIVA</t>
  </si>
  <si>
    <t>CPU HP MONITOR HP MOUSE HP TECLADO HP MULTIFUNCIONAL PANASONIC</t>
  </si>
  <si>
    <t>SE RECIBE AVISO VÍA EMAIL EL 27-1-15 Y SE ENVÍA MODELO Y RELACIÓN DE DOCUMENTOS EL DÍA 28-1-15// EL 10-2-15 SE DA AVISO Y SE SOLICITAN DOCUMENTOS DE NUEVO // EL 30-06-2015 SE ENVÍA AVISO DE SINIESTRO A PREVISORA // EL 13-07-2015 SE RECIBE SOLICITUD DE DOCUMENTOS DE PREVISORA // EL 24-07-2015 SE REMITEN DOCUMENTOS A PREVISORA CON DOCUMENTOS FALTANTES // EL 21-09-2015 SE RECIBE LA LIQUIDACIÓN DE INDEMNIZACIÓN Y SE REMITE AL ASEGURADO</t>
  </si>
  <si>
    <t>41062-15-70</t>
  </si>
  <si>
    <t>MULTIFUNCIONAL CANON F149200</t>
  </si>
  <si>
    <t>SE RECIBE AVISO VÍA EMAIL EL 27-1-15 Y SE ENVÍA MODELO Y RELACIÓN DE DOCUMENTOS EL DÍA 28-1-15// EL 10-2-15 SE DA AVISO Y SE SOLICITAN DOCUMENTOS DE NUEVO // EL 30-06-2015 SE ENVÍA AVISO DE SINIESTRO A PREVISORA // EL 13-07-2015 SE RECIBE SOLICITUD DE DOCUMENTOS DE PREVISORA // EL 24-07-2015 SE REMITEN DOCUMENTOS A PREVISORA CON DOCUMENTOS FALTANTES // EL 21-08-2015 SE RECIBE LIQUIDACIÓN DE INDEMNIZACIÓN DE PREVISORA Y SE REMITE AL ASEGURADO</t>
  </si>
  <si>
    <t>48114-17-70
CASO 57537</t>
  </si>
  <si>
    <t>ASOCENTRO</t>
  </si>
  <si>
    <t>DAÑO IMPRESORA PANASONIC KX MC6020M</t>
  </si>
  <si>
    <t>EL 20-11-2017 SE RECIBE INFORME TÉCNICO DEL DAÑO, A LA ESPERA DE OTROS DOCUMENTOS // EL 01-12-2017 SE RECIBE COTIZACIONES, PENDIENTE AVISO Y FACTURA DE COMPRA PARA ENVIAR AVISO // EL 04-12-2017 SE RECIBEN LOS DEMÁS DOCUMENTOS Y SE REMITEN A PREVISORA PARA DAR AVISO DE SINIESTRO // EL 29-01-2018 SE RECIBE LIQUIDACIÓN DE INDEMNIZACIÓN DE PREVISORA Y SE REMITE AL ASEGURADO // EL 02-04-2018 SE RECIBEN LOS DOCUMENTOS PARA EL PAGO Y SE REMITEN A PREVISORA</t>
  </si>
  <si>
    <t>RC SERVIDORES PÚBLICOS</t>
  </si>
  <si>
    <t>25776-13-70-13</t>
  </si>
  <si>
    <t>ACTOS INCORRECTOS</t>
  </si>
  <si>
    <t>SEDE ADMINISTRATIVA</t>
  </si>
  <si>
    <t>PROCESO CONTRA EL DR. GUSTAVO ALFONSO RODRIGUEZ
PROCESO 2012-230755</t>
  </si>
  <si>
    <t>SE ENVÍAN DOCUMENTOS PARA PAGO A ABOGADO EL 22-11-13 RAD: No. 060166 PAGADO 50% DE LOS HONORARIOS</t>
  </si>
  <si>
    <t>TODO RIESGO CONTRATISTA</t>
  </si>
  <si>
    <t>20063-09-90</t>
  </si>
  <si>
    <t>SUSTRACCIÓN SIN VIOLENCIA</t>
  </si>
  <si>
    <t xml:space="preserve">ELEMENTOS VARIOS </t>
  </si>
  <si>
    <t>20070-10-90</t>
  </si>
  <si>
    <t>GENERADOR DE LA PLANTA ELÉCTRICA MOTOR DEERE 6076TF00 MODELO 1999</t>
  </si>
  <si>
    <t>ENVÍO COM. No. 000351 DEL 21-6-11 A PREVISORA. CON DOCUMENTOS PARA PAGO</t>
  </si>
  <si>
    <t>36667-13-70</t>
  </si>
  <si>
    <t>DAÑOS EN LA PLANTA DE ASFALTO</t>
  </si>
  <si>
    <t>SE RADICAN DOCUMENTOS PARA PAGO A PROVEEDORES EL 2-12-13 RAD: No. 061600</t>
  </si>
  <si>
    <t>CUMPLIMIENTO</t>
  </si>
  <si>
    <t>21764-2015</t>
  </si>
  <si>
    <t>VÍAS  PUBLICA SUESCA</t>
  </si>
  <si>
    <t>ESTABILIDAD DE LA OBRA</t>
  </si>
  <si>
    <t>EL 06-05-2015 SE RECIBE COMUNICACIÓN DE SEGUROS DEL ESTADO AVISANDO POR UN POSIBLE INCUMPLIMIENTO DE ASOCENTRO DEL CONTRATO 101/2010 CONTRA EL MUNICIPIO DE SUESCA // EL 14-05-2015 SE REQUIERE INFORMACIÓN DE ASOCENTRO // EL 22-05-2015 SE RECIBE INFORME DE ASOCENTRO // EL 26-05-2015 SE REMITE RESPUESTA DE ASOCENTRO A ESTADO // EL 18-06-2015 SE SOLICITA RESPUESTA AL DR. PEÑA SOBRE EL ESTADO DEL RECLAMO // EL 01-07-2015 SE RECIBE RECOMENDACIÓN DE ESTADO EN DONDE SE CONCIERTE UNA REUNIÓN CON SUESCA PARA TRATAR LAS CONDICIONES // EL 24-07-2015 SE RECIBE COMUNICACIÓN DE ASOCENTRO DIRIGIDA A SUESCA SOLICITANDO REUNIÓN PARA EL CIERRE DEL CONTRATO, PENDIENTES RESULTADOS REUNIÓN, SE REMITE COPIA A ESTADO.</t>
  </si>
  <si>
    <t>SEGUROS DEL ESTADO</t>
  </si>
  <si>
    <t>67710-15-70</t>
  </si>
  <si>
    <t>VÍAS  PUBLICA CAJICÁ</t>
  </si>
  <si>
    <t>DAÑOS VEHÍCULO PLACAS OJF608</t>
  </si>
  <si>
    <t>EL 26-05-15 SE RECIBE AVISO TELEFÓNICO DEL ASEGURADO POR EL VOLCAMIENTO DE LA VOLQUETA SE INFORMA QUE SE DEBE LLAMAR A ASISTENCIA PARA IZAR EL VEHÍCULO; EL 28-05-15 SE INFORMA QUE SE DEBE REPORTAR EL SINIESTRO POR ASISTENCIA PARA QUE ASIGNEN TALLER Y GRÚA PARA EL DESPLAZAMIENTO // EL 02-06-15 LLEGAN DOCUMENTOS DEL ASEGURADO Y SE REMITEN A PREVISORA // el 08-07-2015 SE RECIBE COPIA DE LA  CARTA DE OBJECIÓN // EL 27/07/2015 DE RECIBE COMUNICACIÓN DE RECONSIDERACIÓN DE OBJECIÓN DEL ASEGURADO Y SE REMITE INMEDIATAMENTE A PREVISORA // EL 10-08-2015 SE RECIBE LA RESPUESTA A LA RECONSIDERACIÓN EN DONDE SE RATIFICA LA OBJECIÓN</t>
  </si>
  <si>
    <t>PENDIENTES RESPUESTA DE PREVISORA</t>
  </si>
  <si>
    <t>20254-10-90</t>
  </si>
  <si>
    <t>OBRA GACHANCIPÁ</t>
  </si>
  <si>
    <t>INMUEBLE SRA. MARIA A MELO</t>
  </si>
  <si>
    <t>ENVÍO COM. No. 000453 DEL 11-8-11 A INGETECH CON COPIA DE TODO EL EXPEDIENTE // SE CIERRA EL RECLAMO TENIENDO EN CUENTA QUE SEGÚN INFORMACIÓN RECIBIDA DE PREVISORA EXISTE UNA SENTENCIA FAVORABLE</t>
  </si>
  <si>
    <t>AVENIDA PRADILLA</t>
  </si>
  <si>
    <t>DAÑOS A MOTO PLACAS VSQ51 - POR FRESADORA</t>
  </si>
  <si>
    <t>EL 11-10-2016 SE RECIBE AVISO TELEFÓNICO, SE ENVÍAN REQUISITOS DE RECLAMACIÓN POR MAIL // EL 13-10-2016 SE RECIBEN DOCUMENTOS PARA DAR AVISO DE SINIESTRO, SE REMITEN A PREVISORA // SE REMITE RELACIÓN DE DOCUMENTOS PENDIENTES PARA LA RECLAMACIÓN // EL 09-11-2016 SE RECIBE SOLICITUD DE DOCUMENTOS Y SE REMITE RESPUESTA CON LO SOLICITADO A PREVISORA // EL 12-01-2017 SE RECIBE SOLICITUD DE DOCUMENTOS DE PREVISORA Y SE REMITE AL ASEGURADO // EL 13-03-2017 SE REMITE RECORDATORIO AL ASEGURADO // EL 24-05-2017 SE REMITE RECORDATORIO AL ASEGURADO // EL 25-06-2018 SE REMITE RECORDATORIO AL ASEGURADO, CON LA ACLARACIÓN A LOS TÉRMINOS DE PRESCRIPCIÓN</t>
  </si>
  <si>
    <t>PRESCRITO</t>
  </si>
  <si>
    <t>PÉRDIDA MENOR DAÑOS</t>
  </si>
  <si>
    <t>17-12-2021 ASEGURADO REMITE DOCUMENTOS PARA ANALISIS// 28-12-2021 SE SOLICITAN ACLARACIONES A ASEGURADO Y DOCUMENTOS PENDIENTES PARA INICIO DE RECLAMCIÓN  //29-12-2021  ASEGURADO REMITE DOCUMENTOS SOLICITADOS SE REMITE AVISO A ASEGURADORA //11-01-2021  SOLICITUD ESTADO ACTUAL RECLAMACIÓN A ASEGURADORA // 14-01-2022 COMPAÑIA DE SEGUROS REMITE LIQUDIACIÓN APROBADA // 18-01-2022 SE REMITE A ASEGURADO LIQUIDACIÓN APROBADA Y SE INFORMAN DOCUMENTOS PARA ACCEDER AL PAGO DE LA INDEMNZIACIÓN // 27-01-2022 ASEGURADO REMITE DOCUMENTOS PARA PAGO //28-01-2022 SE REMITE DOCUMENTOS A ASEGURADORA PARA PAGO //31-01-2022 COMPAÑIA SOLICITA REENVIO DOCUMENTOS ORDENADOR DEL GASTO, SE REMITEN DOCUMENTOS SOLICITADOS A LA ASEGURADORA //02-02-2022 ASEGURADORA SOLICITA DOCUMENTOS ADICIONALES //03-02-2022 SE REMITE SOLICITUD A ASGURADO, ASEGURADO REMITE DOCUMENTO DILIGENCIADO Y SE REMITE A ASEGURADORA PARA CONTINUAR CON EL TRÁ,MITE DE PAGO //10-02-2022 SE SOLCIITA A ASEGURADORA SOPORTE DE PAGO //16-02-2022 ASEGURADORA REMITE COMPROBANTE DE PAGO, SE SOLICITA ACLARACIÓN RESPECTO AL IVA Y RETENCIONES PRACTICADAS //22-02-2022 ASEGURADORA REMITE INFORMACIÓN, SE SOLICITA NUEVAMENTE ACLARACIÓN</t>
  </si>
  <si>
    <t>ACLARACION SOPORTE DE PAGO</t>
  </si>
  <si>
    <t>CUMPLIMIENTO DEL CONTRATO</t>
  </si>
  <si>
    <t>HURTO SIMPLE</t>
  </si>
  <si>
    <t xml:space="preserve">HURTO DRONE DJI MINI SERIAL ACQCJCDU1D0033 </t>
  </si>
  <si>
    <t xml:space="preserve">2.700.000 SIN IVA PROVEEDOR NO RESPONSABLE DE IVA </t>
  </si>
  <si>
    <t>63158-22-70 
Caso 261885</t>
  </si>
  <si>
    <t xml:space="preserve">09-06-2022 CONVERSACIÓN TELEFÓNICA CON ASEGURADO, REMITE CORREO CON DENUNCIO PENAL INSTAURADO // 10-06-2022 SE SOLICITAN DOCUMENTOS PARA INICIO DE RECLAMACIÓN //13-06-2022 ASEGURADO REMITE DOCUMENTOS AVISO DE RECLAMACIÓN // 21-06-2022 ASEGURADO REMITE CARTA DE AVISO CORREGIDA , SE REMITE AVISO VÍA WEB A PREVISORA // 28-06-2022 ASEGURADORA REMITE SOLICITUD DE DOCUMENTOS //30-06-2022 SE SOLICITA ACLARACIÓN A ASEGURADO, ASEGURADO REMITE ACLARACIÓN //05-07-2022 SE REMITE ACLARACIÓN A ASEGURADORA // 08-07-2022 ASEGURADORA REMITE LIQUIDACIÓN APROBADA // 12-07-2022 SE REMITE LIQUIDACIÓN APROBADA A ASEGURADO Y SE SOLICITAN DOCUMENTOS PARA ACCEDER AL PAGO// 14-07-2022 ASEGURADO REMITE DOCUMENTOS PARA PAGO// 15-07-2022 SE SOLICITA A WILLI VÍA WHATSAPP CONFIRMAR SI EL PROVEEDOR ES RESPONSABLE DE IVA YA QUE NO DISCRIMINARON EL IMPUESTO EN LA FACTURA EMITIDA , ASOCENTRO CONFIRMA QUE NO ES RESPONSABLE DE IVA // 18-07-2022 SE REMITE RESPUESTA A ASEGURADO PENDIENTE DOCUMENTOS PARA PAGO// 19-07-2022 ASEGURADO REMITE DOCUMENTOS PARA PAGO // 2-07-2022 SE REMITEN DOCUMENTOS A ASEGURADORA // 27-07-2022 ASEGURADORA SOLICITA DECLARACIÓN DE RENTA OPERACIÓN INUSUAL EN INFORMACIÓN FINANCIERA// 28-07-2022 ANALISTA SOLICITA REMISIÓN DE LIQUIDACIÓN FIRMADA EN FORMATO DE LA ASEGURADORA // 02-08-2022 SE REMITEN SOLICITUD A ASEGURADO , ASEGURADO REMITE DOCUMENTOS , SE REMITEN A ASEGURADORA // 04-08-2022 ASEGURADORA SOL SARLAFT NUEVAMENTE DILIGENCIADO, SE SOLICITA A ASEGURADO //5-08-202 ASEGURADO REMITE SARLAFT SE REMITE A ASEGURADORA // 11-08-2022 SE SOLICITA NUEVAMENTE COMPROBANTE DE PAGO A ASEGURADORA //18-08-2022 ASEGURADORA REMITE COMPROBANTE DE PAGO, SE REMITE A ASEGURADO// 25-08-2022 PENDIENTE VALIDACIÓN PAGO ASEGURADORA// 29-08-2022 ASEGURADORA REMITE MOTIVO DE RECHAZO PAGO, SOLICITA VALIDACIÓN INFORMACIÓN BANCARIA, SE HABLA CON EL PROVEEDOR, PROVEEDOR REMITE NUEVAMENTE CERTIFICACIÓN ACTUALIZADA A PREVISORA // 31-08-2022 SE SOLICITA SOPORTE PAGO A ASEGURADORA , ASEGURADORA INFORMA QUE SE GENERO NUEVA ORDEN DE PAGO Y ESTA EN PROCESO DE AUTORIZACIÓN , SE INFORMA A PROVEEDOR Y ASEGURADO VÍA WHATSAPP// 02-09-2022 SE INFORMA A PROVEEDOR VÍA TELEFÓNICA ABONO DEL DINERO DESPUÉS DE LAS 6: PM // 05-09-2022 PROVEEDOR CONFIRMA PAGO Y SE INFORMA A ASEGURADO </t>
  </si>
  <si>
    <t>BÁSICO TODO RIESGO CONTRATISTA</t>
  </si>
  <si>
    <t>L</t>
  </si>
  <si>
    <t>POR ESTABLECER</t>
  </si>
  <si>
    <t>PAGO PARCIAL POR HONORARIOS</t>
  </si>
  <si>
    <t>DAÑOS DE LAS LUCES DELANTERAS DEL  VIBRO COMPACTADOR MARCA HAMM HD 14VTSERIE #H 2011838</t>
  </si>
  <si>
    <t>PÉRDIDA MENOR DAÑOS PLACA OJG705 CAUSADO POR VEHICULO DE TERCERO PLACA CYN466</t>
  </si>
  <si>
    <t>DAÑOS VEHÍCULO DE PROPIEDAD DE UN TERCERO CLAUDIA YANETH PACHON PLACA MTQ651 POR OBRA SIN CONCLUIR</t>
  </si>
  <si>
    <t>13-06-2024 EN REUNION CON EL ASEGURADO INFORMAN DAÑOS A UN VEHICULO QUE CAYO A UN HUECO , SE REMITEN REQUISITOS PARA INICIO DE RECLAMACION //24-06-2024 SE RECIBEN DOCUMENTOS AVISO //28-06-2024 CONVERSACION CON ARQ. BERNAL, SE SOLICITA CARTA INFORME DE LOS HECHOS, SE RECIBE Y SE AVISA VIA WEB// 15-07-20245 SOLICITUD ESTADO ACTUAL// 18-07-2024 SE RECIBE SOLICITUD DE DOCUMENTOS // 19-07-2024 SE REMITE RTA SOLICITUD A LA COMPAÑIA // 24-07-2024 SE SOLICITA ESTADO ACTUAL DE LA RECLAMACION // 01/08-2024  SE SOLICITA ESTADO ACTUAL DE LA RECLAMACION , SE RECIBE SOLICITUD DE DOCUMENTOS, SE REMITE A LA ENTIDAD // 05-08-2024 SE RECIBE DOCUMENTOS //08-08-2024 SE REMITE DOCUEMNTOS A LA COMPAÑIA // 12-08-2024 SE RECIBE LIQUIDACION// 15-08-2024 SE REMITE CONTRATO DE TRANSACCION AL ASEGURADO Y SE SOLICITAN DOC PARA PAGO// 27-08-2024 SE RECIBE DOCUMENTOS PARA PAGO // 02-09-2024 SE REMITEN DOCUMENTOS PARA PAGO A LA COMPAÑIA // 13-09-2024 SOLCIITUD SOPORTE DE PAGO // 25-09-2024 SE RECIBE SOPORTE DE PAGO, SE REMITE A LA ENTIDAD</t>
  </si>
  <si>
    <t xml:space="preserve">ENTREGA VEHICULO 15-10-2024,  // VEHICULO INGRESO A TALLER EL 6-09-2024 </t>
  </si>
  <si>
    <t>20272-16-70 
CASO 47527</t>
  </si>
  <si>
    <t>PREVISORA S.A. COMPAÑÍA DE SEGUROS</t>
  </si>
  <si>
    <t>20563-24-70 
CASO 301405</t>
  </si>
  <si>
    <t>P</t>
  </si>
  <si>
    <t>OJG661</t>
  </si>
  <si>
    <t>ASEGURADORA SOLIDARIA DE COLOMBIA</t>
  </si>
  <si>
    <t>RADICADO 100008637 SINIESTRO 18988</t>
  </si>
  <si>
    <t>BÁSICO ROTURA DE MAQUINARIA</t>
  </si>
  <si>
    <t>VALOR INCURRIDOS</t>
  </si>
  <si>
    <t>RUI 134957</t>
  </si>
  <si>
    <t>PREDIOS, LABORES Y OPERACIONES</t>
  </si>
  <si>
    <t>DAÑOS AL PANORAMICO DEL VEHÍCULO PLACA LRU604 DE POPIEDAD DE LA SEÑORA GLORIA MARLENY MAYORQUIN  (TERCERO) DURANTE LABORES DE PODA</t>
  </si>
  <si>
    <t>TODO RIESGO PARA MAQUINARIA Y EQUIPO</t>
  </si>
  <si>
    <t>RUI 137823</t>
  </si>
  <si>
    <t>DAÑOS EN EL COSTADO IZQUIERDO DEL VEHICULO PLACA IDY151 - DAÑOS OCASIONADOS POR MOTONIVELADORA JOHNN DEERE 620G - FECHA EVENTO 25-05-2026</t>
  </si>
  <si>
    <t>DEFINICION ASEGURADORA</t>
  </si>
  <si>
    <t xml:space="preserve">02-09-2024 ASEGURADO SE COMUNICA, INDICA QUE SE PRESENTO UN SINIESTRO, SE INFORMA PROCEDIMIENTO Y SE SOLICITA ASEISTENCIA JURIDCA A SOLIDARIA, ABOGADO DE SURA TERCERO QUE CAUSO EL DAÑO, ENTREGA CARTA DE INVITACION A RECLAMCION, POR PARTE DE LA ENTIDAD SE AFECTA LA POLIZA DE ASOSCENTRO CON POSIBILIDAD DE RECOBRO AL CAUSANTE DEL DAÑO // 03-09-2024 SE LLAMA A REPORTAR EL SINIESTRO, ASIGNACION DE TALLER, SE REMITE CORREO A LA ENTIDAD , SE SOLICITAN DOC E INGRESO DE VEHICULO A TALLER // 06-09-2024 SE ENVIA EN GRUA EL VEHICULO AL TALLER DE LA COMPAÑIA // 09-09-2024 ASEGURADO REMITE DOCUMENTOS // 11-09-2024 SE REMITE INFORMACION A LA ASEGURADORA , CONVERDACION CON TALLER, PTE CONFIRMAR DISPONIBILIDAD DE REPUESTOS Y AUTORIZACION REPARACION /// 13-09-2024 CONVERSACION CON ASEGURADO, PTE AUTORIZACION COMPAÑIA, SE REQUIERE AUTORIZACION A LA CIA // 20-09-2024 TALLER INFORMA QUE EL REPUESTO (COSTADO IZQ) LO ENTREGAN EL PROXIMO MIECOLES // 25-09-2024 SE SOLICITA A TALLER INMORMACION DE DISPONIBILIDAD DE REPUESTOS Y ESTADO ACTUAL REPARACION , SEGUN LO INDICADO PO EL TALLER LA FECHA ESTIMADA DE ENTREGA ES EL 15 DE OCTUBRE DE 2024// 30-10-2024 SE RECIBEN COSTOS DE REPARACION, SE REMITEN A LA ENTIDAD </t>
  </si>
  <si>
    <t>RUI 109905 
340-3014</t>
  </si>
  <si>
    <t xml:space="preserve">26-03-2024 ASEGURADO REMITE INFORMACION SINIESTRO// 02-04-2024 SE REMITE RTA DOCUMENTOS PARA INICIO DE RECLAMACION // 18-06-2024 ASEGURADO REMITE DOCUMENTOS //28-06-2024 SE REMITE AVISO DE RECLAMCION Y RTA SOLICITUD , SE RECIBE INFORME DE LOS HECHOS PTE SOLICITUD DE PREVISORA PARA DAR RESPUESTA // 29-07-2024 SE REMITE RESPUESTA A LA ASEGURADORA // 12-08-2024 SE RECIBE LIQUDIACION //14-08-2024 SE REMITE LIQUDIAICON A LA ENTIDAD Y SE SOLICITAN DOCUMENTOS PARA PAGO// 27-08-2024 SE RECIBEN DOCUMENTOS PARA PAGO, SE SOLICITA VALIDACION A LA ASEGURADORA CREACION PROVEEDOR // 5-09-2024 SE REMITE RESPUESTA SOLICITUD DOCUMNTOS PROVEEDOR // 25-09-2024 RECORDATORIO DOCUMENTOS PARA PAGO AL ASEGURADO// 28-01-2025 RECORDATORI AL ASEGURADO // 15-05-2025 RECORDATORIO A LA ENTIDAD// 16-05-2025 SE RECIBEN DOCUMENTOS// 04-06-2025 SE REMITE RESPUESTA SOLICITUD RADICACION FACTURA , SE REMITEN DEMAS DOCUMENTOS A LA COMPAÑIA // 20-06-2025 RECORDATORIO A LA ENTIDAD, PTE RADICACION FACTURA  PROVEEDOR // 14-08-2025 RECORDATORIO A LA ENTIDAD // 24-11-2025 RECORDATORIO A LA ENTIDAD // 4-12-2025 RECORDATORIO A LA ENTIDAD, SE RECIBE COPIA FACTURA, SE REMITE A LA ASEGURADORA // 05-01-2026 SE SOLICITA SOPORTE DE PAGO // 14-01-2026 SE RECIBE SOPORTE DE PAGO, SE REMITE A LA ENTIDAD </t>
  </si>
  <si>
    <t>TODO RIESGO DAÑO MATERIAL</t>
  </si>
  <si>
    <t>71360 
340-34</t>
  </si>
  <si>
    <t xml:space="preserve">19-08-2021 SE REMITE CORREO CON LOS REQUISITOS PARA PODER REMITIR AVISO DE SINIESTRO A LA COMPAÑÍA DE SEGUROS//01-09-2021 SE RECIBEN DOCUMENTOS Y SE REMITE AVISO DE SINIESTRO A LA COMPAÑÍA DE SEGUROS Y SOLICITUD DE DOCUMENTOS AL ASEGURADO.//27-09-2021 SE REMITE RECORDATORIO DE LOS DOCUMENTOS PENDIENTES AL ASEGURADO // EL 15-10-2021 SE REMITEN DOCUMENTOS ADICIONALES A LA COMPAÑÍA DE SEGUROS// 4-11-2021 COMPAÑÍA REMITE APROBACIÓN DE LA LIQUIDACIÓN SE REMITE A ENTIDAD Y SE INFORMAN DOCUMENTOS PARA ACCEDER AL PAGO  16-11-2021: SE RECIBEN DOCUMENTOS PARA PAGO ( RECIBO DE INDEMNIZACIÓN, ACTA DE POSESIÓN Y CEDULA REPRESENTANTE LEGAL) 22-11-2021 SE REALIZA DEVOLUCIÓN DE RECIBO DE INDEMNIZACIÓN VIENE INCOMPLETO ADICIONALMENTE SE INFORMA A ENTIDAD DOCUMENTOS PENDIENTES DEL PROVEEDOR UNA VEZ SE ENTREGUE EL EQUIPO A EL ASEGURADO 30-11-2021 ENTIDAD REMITE DOCUMENTOS PARA PAGO 01-12-2021 SE REMITEN DOCUMENTOS A ASEGURADORA  04/12/2021 ASEGURADORA SOLICITA DOCUMENTOS PARA PAGO 10-12-2021 SE INFORMA A COMPAÑÍA QUE LOS DOCUMENTOS YA FUERON RADICADOS Y SE REENVÍA EL CORREO ELECTRÓNICO //17-12-2021 COMPAÑÍA REMITE SOLICITUD ADICIONAL DOC PARA VINCULACIÓN PROVEEDORES //21-12-2021 SE REMITE SOLICITUD A ASEGURADO //22-12-2021 ASEGURADO REMITE DOCUMENTACIÓN ADICIONAL SE REMITE A LA ASEGURADORA  //11-01-2021 SOLICITUD SOPORTE DE PAGO A COMPAÑÍA DE SEGUROS//23-02-2022 RECORDATORIO SOLICITUD SOPORTE DE PAGO  //03-03-2022 SE REMITE CORREO DE DICIEMBRE A ASEGURADORA DONDE SE RADICARON DOCUMENTOS PARA PAGO, SE SOLICITA URGENTE SOPORTE DE PAGO INDEMNIZACIÓN.//15-03-2022 SE SOLICITA A ASEGURADORA SOPORTE DE PAGO NUEVAMENTE //18-03-2022 ASEGURADORA REMITE NUEVAMENTE SOLICITUD DE DOCUMENTOS PARA PAGO //22-03-2022 SE INFORMA QUE LA DOCUMENTACIÓN YA FUE REMITIDA DESDE L MES DE DICIEMBRE DE 2021//29-03-2022 RECORDATORIO SOPORTE DE PAGO //30-03-2022 ASEGURADORA REMITE ORDEN DE PAGO , SE REMITE A ASEGURADO </t>
  </si>
  <si>
    <t>RUI 77060 
340-38</t>
  </si>
  <si>
    <t>DAÑO EQUIPOS: PORTÁTIL TOSHIBA SERIE 3C342519W PLACA 302, COMPUTADOR DE ESCRITORIO TODO EN UNO COMPAQ SERIE 5CM1440512 PLACA 371, COMPUTADOR DE ESCRITORIO TODO EN UNO COMPAQ SERIE 5CM14404Z0 PLACA 121, IMPRESORA LASER MONOCROMATICA SAMSUNG SERIE CNB1LD0FFT, IMPRESORA INYECCIÓN EPSON SERIE W98Y018418</t>
  </si>
  <si>
    <t>RUI 123472 
310-179</t>
  </si>
  <si>
    <t>BÁSICO TODO RIESGO</t>
  </si>
  <si>
    <t>DAÑO ACTUADOR (REGULADOR DEL PASO DEL COMBUSTIBLE) DE LA PLANTA DE ASFALTO AMMAM</t>
  </si>
  <si>
    <t xml:space="preserve">17-06-2025 SE RECIBE AVISO DE SINIESTRO Y DOCUMENTOS// 19-06-2025 SE REMITE RESPUESTA A LA ENTIDAD, SOLICITUD PRELIMINAR// 25-06-2025 SE RECIBEN DOCUMENTOS// 03-07-2025 REPORTE A LA ASEGURADORA // 19-07-2025 SE RECIBE SOLICITUD DE DOCUMENTOS // 25-07-2025 SE REMITEN DOCUMENTOS A LA ASEGURADORA// 12-08-2025 SE RECIBE LIQUDIACION AUTORIZADA// 14-08-2025 SE REMITE LIQUDIAICON Y SE SOLICITAN DOCUMENTOS PARA PAGO//25-08-2025 SE RECIBEN DOC PARA PAGO, CONVERSACION CON YOLANDA PENDIENTE CERTIFICACION BANCARIA //  05-09-2025 SE RECIBEN DOCUMENTOS ADICIONALES PARA PAGO // 08-09-2025 SE REMITEN DOCUMENTOS A LA  ASEGURADORA // 24-11-2025 SOLICITUD SOPORTE DE PAGO // 25-11-2025 SE RECIBE SOPORTE DE PAGO, SE REMITE A LA ENTIDAD </t>
  </si>
  <si>
    <t>RUI 128722</t>
  </si>
  <si>
    <t>DAÑO DE COMPUTADOR TODO EN UNO MARCA HP POR CAIDA ACCIDENTAL PLACA 700</t>
  </si>
  <si>
    <t xml:space="preserve">21-10-2025 SE COMUNICA EL ASEGURADO INFORMANDO SINIESTRO, SE REMITE CORREO CON LOS REQUISITOS // 20-11-2025 SE RECIBEN DOCUMENTOS AVISO // 24-11-2025 SE REMITE AVISO DE RECLAMACIÓN A LA ASEGURADORA // 10-12-2025 SE RECIBE LIQUIDACION APROBADA // 12-12-2025 SE REMITE LIQUIDACION A LA ENTIDAD Y SE SOLICITAN DOCUMENTOS PARA PAGO// 09-01-2026 SE RECIBEN DOCUMENTOS PARA PAGO, SE REMITEN A LA ASEGURADORA </t>
  </si>
  <si>
    <t>207 RUI 128363</t>
  </si>
  <si>
    <t>HURTO CALIFICADO</t>
  </si>
  <si>
    <t>HURTO PORTÁTIL ASIGNADO A JURIDICA</t>
  </si>
  <si>
    <t xml:space="preserve">10-11-2025 ASEGURADO INDICA QUE SE HURTARON UN PORTATIL, SE INDICA PROCEDIMIENTO Y SE REMITEN REQUISITOS PARA INICIO DE RECLAMACIÓN // EL 12-11-2025 SE RECIBEN DOCUMENTOS DE AVISO DE SINIESTRO Y SE REMITEN A SOLIDARIA POR CORREO ELECTRÓNICO// 24-11-2025 SOLICITUD ESTADO ACTUAL A LA ASEGURADORA // EL 27-11-2025 SE RECIBE LIQUIDACIÓN DE INDEMNIZACIÓN Y SE REMITE AL ASEGURADO // EL 16-12-2025 SE RECIBEN DOCUMENTOS PARA CREACIÓN DEL PROVEEDOR Y SE REMITEN A SOLIDARIA, A LA ESPERA DE RESPUESTA PARA RADICAR LA FACTURA// 05-01-2025 SE SOLICITA SOPORTE DE PAGO // 19-01-2026 se SOLICITA SOPORTE DE PAGO // 20-01-2026 SE RECIBE SOPORTE DE PAGO, SE REMITE A LA ENTIDAD </t>
  </si>
  <si>
    <t>SOPORTE DE PAGO</t>
  </si>
  <si>
    <t>8-04-2026 ASEGURADO INFORME DAÑO VIA TELEFONICA, SE REMITEN REQUISITOS // 24-04-2026 SE RECIBE DOCUMENTOACION PARA INICIO DE RECLAMACION // 14-05-2026 SE RECIBEN DOCIUMENTOS ADICIONALES,  SE REMITE AVISO A LA ASEGURADORA  // 18-06-2026 SE RECIBE CONTTRATO DE TRANSACCION CORREGIDO, SE REMITE A LA ENTIDAD // 4-08-2026 SE RECIBEN DOCUMENTOS FIRMADOS Y AUTENTICADOS POR PARTE DEL ASEGURADO // 12-08-2026 SE REMITEN DOCUMENTOS A LA ASEGURADORA // 31-08-2026 SE SOLICITA ESTADO ACTUAL DEL CASO - ASEGURADORA NOS INFORMA QUE SE ENCUENTRA EN PROCESO DE PAGO</t>
  </si>
  <si>
    <t>02-06-2026 SEGÚN CONVERSACION CON LA ENTIDAD SE LE REMITE MEDIANTE CORREO ELECTRONICO CON LOS DOCUMENTOS REQUERIDOS PARA EL TRAMITE DEL SINIESTRO // 7-07-2026 SE RECIBEN LOS DOCUMENTOS POR PARTE DE LA ENTIDAD // 22-07-2026 SE RADICAN DOCUMENTOS EN EL APLICATIVO DE LA ASEGURADORA // 31-08-2026 SE SOLICITA ESTADO ACTUAL DEL CASO - ASEGURADORA NOS INFORMA QUE SE ENCUENTRA EN ANALISIS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</si>
</sst>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164" formatCode="_ &quot;$&quot;\ * #,##0.00_ ;_ &quot;$&quot;\ * \-#,##0.00_ ;_ &quot;$&quot;\ * &quot;-&quot;??_ ;_ @_ "/>
    <numFmt numFmtId="165" formatCode="_ &quot;$&quot;\ * #,##0_ ;_ &quot;$&quot;\ * \-#,##0_ ;_ &quot;$&quot;\ * &quot;-&quot;??_ ;_ @_ "/>
    <numFmt numFmtId="166" formatCode="[$-240A]d&quot; de &quot;mmmm&quot; de &quot;yyyy;@"/>
    <numFmt numFmtId="167" formatCode="&quot;$&quot;\ #,##0"/>
    <numFmt numFmtId="168" formatCode="_ * #,##0.00_ ;_ * \-#,##0.00_ ;_ * &quot;-&quot;??_ ;_ @_ "/>
  </numFmts>
  <fonts count="11" x14ac:knownFonts="1">
    <font>
      <sz val="10"/>
      <name val="Arial"/>
      <family val="2"/>
    </font>
    <font>
      <sz val="10"/>
      <name val="Arial"/>
      <family val="2"/>
    </font>
    <font>
      <sz val="6"/>
      <name val="Arial"/>
      <family val="2"/>
    </font>
    <font>
      <b/>
      <sz val="6"/>
      <name val="Arial"/>
      <family val="2"/>
    </font>
    <font>
      <b/>
      <sz val="9"/>
      <name val="Arial"/>
      <family val="2"/>
    </font>
    <font>
      <b/>
      <sz val="16"/>
      <name val="Arial"/>
      <family val="2"/>
    </font>
    <font>
      <b/>
      <sz val="7"/>
      <color theme="1"/>
      <name val="Arial"/>
      <family val="2"/>
    </font>
    <font>
      <b/>
      <sz val="7"/>
      <name val="Arial"/>
      <family val="2"/>
    </font>
    <font>
      <sz val="7"/>
      <color theme="1"/>
      <name val="Arial"/>
      <family val="2"/>
    </font>
    <font>
      <b/>
      <sz val="8"/>
      <name val="Arial"/>
      <family val="2"/>
    </font>
    <font>
      <sz val="8"/>
      <name val="Arial"/>
      <family val="2"/>
    </font>
  </fonts>
  <fills count="10">
    <fill>
      <patternFill patternType="none"/>
    </fill>
    <fill>
      <patternFill patternType="gray125"/>
    </fill>
    <fill>
      <patternFill patternType="solid">
        <fgColor rgb="FFB8CCE4"/>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rgb="FFC4BD97"/>
        <bgColor indexed="64"/>
      </patternFill>
    </fill>
    <fill>
      <patternFill patternType="solid">
        <fgColor rgb="FFE6B8B7"/>
        <bgColor indexed="64"/>
      </patternFill>
    </fill>
    <fill>
      <patternFill patternType="solid">
        <fgColor rgb="FFCCC0DA"/>
        <bgColor indexed="64"/>
      </patternFill>
    </fill>
    <fill>
      <patternFill patternType="solid">
        <fgColor indexed="9"/>
        <bgColor indexed="64"/>
      </patternFill>
    </fill>
    <fill>
      <patternFill patternType="solid">
        <fgColor theme="0" tint="-0.14999847407452621"/>
        <bgColor indexed="64"/>
      </patternFill>
    </fill>
  </fills>
  <borders count="5">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6">
    <xf numFmtId="0" fontId="0" fillId="0" borderId="0"/>
    <xf numFmtId="164" fontId="1" fillId="0" borderId="0" applyFont="0" applyFill="0" applyBorder="0" applyAlignment="0" applyProtection="0"/>
    <xf numFmtId="0" fontId="1" fillId="0" borderId="0"/>
    <xf numFmtId="0" fontId="1" fillId="0" borderId="0"/>
    <xf numFmtId="164" fontId="1" fillId="0" borderId="0" applyFont="0" applyFill="0" applyBorder="0" applyAlignment="0" applyProtection="0"/>
    <xf numFmtId="168" fontId="1" fillId="0" borderId="0" applyFont="0" applyFill="0" applyBorder="0" applyAlignment="0" applyProtection="0"/>
  </cellStyleXfs>
  <cellXfs count="51">
    <xf numFmtId="0" fontId="0" fillId="0" borderId="0" xfId="0"/>
    <xf numFmtId="0" fontId="3" fillId="3" borderId="1" xfId="0" applyFont="1" applyFill="1" applyBorder="1" applyAlignment="1">
      <alignment horizontal="center" vertical="center"/>
    </xf>
    <xf numFmtId="0" fontId="3" fillId="4" borderId="1" xfId="0" applyFont="1" applyFill="1" applyBorder="1" applyAlignment="1">
      <alignment horizontal="center" vertical="center"/>
    </xf>
    <xf numFmtId="0" fontId="3" fillId="5" borderId="1" xfId="0" applyFont="1" applyFill="1" applyBorder="1" applyAlignment="1">
      <alignment horizontal="center" vertical="center"/>
    </xf>
    <xf numFmtId="14" fontId="3" fillId="6" borderId="1" xfId="0" applyNumberFormat="1" applyFont="1" applyFill="1" applyBorder="1" applyAlignment="1">
      <alignment horizontal="center" vertical="center"/>
    </xf>
    <xf numFmtId="0" fontId="3" fillId="7" borderId="1" xfId="0" applyFont="1" applyFill="1" applyBorder="1" applyAlignment="1">
      <alignment horizontal="center" vertical="center"/>
    </xf>
    <xf numFmtId="0" fontId="3" fillId="8" borderId="0" xfId="0" applyFont="1" applyFill="1" applyAlignment="1">
      <alignment horizontal="justify" vertical="center" wrapText="1"/>
    </xf>
    <xf numFmtId="0" fontId="3" fillId="8" borderId="0" xfId="0" applyFont="1" applyFill="1" applyAlignment="1">
      <alignment horizontal="center" vertical="center" wrapText="1"/>
    </xf>
    <xf numFmtId="0" fontId="2" fillId="0" borderId="0" xfId="0" applyFont="1" applyAlignment="1">
      <alignment vertical="center"/>
    </xf>
    <xf numFmtId="0" fontId="3" fillId="8" borderId="0" xfId="0" applyFont="1" applyFill="1" applyAlignment="1">
      <alignment vertical="center" wrapText="1"/>
    </xf>
    <xf numFmtId="165" fontId="3" fillId="8" borderId="0" xfId="1"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5" borderId="2" xfId="0" applyFont="1" applyFill="1" applyBorder="1" applyAlignment="1">
      <alignment horizontal="center" vertical="center" wrapText="1"/>
    </xf>
    <xf numFmtId="14" fontId="2" fillId="6" borderId="2" xfId="0" applyNumberFormat="1" applyFont="1" applyFill="1" applyBorder="1" applyAlignment="1">
      <alignment horizontal="center" vertical="center" wrapText="1"/>
    </xf>
    <xf numFmtId="0" fontId="2" fillId="7" borderId="2" xfId="0" applyFont="1" applyFill="1" applyBorder="1" applyAlignment="1">
      <alignment horizontal="center" vertical="center" wrapText="1"/>
    </xf>
    <xf numFmtId="0" fontId="2" fillId="8" borderId="0" xfId="0" applyFont="1" applyFill="1" applyAlignment="1">
      <alignment horizontal="center" vertical="center"/>
    </xf>
    <xf numFmtId="0" fontId="2" fillId="8" borderId="0" xfId="0" applyFont="1" applyFill="1" applyAlignment="1">
      <alignment vertical="center"/>
    </xf>
    <xf numFmtId="14" fontId="2" fillId="8" borderId="0" xfId="0" applyNumberFormat="1" applyFont="1" applyFill="1" applyAlignment="1">
      <alignment vertical="center"/>
    </xf>
    <xf numFmtId="0" fontId="2" fillId="8" borderId="0" xfId="0" applyFont="1" applyFill="1" applyAlignment="1">
      <alignment horizontal="justify" vertical="center"/>
    </xf>
    <xf numFmtId="165" fontId="2" fillId="8" borderId="0" xfId="1" applyNumberFormat="1" applyFont="1" applyFill="1" applyAlignment="1">
      <alignment horizontal="left" vertical="center"/>
    </xf>
    <xf numFmtId="165" fontId="2" fillId="8" borderId="0" xfId="1" applyNumberFormat="1" applyFont="1" applyFill="1" applyAlignment="1">
      <alignment vertical="center"/>
    </xf>
    <xf numFmtId="0" fontId="2" fillId="0" borderId="0" xfId="0" applyFont="1" applyAlignment="1">
      <alignment horizontal="center" vertical="center" textRotation="90"/>
    </xf>
    <xf numFmtId="0" fontId="2" fillId="0" borderId="0" xfId="0" applyFont="1" applyAlignment="1">
      <alignment horizontal="center" vertical="center"/>
    </xf>
    <xf numFmtId="0" fontId="2" fillId="8" borderId="0" xfId="0" applyFont="1" applyFill="1" applyAlignment="1" applyProtection="1">
      <alignment horizontal="center" vertical="center"/>
      <protection locked="0"/>
    </xf>
    <xf numFmtId="0" fontId="6" fillId="0" borderId="4" xfId="2" applyFont="1" applyBorder="1" applyAlignment="1">
      <alignment horizontal="center" vertical="center"/>
    </xf>
    <xf numFmtId="0" fontId="8" fillId="0" borderId="4" xfId="2" applyFont="1" applyBorder="1" applyAlignment="1">
      <alignment horizontal="center" vertical="center" textRotation="90" wrapText="1"/>
    </xf>
    <xf numFmtId="0" fontId="8" fillId="0" borderId="4" xfId="2" applyFont="1" applyBorder="1" applyAlignment="1">
      <alignment horizontal="center" vertical="center"/>
    </xf>
    <xf numFmtId="0" fontId="8" fillId="0" borderId="4" xfId="2" applyFont="1" applyBorder="1" applyAlignment="1">
      <alignment horizontal="center" vertical="center" wrapText="1"/>
    </xf>
    <xf numFmtId="1" fontId="8" fillId="0" borderId="4" xfId="2" applyNumberFormat="1" applyFont="1" applyBorder="1" applyAlignment="1">
      <alignment horizontal="center" vertical="center" wrapText="1"/>
    </xf>
    <xf numFmtId="14" fontId="8" fillId="0" borderId="4" xfId="2" applyNumberFormat="1" applyFont="1" applyBorder="1" applyAlignment="1">
      <alignment horizontal="center" vertical="center" wrapText="1"/>
    </xf>
    <xf numFmtId="49" fontId="8" fillId="0" borderId="4" xfId="2" applyNumberFormat="1" applyFont="1" applyBorder="1" applyAlignment="1">
      <alignment horizontal="justify" vertical="center" wrapText="1"/>
    </xf>
    <xf numFmtId="0" fontId="8" fillId="0" borderId="4" xfId="2" applyFont="1" applyBorder="1" applyAlignment="1">
      <alignment horizontal="justify" vertical="center" wrapText="1"/>
    </xf>
    <xf numFmtId="42" fontId="8" fillId="0" borderId="4" xfId="4" applyNumberFormat="1" applyFont="1" applyBorder="1" applyAlignment="1">
      <alignment horizontal="center" vertical="center" wrapText="1"/>
    </xf>
    <xf numFmtId="0" fontId="9" fillId="8" borderId="0" xfId="2" applyFont="1" applyFill="1" applyAlignment="1">
      <alignment horizontal="centerContinuous" vertical="center" wrapText="1"/>
    </xf>
    <xf numFmtId="0" fontId="10" fillId="8" borderId="0" xfId="2" applyFont="1" applyFill="1" applyAlignment="1" applyProtection="1">
      <alignment vertical="center"/>
      <protection locked="0"/>
    </xf>
    <xf numFmtId="0" fontId="9" fillId="8" borderId="0" xfId="2" applyFont="1" applyFill="1" applyAlignment="1">
      <alignment horizontal="center" vertical="center"/>
    </xf>
    <xf numFmtId="0" fontId="10" fillId="8" borderId="0" xfId="2" applyFont="1" applyFill="1" applyAlignment="1" applyProtection="1">
      <alignment horizontal="justify" vertical="center"/>
      <protection locked="0"/>
    </xf>
    <xf numFmtId="164" fontId="10" fillId="8" borderId="0" xfId="4" applyFont="1" applyFill="1" applyAlignment="1" applyProtection="1">
      <alignment horizontal="center" vertical="center"/>
      <protection locked="0"/>
    </xf>
    <xf numFmtId="49" fontId="10" fillId="8" borderId="0" xfId="4" applyNumberFormat="1" applyFont="1" applyFill="1" applyAlignment="1" applyProtection="1">
      <alignment horizontal="justify" vertical="top"/>
      <protection locked="0"/>
    </xf>
    <xf numFmtId="165" fontId="10" fillId="8" borderId="0" xfId="4" applyNumberFormat="1" applyFont="1" applyFill="1" applyAlignment="1" applyProtection="1">
      <alignment horizontal="left" vertical="center"/>
      <protection locked="0"/>
    </xf>
    <xf numFmtId="167" fontId="9" fillId="0" borderId="4" xfId="4" applyNumberFormat="1" applyFont="1" applyBorder="1" applyAlignment="1">
      <alignment horizontal="right" vertical="center"/>
    </xf>
    <xf numFmtId="0" fontId="7" fillId="9" borderId="4" xfId="0" applyFont="1" applyFill="1" applyBorder="1" applyAlignment="1">
      <alignment horizontal="center" vertical="center" textRotation="90" wrapText="1"/>
    </xf>
    <xf numFmtId="0" fontId="7" fillId="9" borderId="4" xfId="0" applyFont="1" applyFill="1" applyBorder="1" applyAlignment="1">
      <alignment horizontal="center" vertical="center" wrapText="1"/>
    </xf>
    <xf numFmtId="14" fontId="7" fillId="9" borderId="4" xfId="0" applyNumberFormat="1" applyFont="1" applyFill="1" applyBorder="1" applyAlignment="1">
      <alignment horizontal="center" vertical="center" wrapText="1"/>
    </xf>
    <xf numFmtId="165" fontId="7" fillId="9" borderId="4" xfId="1" applyNumberFormat="1" applyFont="1" applyFill="1" applyBorder="1" applyAlignment="1">
      <alignment horizontal="center" vertical="center" wrapText="1"/>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wrapText="1"/>
    </xf>
    <xf numFmtId="166" fontId="4" fillId="0" borderId="0" xfId="0" applyNumberFormat="1" applyFont="1" applyAlignment="1">
      <alignment horizontal="center" vertical="center"/>
    </xf>
    <xf numFmtId="14" fontId="4" fillId="0" borderId="0" xfId="0" applyNumberFormat="1" applyFont="1" applyAlignment="1">
      <alignment horizontal="center" vertical="center"/>
    </xf>
    <xf numFmtId="0" fontId="5" fillId="8" borderId="3" xfId="0" applyFont="1" applyFill="1" applyBorder="1" applyAlignment="1">
      <alignment horizontal="center" vertical="center" wrapText="1"/>
    </xf>
  </cellXfs>
  <cellStyles count="6">
    <cellStyle name="Millares 2 2" xfId="5" xr:uid="{E5B887DF-BD89-4680-9C16-B71FC3C4857A}"/>
    <cellStyle name="Moneda" xfId="1" builtinId="4"/>
    <cellStyle name="Moneda 2 2" xfId="4" xr:uid="{6C37EB7A-5CED-406C-B7A7-E34B870B4524}"/>
    <cellStyle name="Normal" xfId="0" builtinId="0"/>
    <cellStyle name="Normal 2" xfId="2" xr:uid="{00000000-0005-0000-0000-000003000000}"/>
    <cellStyle name="Normal 2 2"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11</xdr:col>
      <xdr:colOff>1076325</xdr:colOff>
      <xdr:row>0</xdr:row>
      <xdr:rowOff>104774</xdr:rowOff>
    </xdr:from>
    <xdr:to>
      <xdr:col>14</xdr:col>
      <xdr:colOff>598613</xdr:colOff>
      <xdr:row>3</xdr:row>
      <xdr:rowOff>247649</xdr:rowOff>
    </xdr:to>
    <xdr:pic>
      <xdr:nvPicPr>
        <xdr:cNvPr id="3" name="Imagen 2">
          <a:extLst>
            <a:ext uri="{FF2B5EF4-FFF2-40B4-BE49-F238E27FC236}">
              <a16:creationId xmlns:a16="http://schemas.microsoft.com/office/drawing/2014/main" id="{831C4E1B-9602-4FB6-8282-8BA5018DEFE0}"/>
            </a:ext>
          </a:extLst>
        </xdr:cNvPr>
        <xdr:cNvPicPr>
          <a:picLocks noChangeAspect="1"/>
        </xdr:cNvPicPr>
      </xdr:nvPicPr>
      <xdr:blipFill>
        <a:blip xmlns:r="http://schemas.openxmlformats.org/officeDocument/2006/relationships" r:embed="rId1"/>
        <a:stretch>
          <a:fillRect/>
        </a:stretch>
      </xdr:blipFill>
      <xdr:spPr>
        <a:xfrm>
          <a:off x="10353675" y="104774"/>
          <a:ext cx="2894138" cy="71437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Z:\SINIESTROS\MATRICES%20DE%20SINIESTROS\MATRIZ%20HOSPITAL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SAIMA"/>
      <sheetName val="SUBRED NORTE"/>
      <sheetName val="SUBRED SUR-OCCIDENTE"/>
      <sheetName val="HUV"/>
      <sheetName val="SAN BLAS"/>
      <sheetName val="I.N.C."/>
      <sheetName val="I.N.C. RC"/>
      <sheetName val="FONTIBON"/>
      <sheetName val="KENNEDY"/>
      <sheetName val=" SUBA"/>
      <sheetName val=" SUR E.S.E"/>
      <sheetName val="USAQUEN"/>
      <sheetName val=" CHAPINERO 28-2-14"/>
      <sheetName val="LA MESA"/>
      <sheetName val=" NAZARETH"/>
      <sheetName val="TUNJUELITO"/>
      <sheetName val="SAN CARLOS"/>
      <sheetName val="USME 13-4-14"/>
    </sheetNames>
    <sheetDataSet>
      <sheetData sheetId="0"/>
      <sheetData sheetId="1"/>
      <sheetData sheetId="2"/>
      <sheetData sheetId="3">
        <row r="1">
          <cell r="A1" t="str">
            <v>F</v>
          </cell>
          <cell r="D1" t="str">
            <v>E</v>
          </cell>
          <cell r="E1" t="str">
            <v>D</v>
          </cell>
          <cell r="F1" t="str">
            <v>C</v>
          </cell>
          <cell r="G1" t="str">
            <v>B</v>
          </cell>
          <cell r="H1" t="str">
            <v>A</v>
          </cell>
        </row>
        <row r="2">
          <cell r="A2" t="str">
            <v>PENDIENTE ASEGURADO</v>
          </cell>
          <cell r="D2" t="str">
            <v>PENDIENTE COMPAÑÍA</v>
          </cell>
          <cell r="E2" t="str">
            <v>INDEMNIZADO</v>
          </cell>
          <cell r="F2" t="str">
            <v>DESISTIDO</v>
          </cell>
          <cell r="G2" t="str">
            <v>OBJETADO</v>
          </cell>
          <cell r="H2" t="str">
            <v>ASISTENCIA VEHÍCULO</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pageSetUpPr fitToPage="1"/>
  </sheetPr>
  <dimension ref="A1:R43"/>
  <sheetViews>
    <sheetView showGridLines="0" tabSelected="1" zoomScaleNormal="100" workbookViewId="0">
      <pane xSplit="4" ySplit="5" topLeftCell="F6" activePane="bottomRight" state="frozen"/>
      <selection pane="topRight" activeCell="E1" sqref="E1"/>
      <selection pane="bottomLeft" activeCell="A6" sqref="A6"/>
      <selection pane="bottomRight" activeCell="A40" sqref="A40:XFD40"/>
    </sheetView>
  </sheetViews>
  <sheetFormatPr baseColWidth="10" defaultColWidth="11.42578125" defaultRowHeight="8.25" x14ac:dyDescent="0.2"/>
  <cols>
    <col min="1" max="1" width="3.140625" style="8" customWidth="1"/>
    <col min="2" max="2" width="4.7109375" style="22" customWidth="1"/>
    <col min="3" max="3" width="4.42578125" style="23" customWidth="1"/>
    <col min="4" max="6" width="11.42578125" style="17" customWidth="1"/>
    <col min="7" max="7" width="11.42578125" style="18" customWidth="1"/>
    <col min="8" max="8" width="18.85546875" style="17" customWidth="1"/>
    <col min="9" max="9" width="12.42578125" style="19" customWidth="1"/>
    <col min="10" max="10" width="21.7109375" style="16" customWidth="1"/>
    <col min="11" max="11" width="42.85546875" style="17" customWidth="1"/>
    <col min="12" max="12" width="22.85546875" style="20" customWidth="1"/>
    <col min="13" max="13" width="12.85546875" style="21" customWidth="1"/>
    <col min="14" max="14" width="14.85546875" style="17" customWidth="1"/>
    <col min="15" max="15" width="12.85546875" style="17" customWidth="1"/>
    <col min="16" max="16384" width="11.42578125" style="17"/>
  </cols>
  <sheetData>
    <row r="1" spans="1:16" s="8" customFormat="1" ht="12" customHeight="1" x14ac:dyDescent="0.2">
      <c r="A1" s="46" t="s">
        <v>0</v>
      </c>
      <c r="B1" s="46"/>
      <c r="C1" s="46"/>
      <c r="D1" s="1" t="s">
        <v>1</v>
      </c>
      <c r="E1" s="2" t="s">
        <v>2</v>
      </c>
      <c r="F1" s="3" t="s">
        <v>3</v>
      </c>
      <c r="G1" s="4" t="s">
        <v>4</v>
      </c>
      <c r="H1" s="5" t="s">
        <v>5</v>
      </c>
      <c r="I1" s="6"/>
      <c r="J1" s="7"/>
      <c r="K1" s="9"/>
      <c r="L1" s="10"/>
      <c r="M1" s="10"/>
    </row>
    <row r="2" spans="1:16" s="8" customFormat="1" ht="16.5" x14ac:dyDescent="0.2">
      <c r="A2" s="47" t="s">
        <v>6</v>
      </c>
      <c r="B2" s="47"/>
      <c r="C2" s="47"/>
      <c r="D2" s="11" t="s">
        <v>7</v>
      </c>
      <c r="E2" s="12" t="s">
        <v>8</v>
      </c>
      <c r="F2" s="13" t="s">
        <v>9</v>
      </c>
      <c r="G2" s="14" t="s">
        <v>10</v>
      </c>
      <c r="H2" s="15" t="s">
        <v>11</v>
      </c>
      <c r="I2" s="6"/>
      <c r="J2" s="7"/>
      <c r="K2" s="9"/>
      <c r="L2" s="10"/>
      <c r="M2" s="10"/>
    </row>
    <row r="3" spans="1:16" s="8" customFormat="1" ht="16.5" customHeight="1" x14ac:dyDescent="0.2">
      <c r="A3" s="48">
        <v>46266</v>
      </c>
      <c r="B3" s="48"/>
      <c r="C3" s="48"/>
      <c r="D3" s="48"/>
      <c r="E3" s="48"/>
      <c r="F3" s="48"/>
      <c r="G3" s="49"/>
      <c r="H3" s="48"/>
      <c r="I3" s="6"/>
      <c r="J3" s="7"/>
      <c r="K3" s="9"/>
      <c r="L3" s="10"/>
      <c r="M3" s="10"/>
    </row>
    <row r="4" spans="1:16" s="8" customFormat="1" ht="21" customHeight="1" x14ac:dyDescent="0.2">
      <c r="A4" s="50" t="s">
        <v>12</v>
      </c>
      <c r="B4" s="50"/>
      <c r="C4" s="50"/>
      <c r="D4" s="50"/>
      <c r="E4" s="50"/>
      <c r="F4" s="50"/>
      <c r="G4" s="50"/>
      <c r="H4" s="50"/>
      <c r="I4" s="50"/>
      <c r="J4" s="50"/>
      <c r="K4" s="50"/>
      <c r="L4" s="50"/>
      <c r="M4" s="50"/>
      <c r="N4" s="50"/>
      <c r="O4" s="50"/>
    </row>
    <row r="5" spans="1:16" s="7" customFormat="1" ht="70.5" customHeight="1" x14ac:dyDescent="0.2">
      <c r="A5" s="42" t="s">
        <v>13</v>
      </c>
      <c r="B5" s="42" t="s">
        <v>14</v>
      </c>
      <c r="C5" s="42" t="s">
        <v>15</v>
      </c>
      <c r="D5" s="43" t="s">
        <v>16</v>
      </c>
      <c r="E5" s="43" t="s">
        <v>17</v>
      </c>
      <c r="F5" s="43" t="s">
        <v>18</v>
      </c>
      <c r="G5" s="44" t="s">
        <v>19</v>
      </c>
      <c r="H5" s="43" t="s">
        <v>20</v>
      </c>
      <c r="I5" s="43" t="s">
        <v>21</v>
      </c>
      <c r="J5" s="43" t="s">
        <v>22</v>
      </c>
      <c r="K5" s="43" t="s">
        <v>23</v>
      </c>
      <c r="L5" s="43" t="s">
        <v>24</v>
      </c>
      <c r="M5" s="45" t="s">
        <v>25</v>
      </c>
      <c r="N5" s="45" t="s">
        <v>26</v>
      </c>
      <c r="O5" s="45" t="s">
        <v>152</v>
      </c>
      <c r="P5" s="43" t="s">
        <v>27</v>
      </c>
    </row>
    <row r="6" spans="1:16" s="24" customFormat="1" ht="108.6" customHeight="1" x14ac:dyDescent="0.2">
      <c r="A6" s="25" t="s">
        <v>0</v>
      </c>
      <c r="B6" s="26" t="s">
        <v>7</v>
      </c>
      <c r="C6" s="27" t="s">
        <v>136</v>
      </c>
      <c r="D6" s="28" t="s">
        <v>43</v>
      </c>
      <c r="E6" s="29">
        <v>994000000702</v>
      </c>
      <c r="F6" s="29" t="s">
        <v>153</v>
      </c>
      <c r="G6" s="30">
        <v>46120</v>
      </c>
      <c r="H6" s="28" t="s">
        <v>154</v>
      </c>
      <c r="I6" s="28"/>
      <c r="J6" s="28" t="s">
        <v>155</v>
      </c>
      <c r="K6" s="31" t="s">
        <v>180</v>
      </c>
      <c r="L6" s="32" t="s">
        <v>179</v>
      </c>
      <c r="M6" s="33">
        <v>1000000</v>
      </c>
      <c r="N6" s="33">
        <v>0</v>
      </c>
      <c r="O6" s="33">
        <f>+M6+N6</f>
        <v>1000000</v>
      </c>
      <c r="P6" s="28" t="s">
        <v>149</v>
      </c>
    </row>
    <row r="7" spans="1:16" s="24" customFormat="1" ht="95.1" customHeight="1" x14ac:dyDescent="0.2">
      <c r="A7" s="25" t="s">
        <v>0</v>
      </c>
      <c r="B7" s="26" t="s">
        <v>7</v>
      </c>
      <c r="C7" s="27" t="s">
        <v>136</v>
      </c>
      <c r="D7" s="28" t="s">
        <v>156</v>
      </c>
      <c r="E7" s="29">
        <v>994000000294</v>
      </c>
      <c r="F7" s="29" t="s">
        <v>157</v>
      </c>
      <c r="G7" s="30">
        <v>46167</v>
      </c>
      <c r="H7" s="28" t="s">
        <v>43</v>
      </c>
      <c r="I7" s="28"/>
      <c r="J7" s="28" t="s">
        <v>158</v>
      </c>
      <c r="K7" s="31" t="s">
        <v>181</v>
      </c>
      <c r="L7" s="32" t="s">
        <v>159</v>
      </c>
      <c r="M7" s="33">
        <v>600000</v>
      </c>
      <c r="N7" s="33">
        <v>0</v>
      </c>
      <c r="O7" s="33">
        <f t="shared" ref="O7:O42" si="0">+M7+N7</f>
        <v>600000</v>
      </c>
      <c r="P7" s="28" t="s">
        <v>149</v>
      </c>
    </row>
    <row r="8" spans="1:16" s="24" customFormat="1" ht="69" customHeight="1" x14ac:dyDescent="0.2">
      <c r="A8" s="25" t="s">
        <v>1</v>
      </c>
      <c r="B8" s="26" t="s">
        <v>8</v>
      </c>
      <c r="C8" s="27" t="s">
        <v>147</v>
      </c>
      <c r="D8" s="28" t="s">
        <v>31</v>
      </c>
      <c r="E8" s="29" t="s">
        <v>137</v>
      </c>
      <c r="F8" s="29" t="s">
        <v>32</v>
      </c>
      <c r="G8" s="30">
        <v>39956</v>
      </c>
      <c r="H8" s="28" t="s">
        <v>126</v>
      </c>
      <c r="I8" s="28"/>
      <c r="J8" s="28" t="s">
        <v>33</v>
      </c>
      <c r="K8" s="31" t="s">
        <v>34</v>
      </c>
      <c r="L8" s="32"/>
      <c r="M8" s="33">
        <v>0</v>
      </c>
      <c r="N8" s="33">
        <v>27000210</v>
      </c>
      <c r="O8" s="33">
        <f t="shared" si="0"/>
        <v>27000210</v>
      </c>
      <c r="P8" s="28" t="s">
        <v>145</v>
      </c>
    </row>
    <row r="9" spans="1:16" s="24" customFormat="1" ht="69" customHeight="1" x14ac:dyDescent="0.2">
      <c r="A9" s="25" t="s">
        <v>1</v>
      </c>
      <c r="B9" s="26" t="s">
        <v>8</v>
      </c>
      <c r="C9" s="27" t="s">
        <v>147</v>
      </c>
      <c r="D9" s="28" t="s">
        <v>31</v>
      </c>
      <c r="E9" s="29" t="s">
        <v>137</v>
      </c>
      <c r="F9" s="29" t="s">
        <v>35</v>
      </c>
      <c r="G9" s="30">
        <v>40161</v>
      </c>
      <c r="H9" s="28" t="s">
        <v>126</v>
      </c>
      <c r="I9" s="28" t="s">
        <v>36</v>
      </c>
      <c r="J9" s="28" t="s">
        <v>37</v>
      </c>
      <c r="K9" s="31" t="s">
        <v>38</v>
      </c>
      <c r="L9" s="32"/>
      <c r="M9" s="33">
        <v>0</v>
      </c>
      <c r="N9" s="33">
        <v>11542477</v>
      </c>
      <c r="O9" s="33">
        <f t="shared" si="0"/>
        <v>11542477</v>
      </c>
      <c r="P9" s="28" t="s">
        <v>145</v>
      </c>
    </row>
    <row r="10" spans="1:16" s="24" customFormat="1" ht="69" customHeight="1" x14ac:dyDescent="0.2">
      <c r="A10" s="25" t="s">
        <v>1</v>
      </c>
      <c r="B10" s="26" t="s">
        <v>8</v>
      </c>
      <c r="C10" s="27" t="s">
        <v>147</v>
      </c>
      <c r="D10" s="28" t="s">
        <v>31</v>
      </c>
      <c r="E10" s="29">
        <v>1008062</v>
      </c>
      <c r="F10" s="29" t="s">
        <v>39</v>
      </c>
      <c r="G10" s="30">
        <v>41247</v>
      </c>
      <c r="H10" s="28" t="s">
        <v>126</v>
      </c>
      <c r="I10" s="28" t="s">
        <v>40</v>
      </c>
      <c r="J10" s="28" t="s">
        <v>148</v>
      </c>
      <c r="K10" s="31" t="s">
        <v>41</v>
      </c>
      <c r="L10" s="32"/>
      <c r="M10" s="33">
        <v>0</v>
      </c>
      <c r="N10" s="33">
        <v>1128666</v>
      </c>
      <c r="O10" s="33">
        <f t="shared" si="0"/>
        <v>1128666</v>
      </c>
      <c r="P10" s="28" t="s">
        <v>145</v>
      </c>
    </row>
    <row r="11" spans="1:16" s="24" customFormat="1" ht="69" customHeight="1" x14ac:dyDescent="0.2">
      <c r="A11" s="25" t="s">
        <v>1</v>
      </c>
      <c r="B11" s="26" t="s">
        <v>8</v>
      </c>
      <c r="C11" s="27" t="s">
        <v>147</v>
      </c>
      <c r="D11" s="28" t="s">
        <v>31</v>
      </c>
      <c r="E11" s="29">
        <v>1008614</v>
      </c>
      <c r="F11" s="29" t="s">
        <v>42</v>
      </c>
      <c r="G11" s="30">
        <v>41604</v>
      </c>
      <c r="H11" s="28" t="s">
        <v>43</v>
      </c>
      <c r="I11" s="28" t="s">
        <v>40</v>
      </c>
      <c r="J11" s="28" t="s">
        <v>44</v>
      </c>
      <c r="K11" s="31" t="s">
        <v>41</v>
      </c>
      <c r="L11" s="32"/>
      <c r="M11" s="33">
        <v>0</v>
      </c>
      <c r="N11" s="33">
        <v>8594950</v>
      </c>
      <c r="O11" s="33">
        <f t="shared" si="0"/>
        <v>8594950</v>
      </c>
      <c r="P11" s="28" t="s">
        <v>145</v>
      </c>
    </row>
    <row r="12" spans="1:16" s="24" customFormat="1" ht="69" customHeight="1" x14ac:dyDescent="0.2">
      <c r="A12" s="25" t="s">
        <v>1</v>
      </c>
      <c r="B12" s="26" t="s">
        <v>8</v>
      </c>
      <c r="C12" s="27" t="s">
        <v>147</v>
      </c>
      <c r="D12" s="28" t="s">
        <v>31</v>
      </c>
      <c r="E12" s="29">
        <v>1008614</v>
      </c>
      <c r="F12" s="29" t="s">
        <v>45</v>
      </c>
      <c r="G12" s="30">
        <v>41754</v>
      </c>
      <c r="H12" s="28" t="s">
        <v>126</v>
      </c>
      <c r="I12" s="28" t="s">
        <v>40</v>
      </c>
      <c r="J12" s="28" t="s">
        <v>148</v>
      </c>
      <c r="K12" s="31" t="s">
        <v>46</v>
      </c>
      <c r="L12" s="32"/>
      <c r="M12" s="33">
        <v>0</v>
      </c>
      <c r="N12" s="33">
        <v>1743275</v>
      </c>
      <c r="O12" s="33">
        <f t="shared" si="0"/>
        <v>1743275</v>
      </c>
      <c r="P12" s="28" t="s">
        <v>145</v>
      </c>
    </row>
    <row r="13" spans="1:16" s="24" customFormat="1" ht="69" customHeight="1" x14ac:dyDescent="0.2">
      <c r="A13" s="25" t="s">
        <v>1</v>
      </c>
      <c r="B13" s="26" t="s">
        <v>8</v>
      </c>
      <c r="C13" s="27">
        <v>443</v>
      </c>
      <c r="D13" s="28" t="s">
        <v>31</v>
      </c>
      <c r="E13" s="29">
        <v>1010221</v>
      </c>
      <c r="F13" s="29" t="s">
        <v>47</v>
      </c>
      <c r="G13" s="30">
        <v>42524</v>
      </c>
      <c r="H13" s="28" t="s">
        <v>126</v>
      </c>
      <c r="I13" s="28" t="s">
        <v>40</v>
      </c>
      <c r="J13" s="28" t="s">
        <v>48</v>
      </c>
      <c r="K13" s="31" t="s">
        <v>49</v>
      </c>
      <c r="L13" s="32"/>
      <c r="M13" s="33">
        <v>0</v>
      </c>
      <c r="N13" s="33">
        <v>1356864</v>
      </c>
      <c r="O13" s="33">
        <f t="shared" si="0"/>
        <v>1356864</v>
      </c>
      <c r="P13" s="28" t="s">
        <v>145</v>
      </c>
    </row>
    <row r="14" spans="1:16" s="24" customFormat="1" ht="114" customHeight="1" x14ac:dyDescent="0.2">
      <c r="A14" s="25" t="s">
        <v>1</v>
      </c>
      <c r="B14" s="26" t="s">
        <v>8</v>
      </c>
      <c r="C14" s="27">
        <v>190</v>
      </c>
      <c r="D14" s="28" t="s">
        <v>31</v>
      </c>
      <c r="E14" s="29">
        <v>1010221</v>
      </c>
      <c r="F14" s="29" t="s">
        <v>50</v>
      </c>
      <c r="G14" s="30">
        <v>42641</v>
      </c>
      <c r="H14" s="28" t="s">
        <v>126</v>
      </c>
      <c r="I14" s="28" t="s">
        <v>40</v>
      </c>
      <c r="J14" s="28" t="s">
        <v>51</v>
      </c>
      <c r="K14" s="31" t="s">
        <v>52</v>
      </c>
      <c r="L14" s="32"/>
      <c r="M14" s="33">
        <v>0</v>
      </c>
      <c r="N14" s="33">
        <v>641772</v>
      </c>
      <c r="O14" s="33">
        <f t="shared" si="0"/>
        <v>641772</v>
      </c>
      <c r="P14" s="28" t="s">
        <v>145</v>
      </c>
    </row>
    <row r="15" spans="1:16" s="24" customFormat="1" ht="201.6" customHeight="1" x14ac:dyDescent="0.2">
      <c r="A15" s="25" t="s">
        <v>1</v>
      </c>
      <c r="B15" s="26" t="s">
        <v>8</v>
      </c>
      <c r="C15" s="27">
        <v>197</v>
      </c>
      <c r="D15" s="28" t="s">
        <v>31</v>
      </c>
      <c r="E15" s="29">
        <v>1010221</v>
      </c>
      <c r="F15" s="29" t="s">
        <v>53</v>
      </c>
      <c r="G15" s="30">
        <v>42678</v>
      </c>
      <c r="H15" s="28" t="s">
        <v>43</v>
      </c>
      <c r="I15" s="28" t="s">
        <v>54</v>
      </c>
      <c r="J15" s="28" t="s">
        <v>55</v>
      </c>
      <c r="K15" s="31" t="s">
        <v>56</v>
      </c>
      <c r="L15" s="32"/>
      <c r="M15" s="33">
        <v>0</v>
      </c>
      <c r="N15" s="33">
        <v>1007930</v>
      </c>
      <c r="O15" s="33">
        <f t="shared" si="0"/>
        <v>1007930</v>
      </c>
      <c r="P15" s="28" t="s">
        <v>145</v>
      </c>
    </row>
    <row r="16" spans="1:16" s="24" customFormat="1" ht="69" customHeight="1" x14ac:dyDescent="0.2">
      <c r="A16" s="25" t="s">
        <v>1</v>
      </c>
      <c r="B16" s="26" t="s">
        <v>8</v>
      </c>
      <c r="C16" s="27">
        <v>313</v>
      </c>
      <c r="D16" s="28" t="s">
        <v>31</v>
      </c>
      <c r="E16" s="29">
        <v>1010447</v>
      </c>
      <c r="F16" s="29" t="s">
        <v>57</v>
      </c>
      <c r="G16" s="30">
        <v>42853</v>
      </c>
      <c r="H16" s="28" t="s">
        <v>126</v>
      </c>
      <c r="I16" s="28" t="s">
        <v>40</v>
      </c>
      <c r="J16" s="28" t="s">
        <v>58</v>
      </c>
      <c r="K16" s="31" t="s">
        <v>59</v>
      </c>
      <c r="L16" s="32"/>
      <c r="M16" s="33">
        <v>0</v>
      </c>
      <c r="N16" s="33">
        <v>1638815</v>
      </c>
      <c r="O16" s="33">
        <f t="shared" si="0"/>
        <v>1638815</v>
      </c>
      <c r="P16" s="28" t="s">
        <v>145</v>
      </c>
    </row>
    <row r="17" spans="1:16" s="24" customFormat="1" ht="69" customHeight="1" x14ac:dyDescent="0.2">
      <c r="A17" s="25" t="s">
        <v>1</v>
      </c>
      <c r="B17" s="26" t="s">
        <v>8</v>
      </c>
      <c r="C17" s="27">
        <v>619</v>
      </c>
      <c r="D17" s="28" t="s">
        <v>31</v>
      </c>
      <c r="E17" s="29">
        <v>1010734</v>
      </c>
      <c r="F17" s="29" t="s">
        <v>60</v>
      </c>
      <c r="G17" s="30">
        <v>43284</v>
      </c>
      <c r="H17" s="28" t="s">
        <v>43</v>
      </c>
      <c r="I17" s="28" t="s">
        <v>40</v>
      </c>
      <c r="J17" s="28" t="s">
        <v>61</v>
      </c>
      <c r="K17" s="31" t="s">
        <v>62</v>
      </c>
      <c r="L17" s="32" t="s">
        <v>63</v>
      </c>
      <c r="M17" s="33">
        <v>0</v>
      </c>
      <c r="N17" s="33">
        <v>3079633</v>
      </c>
      <c r="O17" s="33">
        <f t="shared" si="0"/>
        <v>3079633</v>
      </c>
      <c r="P17" s="28" t="s">
        <v>145</v>
      </c>
    </row>
    <row r="18" spans="1:16" s="24" customFormat="1" ht="69" customHeight="1" x14ac:dyDescent="0.2">
      <c r="A18" s="25" t="s">
        <v>1</v>
      </c>
      <c r="B18" s="26" t="s">
        <v>8</v>
      </c>
      <c r="C18" s="27" t="s">
        <v>147</v>
      </c>
      <c r="D18" s="28" t="s">
        <v>31</v>
      </c>
      <c r="E18" s="29">
        <v>994000040657</v>
      </c>
      <c r="F18" s="29">
        <v>18875</v>
      </c>
      <c r="G18" s="30">
        <v>44448</v>
      </c>
      <c r="H18" s="28" t="s">
        <v>126</v>
      </c>
      <c r="I18" s="28"/>
      <c r="J18" s="28" t="s">
        <v>64</v>
      </c>
      <c r="K18" s="31" t="s">
        <v>65</v>
      </c>
      <c r="L18" s="32"/>
      <c r="M18" s="33">
        <v>0</v>
      </c>
      <c r="N18" s="33">
        <v>4008501</v>
      </c>
      <c r="O18" s="33">
        <f t="shared" si="0"/>
        <v>4008501</v>
      </c>
      <c r="P18" s="28" t="s">
        <v>149</v>
      </c>
    </row>
    <row r="19" spans="1:16" s="24" customFormat="1" ht="216.6" customHeight="1" x14ac:dyDescent="0.2">
      <c r="A19" s="25" t="s">
        <v>1</v>
      </c>
      <c r="B19" s="26" t="s">
        <v>8</v>
      </c>
      <c r="C19" s="27" t="s">
        <v>136</v>
      </c>
      <c r="D19" s="28" t="s">
        <v>31</v>
      </c>
      <c r="E19" s="29">
        <v>994000040907</v>
      </c>
      <c r="F19" s="29" t="s">
        <v>150</v>
      </c>
      <c r="G19" s="30">
        <v>45537</v>
      </c>
      <c r="H19" s="28" t="s">
        <v>126</v>
      </c>
      <c r="I19" s="28"/>
      <c r="J19" s="28" t="s">
        <v>140</v>
      </c>
      <c r="K19" s="31" t="s">
        <v>160</v>
      </c>
      <c r="L19" s="32" t="s">
        <v>143</v>
      </c>
      <c r="M19" s="33">
        <v>0</v>
      </c>
      <c r="N19" s="33">
        <v>12166900</v>
      </c>
      <c r="O19" s="33">
        <f t="shared" si="0"/>
        <v>12166900</v>
      </c>
      <c r="P19" s="28" t="s">
        <v>149</v>
      </c>
    </row>
    <row r="20" spans="1:16" s="24" customFormat="1" ht="69" customHeight="1" x14ac:dyDescent="0.2">
      <c r="A20" s="25" t="s">
        <v>1</v>
      </c>
      <c r="B20" s="26" t="s">
        <v>8</v>
      </c>
      <c r="C20" s="27" t="s">
        <v>147</v>
      </c>
      <c r="D20" s="28" t="s">
        <v>28</v>
      </c>
      <c r="E20" s="29" t="s">
        <v>137</v>
      </c>
      <c r="F20" s="29" t="s">
        <v>66</v>
      </c>
      <c r="G20" s="30">
        <v>39231</v>
      </c>
      <c r="H20" s="28" t="s">
        <v>29</v>
      </c>
      <c r="I20" s="28"/>
      <c r="J20" s="28" t="s">
        <v>67</v>
      </c>
      <c r="K20" s="31" t="s">
        <v>8</v>
      </c>
      <c r="L20" s="32"/>
      <c r="M20" s="33">
        <v>0</v>
      </c>
      <c r="N20" s="33">
        <v>1008655</v>
      </c>
      <c r="O20" s="33">
        <f t="shared" si="0"/>
        <v>1008655</v>
      </c>
      <c r="P20" s="28" t="s">
        <v>145</v>
      </c>
    </row>
    <row r="21" spans="1:16" s="24" customFormat="1" ht="69" customHeight="1" x14ac:dyDescent="0.2">
      <c r="A21" s="25" t="s">
        <v>1</v>
      </c>
      <c r="B21" s="26" t="s">
        <v>8</v>
      </c>
      <c r="C21" s="27" t="s">
        <v>147</v>
      </c>
      <c r="D21" s="28" t="s">
        <v>28</v>
      </c>
      <c r="E21" s="29" t="s">
        <v>137</v>
      </c>
      <c r="F21" s="29" t="s">
        <v>68</v>
      </c>
      <c r="G21" s="30">
        <v>39260</v>
      </c>
      <c r="H21" s="28" t="s">
        <v>69</v>
      </c>
      <c r="I21" s="28" t="s">
        <v>70</v>
      </c>
      <c r="J21" s="28" t="s">
        <v>71</v>
      </c>
      <c r="K21" s="31" t="s">
        <v>8</v>
      </c>
      <c r="L21" s="32"/>
      <c r="M21" s="33">
        <v>0</v>
      </c>
      <c r="N21" s="33">
        <v>380000</v>
      </c>
      <c r="O21" s="33">
        <f t="shared" si="0"/>
        <v>380000</v>
      </c>
      <c r="P21" s="28" t="s">
        <v>145</v>
      </c>
    </row>
    <row r="22" spans="1:16" s="24" customFormat="1" ht="69" customHeight="1" x14ac:dyDescent="0.2">
      <c r="A22" s="25" t="s">
        <v>1</v>
      </c>
      <c r="B22" s="26" t="s">
        <v>8</v>
      </c>
      <c r="C22" s="27" t="s">
        <v>147</v>
      </c>
      <c r="D22" s="28" t="s">
        <v>28</v>
      </c>
      <c r="E22" s="29">
        <v>1001940</v>
      </c>
      <c r="F22" s="29" t="s">
        <v>72</v>
      </c>
      <c r="G22" s="30">
        <v>40724</v>
      </c>
      <c r="H22" s="28" t="s">
        <v>29</v>
      </c>
      <c r="I22" s="28" t="s">
        <v>73</v>
      </c>
      <c r="J22" s="28" t="s">
        <v>74</v>
      </c>
      <c r="K22" s="31" t="s">
        <v>75</v>
      </c>
      <c r="L22" s="32"/>
      <c r="M22" s="33">
        <v>0</v>
      </c>
      <c r="N22" s="33">
        <v>4350800</v>
      </c>
      <c r="O22" s="33">
        <f t="shared" si="0"/>
        <v>4350800</v>
      </c>
      <c r="P22" s="28" t="s">
        <v>145</v>
      </c>
    </row>
    <row r="23" spans="1:16" s="24" customFormat="1" ht="69" customHeight="1" x14ac:dyDescent="0.2">
      <c r="A23" s="25" t="s">
        <v>1</v>
      </c>
      <c r="B23" s="26" t="s">
        <v>8</v>
      </c>
      <c r="C23" s="27" t="s">
        <v>147</v>
      </c>
      <c r="D23" s="28" t="s">
        <v>28</v>
      </c>
      <c r="E23" s="29">
        <v>1001940</v>
      </c>
      <c r="F23" s="29" t="s">
        <v>76</v>
      </c>
      <c r="G23" s="30">
        <v>41009</v>
      </c>
      <c r="H23" s="28" t="s">
        <v>29</v>
      </c>
      <c r="I23" s="28" t="s">
        <v>77</v>
      </c>
      <c r="J23" s="28" t="s">
        <v>78</v>
      </c>
      <c r="K23" s="31" t="s">
        <v>79</v>
      </c>
      <c r="L23" s="32"/>
      <c r="M23" s="33">
        <v>0</v>
      </c>
      <c r="N23" s="33">
        <v>900000</v>
      </c>
      <c r="O23" s="33">
        <f t="shared" si="0"/>
        <v>900000</v>
      </c>
      <c r="P23" s="28" t="s">
        <v>145</v>
      </c>
    </row>
    <row r="24" spans="1:16" s="24" customFormat="1" ht="104.1" customHeight="1" x14ac:dyDescent="0.2">
      <c r="A24" s="25" t="s">
        <v>1</v>
      </c>
      <c r="B24" s="26" t="s">
        <v>8</v>
      </c>
      <c r="C24" s="27">
        <v>445</v>
      </c>
      <c r="D24" s="28" t="s">
        <v>28</v>
      </c>
      <c r="E24" s="29">
        <v>1002257</v>
      </c>
      <c r="F24" s="29" t="s">
        <v>80</v>
      </c>
      <c r="G24" s="30">
        <v>41979</v>
      </c>
      <c r="H24" s="28" t="s">
        <v>29</v>
      </c>
      <c r="I24" s="28" t="s">
        <v>81</v>
      </c>
      <c r="J24" s="28" t="s">
        <v>82</v>
      </c>
      <c r="K24" s="31" t="s">
        <v>83</v>
      </c>
      <c r="L24" s="32"/>
      <c r="M24" s="33">
        <v>0</v>
      </c>
      <c r="N24" s="33">
        <v>2350000</v>
      </c>
      <c r="O24" s="33">
        <f t="shared" si="0"/>
        <v>2350000</v>
      </c>
      <c r="P24" s="28" t="s">
        <v>145</v>
      </c>
    </row>
    <row r="25" spans="1:16" s="24" customFormat="1" ht="108.95" customHeight="1" x14ac:dyDescent="0.2">
      <c r="A25" s="25" t="s">
        <v>1</v>
      </c>
      <c r="B25" s="26" t="s">
        <v>8</v>
      </c>
      <c r="C25" s="27">
        <v>444</v>
      </c>
      <c r="D25" s="28" t="s">
        <v>28</v>
      </c>
      <c r="E25" s="29">
        <v>1002257</v>
      </c>
      <c r="F25" s="29" t="s">
        <v>84</v>
      </c>
      <c r="G25" s="30">
        <v>41982</v>
      </c>
      <c r="H25" s="28" t="s">
        <v>29</v>
      </c>
      <c r="I25" s="28" t="s">
        <v>81</v>
      </c>
      <c r="J25" s="28" t="s">
        <v>85</v>
      </c>
      <c r="K25" s="31" t="s">
        <v>86</v>
      </c>
      <c r="L25" s="32"/>
      <c r="M25" s="33">
        <v>0</v>
      </c>
      <c r="N25" s="33">
        <v>2050000</v>
      </c>
      <c r="O25" s="33">
        <f t="shared" si="0"/>
        <v>2050000</v>
      </c>
      <c r="P25" s="28" t="s">
        <v>145</v>
      </c>
    </row>
    <row r="26" spans="1:16" s="24" customFormat="1" ht="113.1" customHeight="1" x14ac:dyDescent="0.2">
      <c r="A26" s="25" t="s">
        <v>1</v>
      </c>
      <c r="B26" s="26" t="s">
        <v>8</v>
      </c>
      <c r="C26" s="27">
        <v>442</v>
      </c>
      <c r="D26" s="28" t="s">
        <v>28</v>
      </c>
      <c r="E26" s="29">
        <v>1002664</v>
      </c>
      <c r="F26" s="29" t="s">
        <v>87</v>
      </c>
      <c r="G26" s="30">
        <v>43046</v>
      </c>
      <c r="H26" s="28" t="s">
        <v>29</v>
      </c>
      <c r="I26" s="28" t="s">
        <v>88</v>
      </c>
      <c r="J26" s="28" t="s">
        <v>89</v>
      </c>
      <c r="K26" s="31" t="s">
        <v>90</v>
      </c>
      <c r="L26" s="32"/>
      <c r="M26" s="33">
        <v>0</v>
      </c>
      <c r="N26" s="33">
        <v>2651999</v>
      </c>
      <c r="O26" s="33">
        <f t="shared" si="0"/>
        <v>2651999</v>
      </c>
      <c r="P26" s="28" t="s">
        <v>145</v>
      </c>
    </row>
    <row r="27" spans="1:16" s="24" customFormat="1" ht="409.5" customHeight="1" x14ac:dyDescent="0.2">
      <c r="A27" s="25" t="s">
        <v>1</v>
      </c>
      <c r="B27" s="26" t="s">
        <v>8</v>
      </c>
      <c r="C27" s="27">
        <v>1366</v>
      </c>
      <c r="D27" s="28" t="s">
        <v>28</v>
      </c>
      <c r="E27" s="29">
        <v>1003679</v>
      </c>
      <c r="F27" s="29" t="s">
        <v>133</v>
      </c>
      <c r="G27" s="30">
        <v>44719</v>
      </c>
      <c r="H27" s="28" t="s">
        <v>130</v>
      </c>
      <c r="I27" s="28"/>
      <c r="J27" s="28" t="s">
        <v>131</v>
      </c>
      <c r="K27" s="31" t="s">
        <v>134</v>
      </c>
      <c r="L27" s="32" t="s">
        <v>132</v>
      </c>
      <c r="M27" s="33">
        <v>0</v>
      </c>
      <c r="N27" s="33">
        <v>2700000</v>
      </c>
      <c r="O27" s="33">
        <f t="shared" si="0"/>
        <v>2700000</v>
      </c>
      <c r="P27" s="28" t="s">
        <v>145</v>
      </c>
    </row>
    <row r="28" spans="1:16" s="24" customFormat="1" ht="69" customHeight="1" x14ac:dyDescent="0.2">
      <c r="A28" s="25" t="s">
        <v>1</v>
      </c>
      <c r="B28" s="26" t="s">
        <v>8</v>
      </c>
      <c r="C28" s="27" t="s">
        <v>147</v>
      </c>
      <c r="D28" s="28" t="s">
        <v>91</v>
      </c>
      <c r="E28" s="29">
        <v>1005695</v>
      </c>
      <c r="F28" s="29" t="s">
        <v>92</v>
      </c>
      <c r="G28" s="30">
        <v>41517</v>
      </c>
      <c r="H28" s="28" t="s">
        <v>93</v>
      </c>
      <c r="I28" s="28" t="s">
        <v>94</v>
      </c>
      <c r="J28" s="28" t="s">
        <v>95</v>
      </c>
      <c r="K28" s="31" t="s">
        <v>96</v>
      </c>
      <c r="L28" s="32" t="s">
        <v>138</v>
      </c>
      <c r="M28" s="33">
        <v>3500000</v>
      </c>
      <c r="N28" s="33">
        <v>3500000</v>
      </c>
      <c r="O28" s="33">
        <f t="shared" si="0"/>
        <v>7000000</v>
      </c>
      <c r="P28" s="28" t="s">
        <v>145</v>
      </c>
    </row>
    <row r="29" spans="1:16" s="24" customFormat="1" ht="200.45" customHeight="1" x14ac:dyDescent="0.2">
      <c r="A29" s="25" t="s">
        <v>1</v>
      </c>
      <c r="B29" s="26" t="s">
        <v>8</v>
      </c>
      <c r="C29" s="27" t="s">
        <v>136</v>
      </c>
      <c r="D29" s="28" t="s">
        <v>43</v>
      </c>
      <c r="E29" s="29">
        <v>994000000508</v>
      </c>
      <c r="F29" s="29" t="s">
        <v>161</v>
      </c>
      <c r="G29" s="30">
        <v>45449</v>
      </c>
      <c r="H29" s="28" t="s">
        <v>135</v>
      </c>
      <c r="I29" s="28"/>
      <c r="J29" s="28" t="s">
        <v>141</v>
      </c>
      <c r="K29" s="31" t="s">
        <v>142</v>
      </c>
      <c r="L29" s="32"/>
      <c r="M29" s="33">
        <v>0</v>
      </c>
      <c r="N29" s="33">
        <v>1245300</v>
      </c>
      <c r="O29" s="33">
        <f t="shared" si="0"/>
        <v>1245300</v>
      </c>
      <c r="P29" s="28" t="s">
        <v>149</v>
      </c>
    </row>
    <row r="30" spans="1:16" s="24" customFormat="1" ht="69" customHeight="1" x14ac:dyDescent="0.2">
      <c r="A30" s="25" t="s">
        <v>1</v>
      </c>
      <c r="B30" s="26" t="s">
        <v>8</v>
      </c>
      <c r="C30" s="27" t="s">
        <v>147</v>
      </c>
      <c r="D30" s="28" t="s">
        <v>97</v>
      </c>
      <c r="E30" s="29" t="s">
        <v>137</v>
      </c>
      <c r="F30" s="29" t="s">
        <v>98</v>
      </c>
      <c r="G30" s="30">
        <v>39966</v>
      </c>
      <c r="H30" s="28" t="s">
        <v>99</v>
      </c>
      <c r="I30" s="28" t="s">
        <v>36</v>
      </c>
      <c r="J30" s="28" t="s">
        <v>100</v>
      </c>
      <c r="K30" s="31" t="s">
        <v>8</v>
      </c>
      <c r="L30" s="32"/>
      <c r="M30" s="33">
        <v>0</v>
      </c>
      <c r="N30" s="33">
        <v>10518600</v>
      </c>
      <c r="O30" s="33">
        <f t="shared" si="0"/>
        <v>10518600</v>
      </c>
      <c r="P30" s="28" t="s">
        <v>145</v>
      </c>
    </row>
    <row r="31" spans="1:16" s="24" customFormat="1" ht="69" customHeight="1" x14ac:dyDescent="0.2">
      <c r="A31" s="25" t="s">
        <v>1</v>
      </c>
      <c r="B31" s="26" t="s">
        <v>8</v>
      </c>
      <c r="C31" s="27" t="s">
        <v>147</v>
      </c>
      <c r="D31" s="28" t="s">
        <v>97</v>
      </c>
      <c r="E31" s="29" t="s">
        <v>137</v>
      </c>
      <c r="F31" s="29" t="s">
        <v>101</v>
      </c>
      <c r="G31" s="30">
        <v>40312</v>
      </c>
      <c r="H31" s="28" t="s">
        <v>135</v>
      </c>
      <c r="I31" s="28" t="s">
        <v>88</v>
      </c>
      <c r="J31" s="28" t="s">
        <v>102</v>
      </c>
      <c r="K31" s="31" t="s">
        <v>103</v>
      </c>
      <c r="L31" s="32"/>
      <c r="M31" s="33">
        <v>0</v>
      </c>
      <c r="N31" s="33">
        <v>19326661</v>
      </c>
      <c r="O31" s="33">
        <f t="shared" si="0"/>
        <v>19326661</v>
      </c>
      <c r="P31" s="28" t="s">
        <v>145</v>
      </c>
    </row>
    <row r="32" spans="1:16" s="24" customFormat="1" ht="69" customHeight="1" x14ac:dyDescent="0.2">
      <c r="A32" s="25" t="s">
        <v>1</v>
      </c>
      <c r="B32" s="26" t="s">
        <v>8</v>
      </c>
      <c r="C32" s="27" t="s">
        <v>147</v>
      </c>
      <c r="D32" s="28" t="s">
        <v>97</v>
      </c>
      <c r="E32" s="29">
        <v>1002142</v>
      </c>
      <c r="F32" s="29" t="s">
        <v>104</v>
      </c>
      <c r="G32" s="30">
        <v>41488</v>
      </c>
      <c r="H32" s="28" t="s">
        <v>135</v>
      </c>
      <c r="I32" s="28" t="s">
        <v>36</v>
      </c>
      <c r="J32" s="28" t="s">
        <v>105</v>
      </c>
      <c r="K32" s="31" t="s">
        <v>106</v>
      </c>
      <c r="L32" s="32"/>
      <c r="M32" s="33">
        <v>0</v>
      </c>
      <c r="N32" s="33">
        <v>71971787</v>
      </c>
      <c r="O32" s="33">
        <f t="shared" si="0"/>
        <v>71971787</v>
      </c>
      <c r="P32" s="28" t="s">
        <v>145</v>
      </c>
    </row>
    <row r="33" spans="1:18" s="24" customFormat="1" ht="272.45" customHeight="1" x14ac:dyDescent="0.2">
      <c r="A33" s="25" t="s">
        <v>1</v>
      </c>
      <c r="B33" s="26" t="s">
        <v>8</v>
      </c>
      <c r="C33" s="27">
        <v>1873</v>
      </c>
      <c r="D33" s="28" t="s">
        <v>97</v>
      </c>
      <c r="E33" s="29">
        <v>1003399</v>
      </c>
      <c r="F33" s="29" t="s">
        <v>146</v>
      </c>
      <c r="G33" s="30">
        <v>45355</v>
      </c>
      <c r="H33" s="28" t="s">
        <v>135</v>
      </c>
      <c r="I33" s="28"/>
      <c r="J33" s="28" t="s">
        <v>139</v>
      </c>
      <c r="K33" s="31" t="s">
        <v>162</v>
      </c>
      <c r="L33" s="32"/>
      <c r="M33" s="33">
        <v>0</v>
      </c>
      <c r="N33" s="33">
        <v>162371</v>
      </c>
      <c r="O33" s="33">
        <f t="shared" si="0"/>
        <v>162371</v>
      </c>
      <c r="P33" s="28" t="s">
        <v>145</v>
      </c>
    </row>
    <row r="34" spans="1:18" s="24" customFormat="1" ht="390" customHeight="1" x14ac:dyDescent="0.2">
      <c r="A34" s="25" t="s">
        <v>1</v>
      </c>
      <c r="B34" s="26" t="s">
        <v>8</v>
      </c>
      <c r="C34" s="27">
        <v>1246</v>
      </c>
      <c r="D34" s="28" t="s">
        <v>163</v>
      </c>
      <c r="E34" s="29">
        <v>994000000071</v>
      </c>
      <c r="F34" s="29" t="s">
        <v>164</v>
      </c>
      <c r="G34" s="30">
        <v>44419</v>
      </c>
      <c r="H34" s="28" t="s">
        <v>151</v>
      </c>
      <c r="I34" s="28"/>
      <c r="J34" s="28" t="s">
        <v>30</v>
      </c>
      <c r="K34" s="31" t="s">
        <v>165</v>
      </c>
      <c r="L34" s="32"/>
      <c r="M34" s="33">
        <v>0</v>
      </c>
      <c r="N34" s="33">
        <v>1950001</v>
      </c>
      <c r="O34" s="33">
        <f t="shared" si="0"/>
        <v>1950001</v>
      </c>
      <c r="P34" s="28" t="s">
        <v>149</v>
      </c>
    </row>
    <row r="35" spans="1:18" s="24" customFormat="1" ht="249.95" customHeight="1" x14ac:dyDescent="0.2">
      <c r="A35" s="25" t="s">
        <v>1</v>
      </c>
      <c r="B35" s="26" t="s">
        <v>8</v>
      </c>
      <c r="C35" s="27">
        <v>1349</v>
      </c>
      <c r="D35" s="28" t="s">
        <v>163</v>
      </c>
      <c r="E35" s="29">
        <v>994000000071</v>
      </c>
      <c r="F35" s="29" t="s">
        <v>166</v>
      </c>
      <c r="G35" s="30">
        <v>44518</v>
      </c>
      <c r="H35" s="28" t="s">
        <v>29</v>
      </c>
      <c r="I35" s="28"/>
      <c r="J35" s="28" t="s">
        <v>167</v>
      </c>
      <c r="K35" s="31" t="s">
        <v>127</v>
      </c>
      <c r="L35" s="32" t="s">
        <v>128</v>
      </c>
      <c r="M35" s="33">
        <v>0</v>
      </c>
      <c r="N35" s="33">
        <v>8792000</v>
      </c>
      <c r="O35" s="33">
        <f t="shared" si="0"/>
        <v>8792000</v>
      </c>
      <c r="P35" s="28" t="s">
        <v>149</v>
      </c>
    </row>
    <row r="36" spans="1:18" ht="165.6" customHeight="1" x14ac:dyDescent="0.2">
      <c r="A36" s="25" t="s">
        <v>1</v>
      </c>
      <c r="B36" s="26" t="s">
        <v>8</v>
      </c>
      <c r="C36" s="27" t="s">
        <v>136</v>
      </c>
      <c r="D36" s="28" t="s">
        <v>163</v>
      </c>
      <c r="E36" s="29">
        <v>994000000181</v>
      </c>
      <c r="F36" s="29" t="s">
        <v>168</v>
      </c>
      <c r="G36" s="30">
        <v>45779</v>
      </c>
      <c r="H36" s="28" t="s">
        <v>169</v>
      </c>
      <c r="I36" s="28"/>
      <c r="J36" s="28" t="s">
        <v>170</v>
      </c>
      <c r="K36" s="31" t="s">
        <v>171</v>
      </c>
      <c r="L36" s="32"/>
      <c r="M36" s="33">
        <v>0</v>
      </c>
      <c r="N36" s="33">
        <v>49087500</v>
      </c>
      <c r="O36" s="33">
        <f t="shared" si="0"/>
        <v>49087500</v>
      </c>
      <c r="P36" s="28" t="s">
        <v>149</v>
      </c>
    </row>
    <row r="37" spans="1:18" ht="129.6" customHeight="1" x14ac:dyDescent="0.2">
      <c r="A37" s="25" t="s">
        <v>1</v>
      </c>
      <c r="B37" s="26" t="s">
        <v>8</v>
      </c>
      <c r="C37" s="27" t="s">
        <v>136</v>
      </c>
      <c r="D37" s="28" t="s">
        <v>163</v>
      </c>
      <c r="E37" s="29">
        <v>994000000337</v>
      </c>
      <c r="F37" s="29" t="s">
        <v>172</v>
      </c>
      <c r="G37" s="30">
        <v>45951</v>
      </c>
      <c r="H37" s="28" t="s">
        <v>29</v>
      </c>
      <c r="I37" s="28"/>
      <c r="J37" s="28" t="s">
        <v>173</v>
      </c>
      <c r="K37" s="31" t="s">
        <v>174</v>
      </c>
      <c r="L37" s="32"/>
      <c r="M37" s="33">
        <v>0</v>
      </c>
      <c r="N37" s="33">
        <v>2850000</v>
      </c>
      <c r="O37" s="33">
        <f t="shared" si="0"/>
        <v>2850000</v>
      </c>
      <c r="P37" s="28" t="s">
        <v>149</v>
      </c>
    </row>
    <row r="38" spans="1:18" ht="180.6" customHeight="1" x14ac:dyDescent="0.2">
      <c r="A38" s="25" t="s">
        <v>1</v>
      </c>
      <c r="B38" s="26" t="s">
        <v>8</v>
      </c>
      <c r="C38" s="27">
        <v>1958</v>
      </c>
      <c r="D38" s="28" t="s">
        <v>163</v>
      </c>
      <c r="E38" s="29">
        <v>994000000337</v>
      </c>
      <c r="F38" s="29" t="s">
        <v>175</v>
      </c>
      <c r="G38" s="30">
        <v>45968</v>
      </c>
      <c r="H38" s="28" t="s">
        <v>176</v>
      </c>
      <c r="I38" s="28"/>
      <c r="J38" s="28" t="s">
        <v>177</v>
      </c>
      <c r="K38" s="31" t="s">
        <v>178</v>
      </c>
      <c r="L38" s="32"/>
      <c r="M38" s="33">
        <v>0</v>
      </c>
      <c r="N38" s="33">
        <v>2558823</v>
      </c>
      <c r="O38" s="33">
        <f t="shared" si="0"/>
        <v>2558823</v>
      </c>
      <c r="P38" s="28" t="s">
        <v>149</v>
      </c>
    </row>
    <row r="39" spans="1:18" ht="204.95" customHeight="1" x14ac:dyDescent="0.2">
      <c r="A39" s="25" t="s">
        <v>2</v>
      </c>
      <c r="B39" s="26" t="s">
        <v>9</v>
      </c>
      <c r="C39" s="27" t="s">
        <v>147</v>
      </c>
      <c r="D39" s="28" t="s">
        <v>107</v>
      </c>
      <c r="E39" s="29">
        <v>101043017</v>
      </c>
      <c r="F39" s="29" t="s">
        <v>108</v>
      </c>
      <c r="G39" s="30">
        <v>42130</v>
      </c>
      <c r="H39" s="28" t="s">
        <v>129</v>
      </c>
      <c r="I39" s="28" t="s">
        <v>109</v>
      </c>
      <c r="J39" s="28" t="s">
        <v>110</v>
      </c>
      <c r="K39" s="31" t="s">
        <v>111</v>
      </c>
      <c r="L39" s="32"/>
      <c r="M39" s="33">
        <v>0</v>
      </c>
      <c r="N39" s="33">
        <v>0</v>
      </c>
      <c r="O39" s="33">
        <f t="shared" si="0"/>
        <v>0</v>
      </c>
      <c r="P39" s="28" t="s">
        <v>112</v>
      </c>
    </row>
    <row r="40" spans="1:18" ht="140.44999999999999" customHeight="1" x14ac:dyDescent="0.2">
      <c r="A40" s="25" t="s">
        <v>3</v>
      </c>
      <c r="B40" s="26" t="s">
        <v>10</v>
      </c>
      <c r="C40" s="27">
        <v>14</v>
      </c>
      <c r="D40" s="28" t="s">
        <v>31</v>
      </c>
      <c r="E40" s="29">
        <v>1010014</v>
      </c>
      <c r="F40" s="29" t="s">
        <v>113</v>
      </c>
      <c r="G40" s="30">
        <v>42150</v>
      </c>
      <c r="H40" s="28" t="s">
        <v>126</v>
      </c>
      <c r="I40" s="28" t="s">
        <v>114</v>
      </c>
      <c r="J40" s="28" t="s">
        <v>115</v>
      </c>
      <c r="K40" s="31" t="s">
        <v>116</v>
      </c>
      <c r="L40" s="32" t="s">
        <v>117</v>
      </c>
      <c r="M40" s="33">
        <v>0</v>
      </c>
      <c r="N40" s="33">
        <v>0</v>
      </c>
      <c r="O40" s="33">
        <f t="shared" si="0"/>
        <v>0</v>
      </c>
      <c r="P40" s="28" t="s">
        <v>145</v>
      </c>
    </row>
    <row r="41" spans="1:18" ht="140.44999999999999" customHeight="1" x14ac:dyDescent="0.2">
      <c r="A41" s="25" t="s">
        <v>3</v>
      </c>
      <c r="B41" s="26" t="s">
        <v>10</v>
      </c>
      <c r="C41" s="27" t="s">
        <v>147</v>
      </c>
      <c r="D41" s="28" t="s">
        <v>43</v>
      </c>
      <c r="E41" s="29">
        <v>1009210</v>
      </c>
      <c r="F41" s="29" t="s">
        <v>118</v>
      </c>
      <c r="G41" s="30">
        <v>40247</v>
      </c>
      <c r="H41" s="28" t="s">
        <v>43</v>
      </c>
      <c r="I41" s="28" t="s">
        <v>119</v>
      </c>
      <c r="J41" s="28" t="s">
        <v>120</v>
      </c>
      <c r="K41" s="31" t="s">
        <v>121</v>
      </c>
      <c r="L41" s="32"/>
      <c r="M41" s="33">
        <v>0</v>
      </c>
      <c r="N41" s="33">
        <v>0</v>
      </c>
      <c r="O41" s="33">
        <f t="shared" si="0"/>
        <v>0</v>
      </c>
      <c r="P41" s="28" t="s">
        <v>145</v>
      </c>
    </row>
    <row r="42" spans="1:18" ht="69" customHeight="1" x14ac:dyDescent="0.2">
      <c r="A42" s="25" t="s">
        <v>3</v>
      </c>
      <c r="B42" s="26" t="s">
        <v>10</v>
      </c>
      <c r="C42" s="27">
        <v>189</v>
      </c>
      <c r="D42" s="28" t="s">
        <v>97</v>
      </c>
      <c r="E42" s="29">
        <v>1001266</v>
      </c>
      <c r="F42" s="29" t="s">
        <v>144</v>
      </c>
      <c r="G42" s="30">
        <v>42640</v>
      </c>
      <c r="H42" s="28" t="s">
        <v>43</v>
      </c>
      <c r="I42" s="28" t="s">
        <v>122</v>
      </c>
      <c r="J42" s="28" t="s">
        <v>123</v>
      </c>
      <c r="K42" s="31" t="s">
        <v>124</v>
      </c>
      <c r="L42" s="32" t="s">
        <v>125</v>
      </c>
      <c r="M42" s="33">
        <v>0</v>
      </c>
      <c r="N42" s="33">
        <v>0</v>
      </c>
      <c r="O42" s="33">
        <f t="shared" si="0"/>
        <v>0</v>
      </c>
      <c r="P42" s="28" t="s">
        <v>145</v>
      </c>
    </row>
    <row r="43" spans="1:18" ht="11.25" x14ac:dyDescent="0.2">
      <c r="A43" s="34">
        <f>SUBTOTAL(2,M8:M42)</f>
        <v>35</v>
      </c>
      <c r="B43" s="34"/>
      <c r="C43" s="34"/>
      <c r="D43" s="35"/>
      <c r="E43" s="35"/>
      <c r="F43" s="36">
        <v>42</v>
      </c>
      <c r="G43" s="35"/>
      <c r="H43" s="37"/>
      <c r="I43" s="38"/>
      <c r="J43" s="36"/>
      <c r="K43" s="39"/>
      <c r="L43" s="40"/>
      <c r="M43" s="41">
        <f>SUM(M6:M42)</f>
        <v>5100000</v>
      </c>
      <c r="N43" s="41">
        <f>SUM(N6:N42)</f>
        <v>262264490</v>
      </c>
      <c r="O43" s="41">
        <f>SUM(O6:O42)</f>
        <v>267364490</v>
      </c>
      <c r="P43" s="35"/>
      <c r="R43" s="35"/>
    </row>
  </sheetData>
  <autoFilter ref="A5:P42" xr:uid="{00000000-0001-0000-0000-000000000000}"/>
  <sortState xmlns:xlrd2="http://schemas.microsoft.com/office/spreadsheetml/2017/richdata2" ref="A6:C34">
    <sortCondition descending="1" ref="A6:A34"/>
  </sortState>
  <mergeCells count="4">
    <mergeCell ref="A1:C1"/>
    <mergeCell ref="A2:C2"/>
    <mergeCell ref="A3:H3"/>
    <mergeCell ref="A4:O4"/>
  </mergeCells>
  <pageMargins left="0.59055118110236227" right="0.19685039370078741" top="0.78740157480314965" bottom="0.59055118110236227" header="0.31496062992125984" footer="0.31496062992125984"/>
  <pageSetup paperSize="9" scale="62" fitToHeight="0" orientation="landscape" r:id="rId1"/>
  <headerFooter alignWithMargins="0">
    <oddFooter>&amp;L&amp;"Arial,Cursiva"&amp;9&amp;D&amp;C&amp;"Arial,Cursiva"&amp;9&amp;P&amp;R&amp;"Arial,Cursiva"&amp;9Elaborado por: Carlos Castiblanco</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MediaLengthInSeconds xmlns="b4e6e60b-20a8-45ca-9dad-7a6b9dcb2d5c" xsi:nil="true"/>
    <TaxCatchAll xmlns="7348d40b-3735-42c9-b8e8-8c285a79213d" xsi:nil="true"/>
    <lcf76f155ced4ddcb4097134ff3c332f xmlns="b4e6e60b-20a8-45ca-9dad-7a6b9dcb2d5c">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DA9491706F3D1047B1407446C2E1D10A" ma:contentTypeVersion="14" ma:contentTypeDescription="Crear nuevo documento." ma:contentTypeScope="" ma:versionID="3fc86ec9ad6ea10ec230b2d1fd78bf6b">
  <xsd:schema xmlns:xsd="http://www.w3.org/2001/XMLSchema" xmlns:xs="http://www.w3.org/2001/XMLSchema" xmlns:p="http://schemas.microsoft.com/office/2006/metadata/properties" xmlns:ns2="b4e6e60b-20a8-45ca-9dad-7a6b9dcb2d5c" xmlns:ns3="7348d40b-3735-42c9-b8e8-8c285a79213d" targetNamespace="http://schemas.microsoft.com/office/2006/metadata/properties" ma:root="true" ma:fieldsID="686a4c0bdbe1ae19b0c0e5b2ac79d6b8" ns2:_="" ns3:_="">
    <xsd:import namespace="b4e6e60b-20a8-45ca-9dad-7a6b9dcb2d5c"/>
    <xsd:import namespace="7348d40b-3735-42c9-b8e8-8c285a79213d"/>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Tags" minOccurs="0"/>
                <xsd:element ref="ns2:MediaServiceObjectDetectorVersions" minOccurs="0"/>
                <xsd:element ref="ns2:MediaServiceGenerationTime" minOccurs="0"/>
                <xsd:element ref="ns2:MediaServiceEventHashCode" minOccurs="0"/>
                <xsd:element ref="ns2:lcf76f155ced4ddcb4097134ff3c332f" minOccurs="0"/>
                <xsd:element ref="ns3:TaxCatchAll" minOccurs="0"/>
                <xsd:element ref="ns2:MediaServiceOCR" minOccurs="0"/>
                <xsd:element ref="ns2:MediaServiceSearchPropertie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4e6e60b-20a8-45ca-9dad-7a6b9dcb2d5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339021bb-a3e9-4e16-91fd-7fdb2d0a299a"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SearchProperties" ma:index="20" nillable="true" ma:displayName="MediaServiceSearchProperties" ma:hidden="true" ma:internalName="MediaServiceSearchProperties" ma:readOnly="true">
      <xsd:simpleType>
        <xsd:restriction base="dms:Note"/>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348d40b-3735-42c9-b8e8-8c285a79213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a14fa3d7-a32f-41fa-a753-ba8fbca9228c}" ma:internalName="TaxCatchAll" ma:showField="CatchAllData" ma:web="7348d40b-3735-42c9-b8e8-8c285a79213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50D330A-5D51-48E3-8772-D05BA0B697DA}">
  <ds:schemaRefs>
    <ds:schemaRef ds:uri="http://schemas.microsoft.com/sharepoint/v3/contenttype/forms"/>
  </ds:schemaRefs>
</ds:datastoreItem>
</file>

<file path=customXml/itemProps2.xml><?xml version="1.0" encoding="utf-8"?>
<ds:datastoreItem xmlns:ds="http://schemas.openxmlformats.org/officeDocument/2006/customXml" ds:itemID="{41C3E31E-EE76-4577-B23A-DD6A4E4F3979}">
  <ds:schemaRefs>
    <ds:schemaRef ds:uri="http://purl.org/dc/dcmitype/"/>
    <ds:schemaRef ds:uri="http://schemas.openxmlformats.org/package/2006/metadata/core-properties"/>
    <ds:schemaRef ds:uri="http://www.w3.org/XML/1998/namespace"/>
    <ds:schemaRef ds:uri="b4e6e60b-20a8-45ca-9dad-7a6b9dcb2d5c"/>
    <ds:schemaRef ds:uri="http://schemas.microsoft.com/office/2006/metadata/properties"/>
    <ds:schemaRef ds:uri="7348d40b-3735-42c9-b8e8-8c285a79213d"/>
    <ds:schemaRef ds:uri="http://purl.org/dc/elements/1.1/"/>
    <ds:schemaRef ds:uri="http://schemas.microsoft.com/office/2006/documentManagement/types"/>
    <ds:schemaRef ds:uri="http://schemas.microsoft.com/office/infopath/2007/PartnerControls"/>
    <ds:schemaRef ds:uri="http://purl.org/dc/terms/"/>
  </ds:schemaRefs>
</ds:datastoreItem>
</file>

<file path=customXml/itemProps3.xml><?xml version="1.0" encoding="utf-8"?>
<ds:datastoreItem xmlns:ds="http://schemas.openxmlformats.org/officeDocument/2006/customXml" ds:itemID="{7B3C7F8C-544A-46EF-A2FE-B7E6059EA3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4e6e60b-20a8-45ca-9dad-7a6b9dcb2d5c"/>
    <ds:schemaRef ds:uri="7348d40b-3735-42c9-b8e8-8c285a79213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TOTAL</vt:lpstr>
      <vt:lpstr>TOTAL!Área_de_impresión</vt:lpstr>
      <vt:lpstr>TOTAL!Títulos_a_imprimir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Siniestros</dc:creator>
  <cp:keywords/>
  <dc:description/>
  <cp:lastModifiedBy>Diego Armando Forero Tunarrosa</cp:lastModifiedBy>
  <cp:revision/>
  <cp:lastPrinted>2026-08-31T17:25:51Z</cp:lastPrinted>
  <dcterms:created xsi:type="dcterms:W3CDTF">2017-07-12T16:27:52Z</dcterms:created>
  <dcterms:modified xsi:type="dcterms:W3CDTF">2026-09-15T19:59:19Z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0x010100DA9491706F3D1047B1407446C2E1D10A</vt:lpwstr>
  </property>
  <property fmtid="{D5CDD505-2E9C-101B-9397-08002B2CF9AE}" pid="3" name="Order">
    <vt:r8>48700000</vt:r8>
  </property>
  <property fmtid="{D5CDD505-2E9C-101B-9397-08002B2CF9AE}" pid="4" name="ComplianceAssetId">
    <vt:lpwstr/>
  </property>
  <property fmtid="{D5CDD505-2E9C-101B-9397-08002B2CF9AE}" pid="5" name="_ExtendedDescription">
    <vt:lpwstr/>
  </property>
  <property fmtid="{D5CDD505-2E9C-101B-9397-08002B2CF9AE}" pid="6" name="TriggerFlowInfo">
    <vt:lpwstr/>
  </property>
  <property fmtid="{D5CDD505-2E9C-101B-9397-08002B2CF9AE}" pid="7" name="MediaServiceImageTags">
    <vt:lpwstr/>
  </property>
</Properties>
</file>