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eb30495597345338/Documents/2026/1. CHIA/1. CONTRATACION/23- Sol - MEDICAMENTOS/"/>
    </mc:Choice>
  </mc:AlternateContent>
  <xr:revisionPtr revIDLastSave="250" documentId="13_ncr:1_{7932015E-8E1D-AD4F-B396-62A13D8C1CBE}" xr6:coauthVersionLast="47" xr6:coauthVersionMax="47" xr10:uidLastSave="{DC0B171F-805A-4A89-8DE9-2154D7601C58}"/>
  <bookViews>
    <workbookView xWindow="-120" yWindow="-120" windowWidth="20730" windowHeight="11040" xr2:uid="{A8FDDB4D-7310-4DA1-A7C4-7157707DA6E0}"/>
  </bookViews>
  <sheets>
    <sheet name="f. oferta MEDI-VETERIN" sheetId="4" r:id="rId1"/>
    <sheet name="Oferta Economica- SASIE-Lote_2" sheetId="5" state="hidden" r:id="rId2"/>
  </sheets>
  <definedNames>
    <definedName name="_xlnm.Print_Area" localSheetId="0">'f. oferta MEDI-VETERIN'!$A$1:$I$156</definedName>
    <definedName name="_xlnm.Print_Area" localSheetId="1">'Oferta Economica- SASIE-Lote_2'!$A$1:$I$25</definedName>
    <definedName name="_xlnm.Print_Titles" localSheetId="0">'f. oferta MEDI-VETERIN'!$4:$7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42" i="4" l="1"/>
  <c r="H11" i="4"/>
  <c r="I11" i="4" s="1"/>
  <c r="H140" i="4"/>
  <c r="I140" i="4" s="1"/>
  <c r="H139" i="4"/>
  <c r="I139" i="4" s="1"/>
  <c r="H138" i="4"/>
  <c r="I138" i="4" s="1"/>
  <c r="H137" i="4"/>
  <c r="I137" i="4" s="1"/>
  <c r="H136" i="4"/>
  <c r="I136" i="4" s="1"/>
  <c r="H135" i="4"/>
  <c r="I135" i="4" s="1"/>
  <c r="H134" i="4"/>
  <c r="I134" i="4" s="1"/>
  <c r="H133" i="4"/>
  <c r="I133" i="4" s="1"/>
  <c r="H132" i="4"/>
  <c r="I132" i="4" s="1"/>
  <c r="H131" i="4"/>
  <c r="I131" i="4" s="1"/>
  <c r="H130" i="4"/>
  <c r="I130" i="4" s="1"/>
  <c r="H129" i="4"/>
  <c r="I129" i="4" s="1"/>
  <c r="H128" i="4"/>
  <c r="I128" i="4" s="1"/>
  <c r="H125" i="4"/>
  <c r="I125" i="4" s="1"/>
  <c r="H124" i="4"/>
  <c r="I124" i="4" s="1"/>
  <c r="H123" i="4"/>
  <c r="I123" i="4" s="1"/>
  <c r="H122" i="4"/>
  <c r="I122" i="4" s="1"/>
  <c r="H121" i="4"/>
  <c r="I121" i="4" s="1"/>
  <c r="H120" i="4"/>
  <c r="I120" i="4" s="1"/>
  <c r="H119" i="4"/>
  <c r="I119" i="4" s="1"/>
  <c r="H118" i="4"/>
  <c r="I118" i="4" s="1"/>
  <c r="H117" i="4"/>
  <c r="I117" i="4" s="1"/>
  <c r="H116" i="4"/>
  <c r="I116" i="4" s="1"/>
  <c r="H115" i="4"/>
  <c r="I115" i="4" s="1"/>
  <c r="H114" i="4"/>
  <c r="I114" i="4" s="1"/>
  <c r="H113" i="4"/>
  <c r="I113" i="4" s="1"/>
  <c r="H112" i="4"/>
  <c r="I112" i="4" s="1"/>
  <c r="H111" i="4"/>
  <c r="I111" i="4" s="1"/>
  <c r="H110" i="4"/>
  <c r="I110" i="4" s="1"/>
  <c r="H109" i="4"/>
  <c r="I109" i="4" s="1"/>
  <c r="H108" i="4"/>
  <c r="I108" i="4" s="1"/>
  <c r="H107" i="4"/>
  <c r="I107" i="4" s="1"/>
  <c r="H106" i="4"/>
  <c r="I106" i="4" s="1"/>
  <c r="H105" i="4"/>
  <c r="I105" i="4" s="1"/>
  <c r="H104" i="4"/>
  <c r="I104" i="4" s="1"/>
  <c r="H103" i="4"/>
  <c r="I103" i="4" s="1"/>
  <c r="H102" i="4"/>
  <c r="I102" i="4" s="1"/>
  <c r="H99" i="4"/>
  <c r="I99" i="4" s="1"/>
  <c r="H98" i="4"/>
  <c r="I98" i="4" s="1"/>
  <c r="H97" i="4"/>
  <c r="I97" i="4" s="1"/>
  <c r="H94" i="4"/>
  <c r="I94" i="4" s="1"/>
  <c r="H93" i="4"/>
  <c r="I93" i="4" s="1"/>
  <c r="H92" i="4"/>
  <c r="I92" i="4" s="1"/>
  <c r="H91" i="4"/>
  <c r="I91" i="4" s="1"/>
  <c r="H90" i="4"/>
  <c r="I90" i="4" s="1"/>
  <c r="H89" i="4"/>
  <c r="I89" i="4" s="1"/>
  <c r="H88" i="4"/>
  <c r="I88" i="4" s="1"/>
  <c r="H87" i="4"/>
  <c r="I87" i="4" s="1"/>
  <c r="H84" i="4"/>
  <c r="I84" i="4" s="1"/>
  <c r="H83" i="4"/>
  <c r="I83" i="4" s="1"/>
  <c r="H82" i="4"/>
  <c r="I82" i="4" s="1"/>
  <c r="H81" i="4"/>
  <c r="I81" i="4" s="1"/>
  <c r="H80" i="4"/>
  <c r="I80" i="4" s="1"/>
  <c r="H79" i="4"/>
  <c r="I79" i="4" s="1"/>
  <c r="H76" i="4"/>
  <c r="I76" i="4" s="1"/>
  <c r="H75" i="4"/>
  <c r="I75" i="4" s="1"/>
  <c r="H74" i="4"/>
  <c r="I74" i="4" s="1"/>
  <c r="H73" i="4"/>
  <c r="I73" i="4" s="1"/>
  <c r="H72" i="4"/>
  <c r="I72" i="4" s="1"/>
  <c r="H71" i="4"/>
  <c r="I71" i="4" s="1"/>
  <c r="H70" i="4"/>
  <c r="I70" i="4" s="1"/>
  <c r="H69" i="4"/>
  <c r="I69" i="4" s="1"/>
  <c r="H68" i="4"/>
  <c r="I68" i="4" s="1"/>
  <c r="H67" i="4"/>
  <c r="I67" i="4" s="1"/>
  <c r="H66" i="4"/>
  <c r="I66" i="4" s="1"/>
  <c r="H65" i="4"/>
  <c r="I65" i="4" s="1"/>
  <c r="H62" i="4"/>
  <c r="I62" i="4" s="1"/>
  <c r="H61" i="4"/>
  <c r="I61" i="4" s="1"/>
  <c r="H60" i="4"/>
  <c r="I60" i="4" s="1"/>
  <c r="H59" i="4"/>
  <c r="I59" i="4" s="1"/>
  <c r="H58" i="4"/>
  <c r="I58" i="4" s="1"/>
  <c r="H57" i="4"/>
  <c r="I57" i="4" s="1"/>
  <c r="H54" i="4"/>
  <c r="I54" i="4" s="1"/>
  <c r="H53" i="4"/>
  <c r="I53" i="4" s="1"/>
  <c r="H52" i="4"/>
  <c r="I52" i="4" s="1"/>
  <c r="H51" i="4"/>
  <c r="I51" i="4" s="1"/>
  <c r="H50" i="4"/>
  <c r="I50" i="4" s="1"/>
  <c r="H49" i="4"/>
  <c r="I49" i="4" s="1"/>
  <c r="H48" i="4"/>
  <c r="I48" i="4" s="1"/>
  <c r="H45" i="4"/>
  <c r="I45" i="4" s="1"/>
  <c r="H44" i="4"/>
  <c r="I44" i="4" s="1"/>
  <c r="H43" i="4"/>
  <c r="I43" i="4" s="1"/>
  <c r="H42" i="4"/>
  <c r="I42" i="4" s="1"/>
  <c r="H41" i="4"/>
  <c r="I41" i="4" s="1"/>
  <c r="H40" i="4"/>
  <c r="I40" i="4" s="1"/>
  <c r="H39" i="4"/>
  <c r="I39" i="4" s="1"/>
  <c r="H36" i="4"/>
  <c r="I36" i="4" s="1"/>
  <c r="H35" i="4"/>
  <c r="I35" i="4" s="1"/>
  <c r="H34" i="4"/>
  <c r="I34" i="4" s="1"/>
  <c r="H33" i="4"/>
  <c r="I33" i="4" s="1"/>
  <c r="H32" i="4"/>
  <c r="I32" i="4" s="1"/>
  <c r="H31" i="4"/>
  <c r="I31" i="4" s="1"/>
  <c r="H30" i="4"/>
  <c r="I30" i="4" s="1"/>
  <c r="H29" i="4"/>
  <c r="I29" i="4" s="1"/>
  <c r="H28" i="4"/>
  <c r="I28" i="4" s="1"/>
  <c r="H27" i="4"/>
  <c r="I27" i="4" s="1"/>
  <c r="H26" i="4"/>
  <c r="I26" i="4" s="1"/>
  <c r="H25" i="4"/>
  <c r="I25" i="4" s="1"/>
  <c r="H24" i="4"/>
  <c r="I24" i="4" s="1"/>
  <c r="H21" i="4"/>
  <c r="I21" i="4" s="1"/>
  <c r="H20" i="4"/>
  <c r="I20" i="4" s="1"/>
  <c r="H19" i="4"/>
  <c r="I19" i="4" s="1"/>
  <c r="H18" i="4"/>
  <c r="I18" i="4" s="1"/>
  <c r="H17" i="4"/>
  <c r="I17" i="4" s="1"/>
  <c r="H16" i="4"/>
  <c r="I16" i="4" s="1"/>
  <c r="H15" i="4"/>
  <c r="I15" i="4" s="1"/>
  <c r="H14" i="4"/>
  <c r="I14" i="4" s="1"/>
  <c r="H13" i="4"/>
  <c r="I13" i="4" s="1"/>
  <c r="H12" i="4"/>
  <c r="I12" i="4" s="1"/>
  <c r="H10" i="4"/>
  <c r="I10" i="4" s="1"/>
  <c r="H9" i="4"/>
  <c r="I9" i="4" s="1"/>
  <c r="H10" i="5"/>
  <c r="H9" i="5"/>
  <c r="I9" i="5"/>
  <c r="H8" i="5"/>
  <c r="I10" i="5"/>
  <c r="I8" i="5"/>
  <c r="I11" i="5"/>
  <c r="H142" i="4" l="1"/>
  <c r="I85" i="4"/>
  <c r="I126" i="4"/>
  <c r="I95" i="4"/>
  <c r="I100" i="4"/>
  <c r="I141" i="4"/>
  <c r="I77" i="4"/>
  <c r="I63" i="4"/>
  <c r="I37" i="4"/>
  <c r="I55" i="4"/>
  <c r="I22" i="4"/>
  <c r="I46" i="4"/>
  <c r="I142" i="4" l="1"/>
</calcChain>
</file>

<file path=xl/sharedStrings.xml><?xml version="1.0" encoding="utf-8"?>
<sst xmlns="http://schemas.openxmlformats.org/spreadsheetml/2006/main" count="410" uniqueCount="326">
  <si>
    <t>Proyecto</t>
  </si>
  <si>
    <t>Ítem</t>
  </si>
  <si>
    <t>CANTIDAD</t>
  </si>
  <si>
    <t>VALOR UNITARIO</t>
  </si>
  <si>
    <t>VALOR TOTAL</t>
  </si>
  <si>
    <t>META PRODUCTO 46: Diseñar un plan de protección y conservación de la fauna silvestre presente en el municipi</t>
  </si>
  <si>
    <t>OBJETO :ADQUISICIÓN DE HERRAMIENTAS Y ELEMENTOS PARA ACTIVIDADES OPERATIVAS, MATERIAL DIDÁCTICO E INSUMOS PARA LA EJECUCIÓN DE LOS PROGRAMAS DE LA SECRETARIA DE MEDIO AMBIENTE</t>
  </si>
  <si>
    <t>NOMBRE DEL PROPONENTE:</t>
  </si>
  <si>
    <r>
      <t>NOTA</t>
    </r>
    <r>
      <rPr>
        <sz val="14"/>
        <color theme="1"/>
        <rFont val="Arial"/>
        <family val="2"/>
      </rPr>
      <t>: Anexar esta propuesta debidamente firmada en PDF y en medio magnetico en formato excel.</t>
    </r>
  </si>
  <si>
    <r>
      <t>Valor TOTAL de la oferta (LETRAS Y NÚMEROS)</t>
    </r>
    <r>
      <rPr>
        <b/>
        <sz val="12"/>
        <color theme="1"/>
        <rFont val="Calibri"/>
        <family val="2"/>
        <scheme val="minor"/>
      </rPr>
      <t xml:space="preserve">: </t>
    </r>
  </si>
  <si>
    <t>Nombre del oferente: _______________________________________________</t>
  </si>
  <si>
    <t>Identificación / NIT: _________________________________________________</t>
  </si>
  <si>
    <t>Dirección: _________________________________________________________</t>
  </si>
  <si>
    <t>Tel / Celular: __________________________________</t>
  </si>
  <si>
    <t>VALOR TOTAL OFERTA ECONOMICA</t>
  </si>
  <si>
    <t>Firma. ________________________________________</t>
  </si>
  <si>
    <t>DESCRIPCIÓN</t>
  </si>
  <si>
    <t>ALMUERZO</t>
  </si>
  <si>
    <t>CENA</t>
  </si>
  <si>
    <t>CARACTERISTICAS ESPECIFICACIONES TECNICAS</t>
  </si>
  <si>
    <t>Una bebida con leche 200 C.C. una porción de proteína 200 gramos (huevos, carne o pollo), una harina 150 gramos (pan, arepa o patacón), una porción de fruta (papaya, melón, sandía) en una taza por 40 gramos</t>
  </si>
  <si>
    <t xml:space="preserve">Una porción de proteína 250 gramos de carne, pollo o pescado, cereal 150 gramos de arroz o 150 gamos de torta, 100 gramos de tubérculos, principio (vegetales o legumbres), 220 ml de bebida. </t>
  </si>
  <si>
    <t>Una porción de proteína 200 gramos de carne o pescado, o 350 gramos de pollo (pierna pernil), cereal 150 gramos de arroz o torta, 100 gramos de tubérculos, principio (vegetales o legumbres), 220 ml de bebida.</t>
  </si>
  <si>
    <t>A. Todas las operaciones aritméticas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Nota 2. Los impuestos deben ir incluidos dentro de la propuesta y no como un punto o ítem diferente, deben estar en la totalidad de los costos. 
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 
La Entidad sólo efectuará los ajustes a que haya lugar en la propuesta económica, asi: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</si>
  <si>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SELECCION ABREVIADA SUBASTA INVERSA ELECTRONICA</t>
  </si>
  <si>
    <t>SUMINISTRO DE RACIONES ALIMENTICIAS PARA LOS INTEGRANTES DE LA FUERZA PÚBLICA QUE BRINDAN APOYO Y SEGURIDAD EN EL MUNICIPIO DE CHIA, EL PERSONAL PRIVADO DE LA LIBERTAD (PPL) A CARGO DE LA SECRETARIA DE GOBIERNO Y APOYO A LA REGISTRADURIA MUNICIPAL EN EL PROCESO DE ELECCIONES DEL CONGRESO DE LA REPUBLICA Y PRESIDENCIALES DEL AÑO 2026</t>
  </si>
  <si>
    <t>FORMATO OFERTA ECONOMICA - LOTE 2</t>
  </si>
  <si>
    <t>REFRIGERIO</t>
  </si>
  <si>
    <t>I.V.A.</t>
  </si>
  <si>
    <t>Vr. I.V.A.</t>
  </si>
  <si>
    <t>UNIDAD DE MEDIDA</t>
  </si>
  <si>
    <t xml:space="preserve">FORMATO OFERTA ECONOMICA </t>
  </si>
  <si>
    <t>SELECCIÓN ABREVIADA MENOR CUANTÍA  - SAMC-0XX-2026</t>
  </si>
  <si>
    <t>SUMINISTRO DE MEDICAMENTOS, INSUMOS Y EQUIPAMIENTO VETERINARIO PARA GARANTIZAR LA PRESTACIÓN DEL SERVICIO DE ASISTENCIA TÉCNICA VETERINARIA EN EL TERRITORIO MUNICIPAL</t>
  </si>
  <si>
    <t>ITEM</t>
  </si>
  <si>
    <t>DESCRIPCIÓN (OBJETO)</t>
  </si>
  <si>
    <t>CARACTERÍSTICAS ESPECIFICACIONES TÉCNICAS</t>
  </si>
  <si>
    <t>CANT.</t>
  </si>
  <si>
    <t>% I.V.A.</t>
  </si>
  <si>
    <t>VALOR  IVA $</t>
  </si>
  <si>
    <t xml:space="preserve">VALOR UNITARIO MAS IVA </t>
  </si>
  <si>
    <t>Absorbente de administración oral para toxinas y venenos del tracto gastrointestinal a base carbón activo.</t>
  </si>
  <si>
    <t>Coadyuvante en el tratamiento y control de intoxicaciones como absorbente de venenos y toxinas presentes en el tracto gastrointestinal.</t>
  </si>
  <si>
    <t>Sobre x 8 gr</t>
  </si>
  <si>
    <t>Acepromacina</t>
  </si>
  <si>
    <t>Tranquilizante de uso inyectable, neuroléptico y agente preanestésico en Perros, Gatos y Equinos.</t>
  </si>
  <si>
    <t>Frasco x 10 ml</t>
  </si>
  <si>
    <t>Aerosol - larvicida, antiséptico y repelente con base en cipermetrina y violeta de genciana con propelente.</t>
  </si>
  <si>
    <t>Medicamento veterinario en aerosol, usado externamente como larvicida, antiséptico y repelente para controlar miasis y tratar heridas en bovinos, equinos, porcinos, caninos, aves.</t>
  </si>
  <si>
    <t>Unidad</t>
  </si>
  <si>
    <t>Aguja california en "S"</t>
  </si>
  <si>
    <t>Aguja de sutura en "S" para de 6 cm</t>
  </si>
  <si>
    <t>Aguja para jeringa de18G x 1,5 "</t>
  </si>
  <si>
    <t>Aguja desechable estéril para jeringa de18G x 1,5", Con empaque individual</t>
  </si>
  <si>
    <t>Caja x 100 und</t>
  </si>
  <si>
    <t>Albendazol 25%</t>
  </si>
  <si>
    <t>ANTIPARASITARIO interno de Amplio Espectro CON FACTOR ANTIANÉMICO para RUMIANTES: bovinos, ovinos, caprinos, búfalos. Eficaz en el control y tratamiento de parásitos pulmonares, gastrointestinales, tenías y fasciola hepática.</t>
  </si>
  <si>
    <t>Frasco x 2 Litros</t>
  </si>
  <si>
    <t>Aluminio (polvomicronizado) 25%</t>
  </si>
  <si>
    <t>Aerosol diseñado específicamente para la cicatrización y protección de heridas externas en animales</t>
  </si>
  <si>
    <t>Frasco x 210 ml</t>
  </si>
  <si>
    <t>Antibiótico de amplio espectro</t>
  </si>
  <si>
    <t>Antibiótico inyectable de amplio espectro a base de Ampicilina base, Colistina sulfato y Dexametasona Acetato.</t>
  </si>
  <si>
    <t>Frasco x 100 ml</t>
  </si>
  <si>
    <t>Antidiarreico oral en polvo para reconstituir con protectores y suavizantes de la mucosa intestinal.</t>
  </si>
  <si>
    <t xml:space="preserve">Mezcla en polvo para reconstituir de antibiótico y sustancias como caolín, Pectina, Gel Hidróxido de Aluminio, Lauril Sulfato de Na y Sacarina Sódica las cuales son protectoras y adsorbentes del tracto gastrointestinal y recubren las paredes inflamadas e irritadas del intestino. </t>
  </si>
  <si>
    <t>Sobre x 20 gr</t>
  </si>
  <si>
    <t>Antimastítico de Lactancia</t>
  </si>
  <si>
    <t>ANTIMASTÍTICO en lactancia, compuesto por clorhidrato de lincomicina de 2 % Neocimicina 5% prednisolona 0,05%, Jeringa por 10 ml x caja de 4 unidades.</t>
  </si>
  <si>
    <t>Caja x 4 und</t>
  </si>
  <si>
    <t>Antimastítico de Secado</t>
  </si>
  <si>
    <t>ANTIMASTÍTICO para secado, compuesto por lincomicina HCL 220 mg y Neomicina sulfato 740 mg, jeringa por 10 ml x caja de 4 unidades.</t>
  </si>
  <si>
    <t>Argolla nariguera metalica autoperforente para ganado de 61 mm</t>
  </si>
  <si>
    <t>Dispositivo metalico de 61 mm utilizado en la ganadería para sujetar y controlar el ganado.</t>
  </si>
  <si>
    <t>Atropina</t>
  </si>
  <si>
    <t>Medicamento que se usa para bloquear los estímulos nerviosos de los músculos y las glándulas, y para relajar los músculos lisos. También se usa para aumentar la frecuencia cardíaca, reducir las secreciones y como antidito de ciertos venenos.</t>
  </si>
  <si>
    <t>Frasco x 50 ml</t>
  </si>
  <si>
    <t>Benzoato de Estradiol</t>
  </si>
  <si>
    <t>Benzoato de Estradiol (BE) derivado sintético del 17β Estradiol, para optimizar los resultados reproductivos de los tratamientos con progestágenos en bovinos. Benzoato de Estradiol 1 mgVehículo c.b.p 1 ml</t>
  </si>
  <si>
    <t>Bromhexina clorhidrato 3 mg / m</t>
  </si>
  <si>
    <t>Mucolítico expectorante, que disminuye la viscosidad y provoca la licuefacción de las secreciones del epitelio respiratorio al producir la hidrólisis y disolución de las fibras mucopolisacarídicas ácidas (MPSA).</t>
  </si>
  <si>
    <t>Calcio, magnesio Gluconato de Calcio solución inyectable</t>
  </si>
  <si>
    <t>Solución estéril calcificante de uso parenteral, que contiene Gluconato de Calcio indicado en bovinos, equinos, ovinos, porcinos y caninos para el tratamiento de hipocalcemias, fiebre de leche, eclampsia puerperal, raquitismo, osteomalacia, parálisis posparto y demás enfermedades que requieren calcioterapia.</t>
  </si>
  <si>
    <t>Frasco x 500 ml</t>
  </si>
  <si>
    <t>Cateter de inseminación</t>
  </si>
  <si>
    <t>Funda o cateter de inseminacón para introducir el semen de un toro en el tracto reproductivo de la vaca</t>
  </si>
  <si>
    <t>Paquete x 25 und</t>
  </si>
  <si>
    <t>Catéter endovenoso # 18</t>
  </si>
  <si>
    <t>Artefacto para proveer acceso al sistema vascular periférico para administración de fluidos y medicamentos. # 18</t>
  </si>
  <si>
    <t>Catéter endovenoso # 22</t>
  </si>
  <si>
    <t>Artefacto para proveer acceso al sistema vascular periférico para administración de fluidos y medicamentos. # 22</t>
  </si>
  <si>
    <t>Catéter endovenoso # 24</t>
  </si>
  <si>
    <t>Artefacto para proveer acceso al sistema vascular periférico para administración de fluidos y medicamentos. # 24</t>
  </si>
  <si>
    <t>Catéter endovenoso #14</t>
  </si>
  <si>
    <t>Artefacto para proveer acceso al sistema vascular periférico para administración de fluidos y medicamentos. # 14</t>
  </si>
  <si>
    <t>Catéter endovenoso #16</t>
  </si>
  <si>
    <t>Artefacto para proveer acceso al sistema vascular periférico para administración de fluidos y medicamentos. # 16</t>
  </si>
  <si>
    <t>Catéter intravaginal bovina</t>
  </si>
  <si>
    <t>Cateter  plastico duro de un solo uso  intravaginal para lavado untrauterino. Con paquete inividual</t>
  </si>
  <si>
    <t>Cefalexina al 20%</t>
  </si>
  <si>
    <t>Antibiótico del grupo de las cefalosporinas, cefalosporina de primera generación, acción bactericida, inhibe la síntesis de la pared bacteriana.</t>
  </si>
  <si>
    <t>Cefapirina Benzatinica 500 mg - Aplicación Intrauterina</t>
  </si>
  <si>
    <t>Antibiótico cefalosporínico de amplio espectro, activo contra bacterias Gram Positivas y Gram Negativas para uso intrauterino en vacas.</t>
  </si>
  <si>
    <t>Ceftiofur 4 Gr</t>
  </si>
  <si>
    <t>Antibiótico inyectable de amplio espectro para el tratamiento de enfermedades respiratorias, Ceftiofursodico 4 g, excipientes c.s.p. X 1ml, presentación de 100 ml.</t>
  </si>
  <si>
    <t>Frasco X 100 ml</t>
  </si>
  <si>
    <t>Cipermetrina al 15%</t>
  </si>
  <si>
    <t>Mosquicida y garrapaticida, indicado en baños por aspersión e inmersión, efectivo en el control de la mosca de los cuernos y la mosca brava.</t>
  </si>
  <si>
    <t>Frasco X 1 Litro</t>
  </si>
  <si>
    <t xml:space="preserve">Cipionato de Estradiol </t>
  </si>
  <si>
    <t>Solución formulada con cipionato de estradiol, indicada para su uso en programas de inseminación artificial y terapia hormonal en ganado</t>
  </si>
  <si>
    <t>Clanobubutino de sodio 106,4 mg</t>
  </si>
  <si>
    <t>Diurético útil en casos de acumulación de líquidos en: Glándula mamaria (Edema fisiológico y patológico) Escroto y prepucio, Pulmón y bronquios Extremidades y cavidades corporales</t>
  </si>
  <si>
    <t>Clorhexidin Antiséptico</t>
  </si>
  <si>
    <t>Clorhexidin Antiséptico veterinario para desinfección de heridas, piel y mucosas en perros y gatos, ayudando en patologías dérmicas y antisepsia prequirúrgica, siendo efectivo contra bacterias y hongos y también útil para desinfectar objetos y áreas como conductos auditivos o genitales,</t>
  </si>
  <si>
    <t>Frasco x 4 Lts</t>
  </si>
  <si>
    <t>Clorobutanol 50 gr</t>
  </si>
  <si>
    <t>Solución inyectable indicada para el tratamiento y control de la papilomatosis bovina y caprina</t>
  </si>
  <si>
    <t>Cloruro De Sodio 0.9 % Solución Inyectable</t>
  </si>
  <si>
    <t>Cloruro na usp o suero fisiol 0.9% sol iny bol x 100ml baxter</t>
  </si>
  <si>
    <t>Bolsa x 500 ml</t>
  </si>
  <si>
    <t>Combinación antibiótica de una Sulfa sintética de acción prolongada con el Trimetoprim, para el tratamiento de infecciones bacterianas.</t>
  </si>
  <si>
    <t>Quimioterapéutico para el tratamiento de infecciones bacterianas producidas por Haemophilus sp, Pasteurella sp, Escherichia coli, Fusobacterium sp, Shigella sp, Proteus sp, Actinobacillus sp, Aerobacter sp, Campylobacter sp, Klebsiella sp, Corynebacterium sp, Streptococcus sp y Bordetella sp.</t>
  </si>
  <si>
    <t>Comedero mediano para perros</t>
  </si>
  <si>
    <t>Recipiente comedero metalico tamaño mediano para perros, fabricado en materiales resistentes al uso constante y a procesos de limpieza y desinfección.</t>
  </si>
  <si>
    <t>Complejo B12 inyectable</t>
  </si>
  <si>
    <t>Vitamínico. Indicado para combatir cualquiera de las deficiencias de vitamina B, ya que la escasez de una de estas vitaminas casi siempre va acompañada de la falta de otras y aunque frecuentemente no ocasionan síntomas específicos. COMPOSICIÓN: VITAMINA B1, B2, B3, B6, B12, D-PANTENOL, CLORURO DE COLINA.</t>
  </si>
  <si>
    <t>Frasco x 250 ml</t>
  </si>
  <si>
    <t>Complejo B12 Oral</t>
  </si>
  <si>
    <t>Solución oral estimulante del apetito y del metabolismo con sustancias hematopoyéticas, con acción tonificante y neurotónica, mejora la conversión alimenticia, promueve el consumo de agua y ayuda a combatir el estrés de los animales domésticos. Composición: Ácido Pantoténico, Biotina, Tiamina (B1) Riboflavina (B2), Piridoxina(B6), Cianocobalamina (B12) Niacinamida, Glicerofosfatos de Ca, Mn, K,Na.</t>
  </si>
  <si>
    <t>Frasco x 4 Litros</t>
  </si>
  <si>
    <t>Cuchillas tipo minora</t>
  </si>
  <si>
    <t>Cuchillas de uso en barberia</t>
  </si>
  <si>
    <t>Caja x 5 und</t>
  </si>
  <si>
    <t>Dexametasona</t>
  </si>
  <si>
    <t>Antiinflamatorio corticosteroide y antialérgico.</t>
  </si>
  <si>
    <t>Dexanetasona + Triclometiazida</t>
  </si>
  <si>
    <t>Solución inyectable indicado para el tratamiento del edema fisiológico de la glándula mamaria asociadas al postparto.</t>
  </si>
  <si>
    <t>Dextrosa 5%</t>
  </si>
  <si>
    <t>Solución intravenosa utilizada para proporcionar una fuente rápida de energía y reponer líquidos y electrolitos.</t>
  </si>
  <si>
    <t>Difenhidramina clorhidrato al 25%</t>
  </si>
  <si>
    <t>Indicado en todas aquellas afecciones originadas por una liberación excesiva de histamina y por destrucción grave de tejidos o toxemias severas tales como: estados de shock, anafiláctico, post- operatorio y postraumático.</t>
  </si>
  <si>
    <t>Dimetil-Polisiloxano USP 30 g</t>
  </si>
  <si>
    <t>Reduce la tensión superficial de la burbuja gaseosa, permitiendo la expulsión de los gases gástricos e intestinales y la recuperación rápida del animal.</t>
  </si>
  <si>
    <t>Frasco x 120 ml</t>
  </si>
  <si>
    <t>Dispositivo Intravaginal impregnado de progesterona utilizado para la regulación del ciclo estral en bovinos. Progesterona 1.2 g  DE 2 USOS Vehículo c.b.p 1 dispositivo</t>
  </si>
  <si>
    <t>Bolsa x 10 und</t>
  </si>
  <si>
    <t>Doramectina 1%</t>
  </si>
  <si>
    <t>Solución inyectable estéril que contiene doramectina al 1%, indicado para el control de parásitos internos y externos.</t>
  </si>
  <si>
    <t>Ecógrafo veterinario portátil ligero de fácil transporte e inalámbrico con batería recargable, y autonomía para trabajo constante de mínimo 10 horas continuas.  Pantalla de alta resolución y/o definición, alta calidad de imagen, alta profundidad, transductor de alta sensibilidad, revestido en carcasa impermeable, resistente al agua, humedad y al polvo, con memoria RAM de 2 gb, Capacidad de almacenamiento de 120 gb, doble puerto a sonda o transductor, 2 Puertos de conexión usb, Conexión display port, conexión lan puerto RJ45, autonomía de batería de uso de 1 hora y 45 minutos continuos, servicio técnico y aplicativo 24/7, pantalla LED de 15.6, modo Full Screen, peso 6,4 kg, batería y cargador, transductor, primer mantenimiento preventivo, servicio post-venta, conector wifi, modulo bluetooth, conector DVI, servicio técnico y aplicativo 24/7, software vitalicio, 5 licencias vitalicias, capacitación del equipo acceso a su work station con 70 TB de almacenamiento</t>
  </si>
  <si>
    <t>Edetato cùprico cálcico 150 mg</t>
  </si>
  <si>
    <t>Suplemento mineral inyectable para tratar carencias de cobre y problemas de fertilidad o crecimiento en animales de producción.</t>
  </si>
  <si>
    <t>Enrofloxacina 10%</t>
  </si>
  <si>
    <t>bovinos, equinos, porcinos, ovinos, caprinos, caninos.</t>
  </si>
  <si>
    <t>Frasco X 50 ml</t>
  </si>
  <si>
    <t>Enrofloxacina: 200 mg/ml</t>
  </si>
  <si>
    <t>Solución oral de Enrofloxacina para el tratamiento de infecciones bacterianas en pollos, pavos y conejos. Antibiótico de amplio espectro.</t>
  </si>
  <si>
    <t>Esparadrapo Hospitalario </t>
  </si>
  <si>
    <t>Esparadrapo de tela usado como material auxiliar en procesos de curación y otros. Ideal para asegurar o fijar gasas, apósitos y vendajes. De 4 cm x 5  yardas</t>
  </si>
  <si>
    <t>Tubo x 3 Und</t>
  </si>
  <si>
    <t>Espiramicina solución inyectable</t>
  </si>
  <si>
    <t>Acción terapéutica: Antibiótico de Amplio Espectro. Espiramicina (como adipato): 15 millones U.I. Estreptomicina (como sulfato): 10 millones U.I. Diluyente c.s.p.: 100 ml</t>
  </si>
  <si>
    <t>Estimulante muscular inyectable</t>
  </si>
  <si>
    <t>Reconstituyente muscular de energía que activa el metabolismo energético, con selenio comoantioxidante y magnesio que actúa en las contracciones musculares para la liberación de energía, con potasio que evita la fatiga muscular y Vitamina B12 que ayuda en el transporte de oxígeno  - A.T.P</t>
  </si>
  <si>
    <t>Etamsilato 125 mg</t>
  </si>
  <si>
    <t>Etamsilato 125 mg Excipientes c.s.p. 1 mL Indicaciones Como coadyuvante en el tratamiento y control de hemorragias traumáticas y quirúrgicas. Para el control de la hemostasia en diversos procesos patológicos, intervenciones quirúrgicas y manipulaciones obstétricas.</t>
  </si>
  <si>
    <t>Flunixina Meglumina</t>
  </si>
  <si>
    <t>Acción ANALGÉSICO, antipirético y antinflamatorio. Flunixin Meglumina 50 mg, excipientes c.s.p. 1 ml. Presentación de frascos de 50 ml</t>
  </si>
  <si>
    <t>Gasa hospitalaria</t>
  </si>
  <si>
    <t>Rollo de gasa hospitalaria premium de 1×100 yardas tejido de 20 x 12 y standard de 1×100 yardas tejido. Fabricados con hilos de algodón 100% puro tanto en urdimbre como en trama.  Gasa absorbente tipo VII. • Excelente nivel de absorción entre cuatro y seis segundos.</t>
  </si>
  <si>
    <t>Rollo x 100 Yardas</t>
  </si>
  <si>
    <t>Gel Ecográfico</t>
  </si>
  <si>
    <t>Gel conductor, medio altamente conductivo recomendado para procedimientos electro médico: ecografía, ECG, EEG, EKO. Soluble en agua, hipoalergénico, no irrita, no mancha la ropa, no ataca transductores y exento de sal y cloruro.</t>
  </si>
  <si>
    <t>Galónx 3,8 l</t>
  </si>
  <si>
    <t>GnRH</t>
  </si>
  <si>
    <t>Uso terapéutico: HORMONAL, Principio Activo: GONADORELINA, Composición acetato de buserelina, 0.00042 g ACCIÓN:  Hormonal GnRH</t>
  </si>
  <si>
    <t>Guacal de transporte</t>
  </si>
  <si>
    <t xml:space="preserve">Guacal para mascota tamaño grande (100 cm de Largo 66.5 cm de Ancho x 80 cm de Alto), fabricado en plastico de alto calibre y de alta resistencia y durabilidad. Resistente a lavado y desinfeccion constante. </t>
  </si>
  <si>
    <t>Guantes nitrilo talla L</t>
  </si>
  <si>
    <t>Guantes fabricados en nitrilo resistentes y duraderos</t>
  </si>
  <si>
    <t>Guantes nitrilo talla M</t>
  </si>
  <si>
    <t>Hemoparasitida</t>
  </si>
  <si>
    <t>Hemoparasitida compuesto de diaceturato de diminazene, oxitetraciclina, antipirina y vitamina B12</t>
  </si>
  <si>
    <t>Hoja para vistury # 3</t>
  </si>
  <si>
    <t xml:space="preserve">Herramienta quirúrgica utilizada en diversas intervenciones médicas y veterinarias. </t>
  </si>
  <si>
    <t>Hoja vistury # 4</t>
  </si>
  <si>
    <t>Jabon liquido antibacterial sin aroma</t>
  </si>
  <si>
    <t>Jabon liquido antibacterial sin aroma.</t>
  </si>
  <si>
    <t>Galón x 3,8 l</t>
  </si>
  <si>
    <t>Jeringa desechable estéril de 10 ml</t>
  </si>
  <si>
    <t>Jeringa desechable estéril de uso veterinario de 10 ml con aguja 18G x</t>
  </si>
  <si>
    <t>Jeringa desechable estéril de 20 ml</t>
  </si>
  <si>
    <t>Jeringa desechable estéril de uso veterinario de 20 ml con aguja 18G x 1 1/4</t>
  </si>
  <si>
    <t>Caja x 50 und</t>
  </si>
  <si>
    <t>Jeringa desechable estéril de 5 ml</t>
  </si>
  <si>
    <t>Jeringa desechable estéril de uso veterinario de 5 ml con aguja 21G x 1 1/2</t>
  </si>
  <si>
    <t>Ketamina 20 mg</t>
  </si>
  <si>
    <t>Anestésico general disociativode acción rápida que actúa como antagonista de los receptores NMDA, produciendo analgesia, amnesia y sedación. Usado para inducción anestésica, procedimientos menores e inmovilización, generalmente en combinación con sedantes como la Xilacina.</t>
  </si>
  <si>
    <t>Ketoprofeno</t>
  </si>
  <si>
    <t>Solución inyectable con efecto antiinflamatorio, analgésico, antipirético en alteraciones no infecciosas de los sistemas osteoarticular y músculo esquelético. En bovinos y porcinos como coadyuvante en el tratamiento de mastitis bacteriana aguda, junto con la terapia antibiótica necesaria</t>
  </si>
  <si>
    <t>Kit de disección</t>
  </si>
  <si>
    <t>Kit de disección fabricado en acero quirúrgico, resistente al lavado y la desinfección, de 13 piezas compuesto de: pinza de disección 14 cm, pinza de disección con garra 14 cm, pinza mosquito recta 14 cm, porta agujas Mayo-Hegar 14 cm, tijera de operación recta 14 cm, tijera de operación curva 14 cm, sonda acanalada, mango para bisturí No. 3 , mango de bisturí No 4, indicador en acero inoxidable, pinza KELLY recta 14 cm, pinza KELLY curva 14 cm, ganchos separadores, fabricadas en acero quirúrgico, resistente a la esterilización con autoclave,</t>
  </si>
  <si>
    <t>Lactato de Ringer</t>
  </si>
  <si>
    <t>Compuesto de sodio y calcio y 4 mEq de potasio/litro, lo cual es suficiente para un uso a corto plazo. Contiene lactato que se transforma en bicarbonato que permite corregir, si existe, una acidosis metabólica (en caso de que la función hemodinámica y hepática sean normales)</t>
  </si>
  <si>
    <t>Bolsa x 1000 ml</t>
  </si>
  <si>
    <t>Lidocaína</t>
  </si>
  <si>
    <t>ANESTÉSICO Local, Principio Activo: LIDOCAINA composición Lidocaína clorhidrato 20 mg, Excipientes csp 1ml ACCIÓN: Anestésico local Presentación 50 ml</t>
  </si>
  <si>
    <t>Mangas para palpación</t>
  </si>
  <si>
    <t>Manga de palpación de uso exclusivo veterinario compuesto por material ultrasensible resistente y aislante. Caja x 100 und</t>
  </si>
  <si>
    <t>Mineralizante</t>
  </si>
  <si>
    <t>Mineralizante indicado en bovinos, equinos, ovinos, porcinos, caprinos, caninos como coadyuvante en el tratamiento de deficiencias de FOSFORO, ZINC, SELENIO Y YODO, relacionadas con trastornos reproductivos</t>
  </si>
  <si>
    <t>Neomicina + Oxitetraciclina</t>
  </si>
  <si>
    <t>Combinación antibiótica de amplio espectro para el tratamiento de enfermedades del aparato respiratorio y digestivo de aves y cerdos.</t>
  </si>
  <si>
    <t>Sobre x 10 gr</t>
  </si>
  <si>
    <t>Nitrógeno Liquido</t>
  </si>
  <si>
    <t>Nitrógeno líquido para proceso de criotermia</t>
  </si>
  <si>
    <t>Litros</t>
  </si>
  <si>
    <t>Nitroxinil al 34%</t>
  </si>
  <si>
    <t>Solución inyectable para el control de ciertos tipos de infecciones parasitarias en, vacas, cabras y ovejas. especialmente para el tratamiento de infestaciones por fasiola hepática.</t>
  </si>
  <si>
    <t>Oxitetraciclina LA</t>
  </si>
  <si>
    <t>Antibiótico de amplio espectro del grupo de las tetraciclinas</t>
  </si>
  <si>
    <t>Pajilla gyr</t>
  </si>
  <si>
    <t>Pajilla características de Habilidad de transmisión en estructura corporal, pigmentación, mansedumbre y leche. Cuyas madres, abuelas maternas y bisabuelas maternas hayan sido vacas de alto, facilidad de parto, Que contengan excelentes características fenotípicas y genotípicas de producción. Presentar registro ICA de la pajilla, requisito del municipio en el cuidado sanitario del mismo, incluir ficha técnica del toro.</t>
  </si>
  <si>
    <t>Pajilla Holstein</t>
  </si>
  <si>
    <t>Pajilla Holstein negro o rojo, con características de: facilidad de parto, angularidad, carácter lechero positivo, positivo compuesto de ubre, positivo en compuesto de patas y pezuñas, desviaciones positivas en grasa y proteína, vida productiva positiva, bajo recuento de células somáticas y confiabilidad mayor al 80%. Que contengan excelentes características fenotípicas y genotípicas de producción. Presentar registro ICA de la pajilla, requisito del municipio en el cuidado sanitario del mismo, incluir ficha técnica del toro.</t>
  </si>
  <si>
    <t>Pajilla Jersey</t>
  </si>
  <si>
    <t>Pajilla positiva en producción de leche, positivo en desviaciones de grasa y proteína, compuesto de ubre mayor a 10 y confiabilidad mayor al 80 %. Facilidad de parto.  Que contengan excelentes características fenotípicas y genotípicas de producción. Presentar registro ICA de la pajilla, requisito del municipio en el cuidado sanitario del mismo, incluir ficha técnica del toro.</t>
  </si>
  <si>
    <t>Pajilla Normando</t>
  </si>
  <si>
    <t>Pajilla con características de facilidad de parto, aptitud fenotípica, positivo en desviaciones de grasa y proteína, pigmentación en ojos, positivo en compuesto de ubre, positivo en producción de leche y confiabilidad mayor al 80%. Que contengan excelentes características fenotípicas y genotípicas de producción. Presentar registro ICA de la pajilla, requisito del municipio en el cuidado sanitario del mismo, incluir ficha técnica del toro.</t>
  </si>
  <si>
    <t>Penicilina G Procaínica 200.000 U.I. + 250 mg de Estreptomicina Base +0,0625 mg de Flumetasona.</t>
  </si>
  <si>
    <t>Asociación de 2 antibióticos bactericidas y de un antiinflamatorio con acción antitóxica y antiestrés para el tratamiento de enfermedades infecciosas en animales domésticos.</t>
  </si>
  <si>
    <t>Frasco x 30 ml</t>
  </si>
  <si>
    <t>Pentobarbital sódico 390 mg/ml + Difenilhidantoína sódica 50 mg/ml</t>
  </si>
  <si>
    <t>Eutanásico - Para aplicación de eutanasia indolora y tranquila para Perros y Gatos.</t>
  </si>
  <si>
    <t>Pértiga manual</t>
  </si>
  <si>
    <t>Bastón pértiga para control de animales fabricada en material resistente con medidas mínimas de: 110 cm sin extender, 180 cm en extensión máxima, peso mínimo recomendado manipulable en suspensión 45 kg y peso mínimo recomendado manipulable en contención: 80kg</t>
  </si>
  <si>
    <t>Piroxicam</t>
  </si>
  <si>
    <t>Antiinflamatorio no esteroideo potente acción analgésica y antiinflamatoria, del grupo de los oxicams (tenoxicam, meloxicam 2 mg, droxicam y lornoxicam), inhiben la síntesis de prostaglandinas.</t>
  </si>
  <si>
    <t>Polioxietileno sorbitan monooleato 39,6 g Vehículo acuoso c.s.p. x 120 ml</t>
  </si>
  <si>
    <t>Indicado para eltratamiento meteorismo o el timpanismo causado por la ingestión de los alimentos fermentables. También ayuda a la eliminación de gases en el cólico de los caballos.</t>
  </si>
  <si>
    <t>Progesterona</t>
  </si>
  <si>
    <t xml:space="preserve">Hormonal para el control de amenaza de aborto y aborto habitual por deficiencias de progesterona. </t>
  </si>
  <si>
    <t>Propofol al 1%</t>
  </si>
  <si>
    <t>Anestésico general intravenoso de acción corta para la realización de anestesias de tipo general de corta duración.</t>
  </si>
  <si>
    <t>Frasco x 20 ml</t>
  </si>
  <si>
    <t>Prostanglandina</t>
  </si>
  <si>
    <t xml:space="preserve">Análogo sintético de la prostaglandina relacionado estructuralmente con la prostaglandina F2α (PGF2α). como agente luteolítico. Para la sincronización del celo, desórdenes funcionales del ciclo estral, inducción al parto o al aborto, desórdenes funcionales de los ovarios (quistes luteales o foliculares), patologías uterinas postparto.D Cloprostenol 0,075 g. Excipientes c.s.p.100 ml. </t>
  </si>
  <si>
    <t>Recetario de medicamentos de Control Convezcol</t>
  </si>
  <si>
    <t>Formatos oficiales que usan los profesionales de la salud para prescribir medicamentos que están regulados debido a su potencial de abuso, dependencia o efectos adversos importantes. El cual debe de ser suplido de acurdo a los datos del profesional designado por la DDAE.</t>
  </si>
  <si>
    <t>unidad</t>
  </si>
  <si>
    <t>Recipiente plastico de 1 litro</t>
  </si>
  <si>
    <t>Recipiente plastico de alta resistencia al lavado y desinfección para almacenar liquidos con tapon y tapa roscada con capacidad para uno (1) litro.</t>
  </si>
  <si>
    <t>Rollo de manila o soga sintética de 12 mm</t>
  </si>
  <si>
    <t>Soga de 12 mm, de trabajo pesado o alto desempeño fabricado en polipropileno redondo y resistente a gentes químicos, humedad y fricción</t>
  </si>
  <si>
    <t>Rollo x 150 Mts</t>
  </si>
  <si>
    <t>Sierra de gigli</t>
  </si>
  <si>
    <t>Alambre de sierra de gigli fabricado en acero</t>
  </si>
  <si>
    <t>Metro Lineal</t>
  </si>
  <si>
    <t>Stiker autoadesivo blanco</t>
  </si>
  <si>
    <t>Stiker autoadesivo blanco resistente para marcaje por medio de marcador permanente de 5 cm x 3 cm</t>
  </si>
  <si>
    <t>Rollo x 100 Und</t>
  </si>
  <si>
    <t>Suero energético hidratante y desintoxicante</t>
  </si>
  <si>
    <t>Composición: cada 500 ml contiene Riboflavina B2 20 mg, Piridoxina clorhidrato B6 15 mg, Nicotinamida 1.000 mg Acetil dl metionina 660 mg, Cloruro de sodio 3.500 mg, Cloruro de potasio 250 mg, Cloruro de calcio 150 mg, Cloruro de magnesio 90 mg, Dextrosa 25.000 mg, Vitamina B12 10.000 mcg.</t>
  </si>
  <si>
    <t>Suero oral en polvo para animales grandes (bovinos, equinos, porcinos adultos)</t>
  </si>
  <si>
    <t xml:space="preserve">Suero oral en polvo de disolución en agua para rehidratar y reponer electrolitos, vitaminas y energía en animales enfermos o sometidos a desgaste, con presentaciones específicas para animales jóvenes. Para tratar o prevenir deshidratación por vómitos, diarrea, falta de apetito, calor extremo, transporte, ejercicio o convalecencia, restaurando el equilibrio hidroelectrolítico del animal. </t>
  </si>
  <si>
    <t>Sobre x 19,5 gr</t>
  </si>
  <si>
    <t>Suero oral en polvo para terneros potros y lechones</t>
  </si>
  <si>
    <t>Suplemento vitamínico- mineral para aves</t>
  </si>
  <si>
    <t>suplemento vitamínico-mineral para aves, diseñado para prevenir y tratar estados de estrés en pollos de engorde, aves de postura, pavos y patos, presentación en forma de polvo soluble para administrar en el agua de bebida.</t>
  </si>
  <si>
    <t>Sutura Quirurjica - # 0 vicryl</t>
  </si>
  <si>
    <t xml:space="preserve">Sutura recubierta (poliglactina 910) quirúrgica sintética #0, estéril y absorbible, compuesta por un copolímero a base de 90% glicolida y 10% de L-lactida. </t>
  </si>
  <si>
    <t>Caja X 12 unidades</t>
  </si>
  <si>
    <t>Sutura Quirurjica - # 1 vicryl</t>
  </si>
  <si>
    <t xml:space="preserve">Sutura recubierta (poliglactina 910) quirúrgica sintética #1, estéril y absorbible, compuesta por un copolímero a base de 90% glicolida y 10% de L-lactida. </t>
  </si>
  <si>
    <t>Sutura Quirurjica - # 2 - 0 vicryl</t>
  </si>
  <si>
    <t xml:space="preserve">Sutura recubierta (poliglactina 910) quirúrgica sintética # 2 -0, estéril y absorbible, compuesta por un copolímero a base de 90% glicolida y 10% de L-lactida. </t>
  </si>
  <si>
    <t>Toltrazuril</t>
  </si>
  <si>
    <t>Tratamiento anticoccidicida de amplio espectro con actividad acción específica sobre protozoarios de diferentes especies.</t>
  </si>
  <si>
    <t>Trocar completo con cánula</t>
  </si>
  <si>
    <t>Iinstrumento veterinario punzante con una cánula hueca utilizado para tratar el timpanismo en vacas y otros rumiantes, Fabricado en materiales resistentes al uso diario y procesos de lavado y desinfección.</t>
  </si>
  <si>
    <t>Ungüento tópico antiinflamatorio, analgésico y antiflogístico</t>
  </si>
  <si>
    <t>Ungüento tópico mentolador de uso veterinario, con propiedades antiinflamatorias, analgésicas y antiflogísticas.</t>
  </si>
  <si>
    <t>Frasco x 350 gr</t>
  </si>
  <si>
    <t>Ungüento tópico veterinario cicatrizante y regenerador de la piel.</t>
  </si>
  <si>
    <t xml:space="preserve">Ungüento tópico veterinario cicatrizante y regenerador de la piel, compuesto de óxido de zinc, alantoína, sulfanilamida y subnitrato de bismuto como promotor de la epitelización. </t>
  </si>
  <si>
    <t>Frasco x 100 gr</t>
  </si>
  <si>
    <t>Ungüento veterinario cicatrizante</t>
  </si>
  <si>
    <t xml:space="preserve">Crema veterinaria cicatrizante, anestésico y antibiótico de uso tópico para el tratamiento heridas, quemaduras, irritaciones y dermatitis en animales </t>
  </si>
  <si>
    <t>Rollo de 4 pulgadas x 5 yardas</t>
  </si>
  <si>
    <t>Venoclisis macrogoteo</t>
  </si>
  <si>
    <t>Equipo De Infusión Macrogoteo Con Válvula</t>
  </si>
  <si>
    <t>Vitamina K</t>
  </si>
  <si>
    <t>Vitamínico en solución estéril que contiene Bisulfito sódico de menadiona indicado en bovinos, equinos, porcinos, caninos y gatos para tratar procesos hemorragicos por disminución de los niveles de protrombina en la sangre ocasionadas por deficiencia de Vitamina K.</t>
  </si>
  <si>
    <t>Xilacina 2%</t>
  </si>
  <si>
    <t>Medicamento para sedación, anestesia, analgesia, y relajación muscular intensa y prolongada en intervenciones quirurgicas.</t>
  </si>
  <si>
    <t xml:space="preserve">Yodo 2.5% </t>
  </si>
  <si>
    <t>Povidona yodada antiséptico bactericida, fungicida y viricida de amplio espectro, para desinfectar la piel antes de cirugías, tratar pequeñas heridas, quemaduras y úlceras.</t>
  </si>
  <si>
    <t>Solución inyectable de composición de yodo metálico, yoduro de potasio, Preservativos a base de alcanfor, salicilato de sodio alcohol 92, en vehículo acuoso. Como terapia de reemplazo para deficiencias primarias o secundarias de hormonas tiroideas y también para procesos infecciosos como podo dermatitis o sabañón por su efecto estimulante de la glándula tiroides. Útil en deficiencias de yodo. Coadyuvante en el tratamiento de actinomicosis y actinobacilosis.</t>
  </si>
  <si>
    <t>VALOR TOTAL OFERTA ECONOMICA (SUMATORIA DE UNITARIOS)</t>
  </si>
  <si>
    <t>ecografo veterinario con sonda lineal rectal</t>
  </si>
  <si>
    <t>EQUIPOS Y DISPOSITIVOS  (13 ítems)</t>
  </si>
  <si>
    <t>SUBTOTAL EQUIPOS Y DISPOSITIVOS</t>
  </si>
  <si>
    <t>ANTIBIÓTICOS  (13 ítems)</t>
  </si>
  <si>
    <t>SUBTOTAL ANTIBIÓTICOS</t>
  </si>
  <si>
    <t>ANTIPARASITARIOS  (7 ítems)</t>
  </si>
  <si>
    <t>SUBTOTAL ANTIPARASITARIOS</t>
  </si>
  <si>
    <t>ANESTÉSICOS Y SEDANTES  (7 ítems)</t>
  </si>
  <si>
    <t>SUBTOTAL ANESTÉSICOS Y SEDANTES</t>
  </si>
  <si>
    <t>ANALGÉSICOS Y ANTIINFLAMATORIOS  (6 ítems)</t>
  </si>
  <si>
    <t>SUBTOTAL ANALGÉSICOS Y ANTIINFLAMATORIOS</t>
  </si>
  <si>
    <t>HORMONALES Y REPRODUCCIÓN  (12 ítems)</t>
  </si>
  <si>
    <t>Dispositivo intravaginal de dos (2) usos,  bolsa con aplicador</t>
  </si>
  <si>
    <t>SUBTOTAL HORMONALES Y REPRODUCCIÓN</t>
  </si>
  <si>
    <t>SUEROS Y SOLUCIONES  (6 ítems)</t>
  </si>
  <si>
    <t>SUBTOTAL SUEROS Y SOLUCIONES</t>
  </si>
  <si>
    <t>VITAMINAS, MINERALES Y SUPLEMENTOS  (8 ítems)</t>
  </si>
  <si>
    <t>SUBTOTAL VITAMINAS, MINERALES Y SUPLEMENTOS</t>
  </si>
  <si>
    <t>ANTISÉPTICOS Y DESINFECTANTES  (3 ítems)</t>
  </si>
  <si>
    <t>SUBTOTAL ANTISÉPTICOS Y DESINFECTANTES</t>
  </si>
  <si>
    <t>INSUMOS MÉDICO-QUIRÚRGICOS  (24 ítems)</t>
  </si>
  <si>
    <t>Venda Elastica Cohesiva 4"x5 Yardas</t>
  </si>
  <si>
    <t>Venda elastical que se adhiere a si mismo, pero no a otros materiales ni a la piel.Es transpirable, de fácil aplicación y adaptación a las diferentes partes del cuerpo. Color azul, negro, rojo o verde de 4" X 5 yardas</t>
  </si>
  <si>
    <t>SUBTOTAL INSUMOS MÉDICO-QUIRÚRGICOS</t>
  </si>
  <si>
    <t>OTROS INSUMOS Y VARIOS  (13 ítems)</t>
  </si>
  <si>
    <t>Yodo solucion inyectable</t>
  </si>
  <si>
    <t xml:space="preserve">SUBTOTAL OTROS INSUMOS Y VARIOS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</si>
</sst>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15"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sz val="11"/>
      <color rgb="FF000000"/>
      <name val="Calibri"/>
      <family val="2"/>
      <scheme val="minor"/>
    </font>
    <font>
      <b/>
      <sz val="12"/>
      <color theme="1"/>
      <name val="Calibri"/>
      <family val="2"/>
      <scheme val="minor"/>
    </font>
    <font>
      <b/>
      <sz val="14"/>
      <color theme="1"/>
      <name val="Calibri"/>
      <family val="2"/>
      <scheme val="minor"/>
    </font>
    <font>
      <b/>
      <sz val="12"/>
      <color rgb="FF000000"/>
      <name val="Arial"/>
      <family val="2"/>
    </font>
    <font>
      <b/>
      <u/>
      <sz val="14"/>
      <color theme="1"/>
      <name val="Arial"/>
      <family val="2"/>
    </font>
    <font>
      <sz val="14"/>
      <color theme="1"/>
      <name val="Arial"/>
      <family val="2"/>
    </font>
    <font>
      <b/>
      <u/>
      <sz val="12"/>
      <color theme="1"/>
      <name val="Calibri"/>
      <family val="2"/>
      <scheme val="minor"/>
    </font>
    <font>
      <b/>
      <sz val="14"/>
      <color theme="1"/>
      <name val="Century Gothic"/>
      <family val="1"/>
    </font>
    <font>
      <b/>
      <sz val="11"/>
      <color theme="1"/>
      <name val="Calibri"/>
      <family val="2"/>
      <scheme val="minor"/>
    </font>
    <font>
      <b/>
      <sz val="11"/>
      <color rgb="FFFFFFFF"/>
      <name val="Calibri"/>
      <family val="2"/>
      <scheme val="minor"/>
    </font>
    <font>
      <b/>
      <sz val="11"/>
      <name val="Calibri"/>
      <family val="2"/>
      <scheme val="minor"/>
    </font>
  </fonts>
  <fills count="13">
    <fill>
      <patternFill patternType="none"/>
    </fill>
    <fill>
      <patternFill patternType="gray125"/>
    </fill>
    <fill>
      <patternFill patternType="solid">
        <fgColor theme="9" tint="0.79998168889431442"/>
        <bgColor indexed="64"/>
      </patternFill>
    </fill>
    <fill>
      <patternFill patternType="solid">
        <fgColor rgb="FFD0D0D0"/>
        <bgColor rgb="FF000000"/>
      </patternFill>
    </fill>
    <fill>
      <patternFill patternType="solid">
        <fgColor theme="0" tint="-0.14999847407452621"/>
        <bgColor indexed="64"/>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bgColor indexed="64"/>
      </patternFill>
    </fill>
    <fill>
      <patternFill patternType="solid">
        <fgColor rgb="FF1F4E78"/>
        <bgColor rgb="FF003366"/>
      </patternFill>
    </fill>
    <fill>
      <patternFill patternType="solid">
        <fgColor rgb="FFD9E1F2"/>
        <bgColor rgb="FFCCFFFF"/>
      </patternFill>
    </fill>
    <fill>
      <patternFill patternType="solid">
        <fgColor theme="4" tint="0.7999816888943144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86">
    <xf numFmtId="0" fontId="0" fillId="0" borderId="0" xfId="0"/>
    <xf numFmtId="0" fontId="0" fillId="0" borderId="0" xfId="0" applyAlignment="1">
      <alignment horizontal="center" vertical="center"/>
    </xf>
    <xf numFmtId="0" fontId="0" fillId="0" borderId="0" xfId="0" applyAlignment="1">
      <alignment vertical="top"/>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164" fontId="0" fillId="0" borderId="0" xfId="0" applyNumberFormat="1" applyAlignment="1">
      <alignment horizontal="center" vertical="center"/>
    </xf>
    <xf numFmtId="0" fontId="2" fillId="0" borderId="2" xfId="0" applyFont="1" applyBorder="1" applyAlignment="1">
      <alignment horizontal="center" vertical="center" wrapText="1"/>
    </xf>
    <xf numFmtId="0" fontId="5" fillId="2" borderId="6" xfId="0" applyFont="1" applyFill="1" applyBorder="1" applyAlignment="1">
      <alignment vertical="center" wrapText="1"/>
    </xf>
    <xf numFmtId="0" fontId="0" fillId="0" borderId="7" xfId="0" applyBorder="1" applyAlignment="1">
      <alignment horizontal="center" vertical="center"/>
    </xf>
    <xf numFmtId="0" fontId="0" fillId="0" borderId="6" xfId="0" applyBorder="1"/>
    <xf numFmtId="0" fontId="11" fillId="0" borderId="6" xfId="0" applyFont="1" applyBorder="1"/>
    <xf numFmtId="0" fontId="0" fillId="0" borderId="0" xfId="0" applyAlignment="1">
      <alignment vertical="center" wrapText="1"/>
    </xf>
    <xf numFmtId="0" fontId="8" fillId="0" borderId="0" xfId="0" applyFont="1"/>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3" fillId="3" borderId="21" xfId="0" applyFont="1" applyFill="1" applyBorder="1" applyAlignment="1">
      <alignment vertical="center" wrapText="1"/>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6" borderId="12" xfId="1" applyFont="1" applyFill="1" applyBorder="1" applyAlignment="1">
      <alignment horizontal="center" vertical="center" wrapText="1"/>
    </xf>
    <xf numFmtId="0" fontId="7" fillId="6" borderId="23" xfId="1" applyFont="1" applyFill="1" applyBorder="1" applyAlignment="1">
      <alignment horizontal="center" vertical="center" wrapText="1"/>
    </xf>
    <xf numFmtId="44" fontId="0" fillId="0" borderId="18" xfId="2" applyFont="1" applyBorder="1" applyAlignment="1">
      <alignment horizontal="center" vertical="center"/>
    </xf>
    <xf numFmtId="44" fontId="0" fillId="0" borderId="1" xfId="2" applyFont="1" applyBorder="1" applyAlignment="1">
      <alignment horizontal="center" vertical="center"/>
    </xf>
    <xf numFmtId="44" fontId="6" fillId="2" borderId="16" xfId="2" applyFont="1" applyFill="1" applyBorder="1" applyAlignment="1">
      <alignment horizontal="center" vertical="center"/>
    </xf>
    <xf numFmtId="9" fontId="0" fillId="0" borderId="18" xfId="3" applyFont="1" applyBorder="1" applyAlignment="1">
      <alignment horizontal="center" vertical="center"/>
    </xf>
    <xf numFmtId="9" fontId="0" fillId="0" borderId="1" xfId="3" applyFont="1" applyBorder="1" applyAlignment="1">
      <alignment horizontal="center" vertical="center"/>
    </xf>
    <xf numFmtId="44" fontId="0" fillId="0" borderId="0" xfId="0" applyNumberFormat="1"/>
    <xf numFmtId="0" fontId="13" fillId="10" borderId="27" xfId="0" applyFont="1" applyFill="1" applyBorder="1" applyAlignment="1">
      <alignment vertical="center"/>
    </xf>
    <xf numFmtId="0" fontId="13" fillId="10" borderId="28" xfId="0" applyFont="1" applyFill="1" applyBorder="1" applyAlignment="1">
      <alignment vertical="center"/>
    </xf>
    <xf numFmtId="0" fontId="4" fillId="0" borderId="24" xfId="0" applyFont="1" applyBorder="1" applyAlignment="1">
      <alignment horizontal="center" vertical="center" wrapText="1"/>
    </xf>
    <xf numFmtId="0" fontId="4" fillId="0" borderId="25" xfId="0" applyFont="1" applyBorder="1" applyAlignment="1">
      <alignment vertical="center" wrapText="1"/>
    </xf>
    <xf numFmtId="0" fontId="4" fillId="0" borderId="25" xfId="0" applyFont="1" applyBorder="1" applyAlignment="1">
      <alignment horizontal="justify" vertical="center" wrapText="1"/>
    </xf>
    <xf numFmtId="0" fontId="4" fillId="0" borderId="25" xfId="0" applyFont="1" applyBorder="1" applyAlignment="1">
      <alignment horizontal="center" vertical="center" wrapText="1"/>
    </xf>
    <xf numFmtId="0" fontId="14" fillId="11" borderId="29" xfId="0" applyFont="1" applyFill="1" applyBorder="1" applyAlignment="1">
      <alignment vertical="center"/>
    </xf>
    <xf numFmtId="0" fontId="14" fillId="11" borderId="30" xfId="0" applyFont="1" applyFill="1" applyBorder="1" applyAlignment="1">
      <alignment vertical="center"/>
    </xf>
    <xf numFmtId="44" fontId="12" fillId="12" borderId="31" xfId="2" applyFont="1" applyFill="1" applyBorder="1" applyAlignment="1">
      <alignment horizontal="center" vertical="center"/>
    </xf>
    <xf numFmtId="165" fontId="1" fillId="9" borderId="25" xfId="2" applyNumberFormat="1" applyFont="1" applyFill="1" applyBorder="1" applyAlignment="1">
      <alignment horizontal="center" vertical="center" wrapText="1"/>
    </xf>
    <xf numFmtId="44" fontId="6" fillId="2" borderId="32" xfId="2" applyFont="1" applyFill="1" applyBorder="1" applyAlignment="1">
      <alignment vertical="center"/>
    </xf>
    <xf numFmtId="9" fontId="1" fillId="9" borderId="25" xfId="3" applyFont="1" applyFill="1" applyBorder="1" applyAlignment="1">
      <alignment horizontal="center" vertical="center" wrapText="1"/>
    </xf>
    <xf numFmtId="164" fontId="1" fillId="9" borderId="25" xfId="2" applyNumberFormat="1" applyFont="1" applyFill="1" applyBorder="1" applyAlignment="1">
      <alignment horizontal="right" vertical="center" wrapText="1"/>
    </xf>
    <xf numFmtId="44" fontId="1" fillId="9" borderId="26" xfId="2" applyFont="1" applyFill="1" applyBorder="1" applyAlignment="1">
      <alignment horizontal="center" vertical="center" wrapText="1"/>
    </xf>
    <xf numFmtId="0" fontId="0" fillId="0" borderId="0" xfId="0" applyAlignment="1">
      <alignment wrapText="1"/>
    </xf>
    <xf numFmtId="44" fontId="0" fillId="0" borderId="0" xfId="0" applyNumberFormat="1" applyAlignment="1">
      <alignment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8" fillId="7" borderId="3" xfId="0" applyFont="1" applyFill="1" applyBorder="1" applyAlignment="1">
      <alignment horizontal="left" vertical="center"/>
    </xf>
    <xf numFmtId="0" fontId="8" fillId="7" borderId="4" xfId="0" applyFont="1" applyFill="1" applyBorder="1" applyAlignment="1">
      <alignment horizontal="left" vertical="center"/>
    </xf>
    <xf numFmtId="0" fontId="8" fillId="7" borderId="5" xfId="0" applyFont="1" applyFill="1" applyBorder="1" applyAlignment="1">
      <alignment horizontal="left"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1" fillId="0" borderId="6" xfId="0" applyFont="1" applyBorder="1" applyAlignment="1">
      <alignment horizontal="left"/>
    </xf>
    <xf numFmtId="0" fontId="11" fillId="0" borderId="0" xfId="0" applyFont="1" applyAlignment="1">
      <alignment horizontal="left"/>
    </xf>
    <xf numFmtId="0" fontId="11" fillId="0" borderId="7" xfId="0" applyFont="1" applyBorder="1" applyAlignment="1">
      <alignment horizontal="left"/>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6" fillId="4" borderId="15"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0" fontId="6" fillId="8" borderId="15"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14" xfId="0" applyFont="1" applyFill="1" applyBorder="1" applyAlignment="1">
      <alignment horizontal="center" vertical="center"/>
    </xf>
    <xf numFmtId="0" fontId="6" fillId="8" borderId="15" xfId="0" applyFont="1" applyFill="1" applyBorder="1" applyAlignment="1">
      <alignment horizontal="left" vertical="center"/>
    </xf>
    <xf numFmtId="0" fontId="6" fillId="8" borderId="13" xfId="0" applyFont="1" applyFill="1" applyBorder="1" applyAlignment="1">
      <alignment horizontal="left" vertical="center"/>
    </xf>
    <xf numFmtId="0" fontId="6" fillId="8" borderId="14" xfId="0" applyFont="1" applyFill="1" applyBorder="1" applyAlignment="1">
      <alignment horizontal="left" vertical="center"/>
    </xf>
    <xf numFmtId="0" fontId="10" fillId="8" borderId="3" xfId="0" applyFont="1" applyFill="1" applyBorder="1" applyAlignment="1">
      <alignment horizontal="left"/>
    </xf>
    <xf numFmtId="0" fontId="10" fillId="8" borderId="4" xfId="0" applyFont="1" applyFill="1" applyBorder="1" applyAlignment="1">
      <alignment horizontal="left"/>
    </xf>
    <xf numFmtId="0" fontId="10" fillId="8" borderId="5" xfId="0" applyFont="1" applyFill="1" applyBorder="1" applyAlignment="1">
      <alignment horizontal="left"/>
    </xf>
    <xf numFmtId="0" fontId="6" fillId="2" borderId="32" xfId="0" applyFont="1" applyFill="1" applyBorder="1" applyAlignment="1">
      <alignment horizontal="center" vertical="center"/>
    </xf>
    <xf numFmtId="0" fontId="4" fillId="0" borderId="17" xfId="0" applyFont="1" applyBorder="1" applyAlignment="1">
      <alignment vertical="center" wrapText="1"/>
    </xf>
    <xf numFmtId="0" fontId="4" fillId="0" borderId="20" xfId="0" applyFont="1" applyBorder="1" applyAlignment="1">
      <alignment vertical="center" wrapText="1"/>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cellXfs>
  <cellStyles count="4">
    <cellStyle name="Moneda" xfId="2" builtinId="4"/>
    <cellStyle name="Normal" xfId="0" builtinId="0"/>
    <cellStyle name="Normal 4 2" xfId="1" xr:uid="{75E7C975-175F-409B-BBC0-7DDE8809593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44523</xdr:colOff>
      <xdr:row>0</xdr:row>
      <xdr:rowOff>104775</xdr:rowOff>
    </xdr:from>
    <xdr:to>
      <xdr:col>1</xdr:col>
      <xdr:colOff>1164260</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60C20E5D-A7A5-F445-8CBD-19EF439E6B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523" y="104775"/>
          <a:ext cx="1485231" cy="68978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1338812</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F0670EE4-6B0D-4A47-A92B-1147E344E8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04775"/>
          <a:ext cx="1634087" cy="68580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BD1B5-6948-4179-84A6-B889FE81094D}">
  <sheetPr>
    <pageSetUpPr fitToPage="1"/>
  </sheetPr>
  <dimension ref="A1:J155"/>
  <sheetViews>
    <sheetView tabSelected="1" view="pageBreakPreview" zoomScaleNormal="86" zoomScaleSheetLayoutView="100" zoomScalePageLayoutView="60" workbookViewId="0">
      <selection sqref="A1:B3"/>
    </sheetView>
  </sheetViews>
  <sheetFormatPr baseColWidth="10" defaultRowHeight="15" x14ac:dyDescent="0.25"/>
  <cols>
    <col min="1" max="1" width="5.42578125" bestFit="1" customWidth="1"/>
    <col min="2" max="2" width="24" style="1" customWidth="1"/>
    <col min="3" max="3" width="57.42578125" style="2" customWidth="1"/>
    <col min="4" max="4" width="11" style="2" customWidth="1"/>
    <col min="5" max="5" width="12.7109375" style="5" customWidth="1"/>
    <col min="6" max="6" width="21.7109375" bestFit="1" customWidth="1"/>
    <col min="7" max="7" width="7.85546875" bestFit="1" customWidth="1"/>
    <col min="8" max="8" width="21.7109375" bestFit="1" customWidth="1"/>
    <col min="9" max="9" width="23.42578125" bestFit="1" customWidth="1"/>
    <col min="10" max="10" width="15" customWidth="1"/>
  </cols>
  <sheetData>
    <row r="1" spans="1:10" ht="23.1" customHeight="1" x14ac:dyDescent="0.25">
      <c r="A1" s="63"/>
      <c r="B1" s="64"/>
      <c r="C1" s="45" t="s">
        <v>33</v>
      </c>
      <c r="D1" s="46"/>
      <c r="E1" s="46"/>
      <c r="F1" s="46"/>
      <c r="G1" s="46"/>
      <c r="H1" s="46"/>
      <c r="I1" s="47"/>
    </row>
    <row r="2" spans="1:10" ht="33" customHeight="1" x14ac:dyDescent="0.25">
      <c r="A2" s="65"/>
      <c r="B2" s="66"/>
      <c r="C2" s="48"/>
      <c r="D2" s="49"/>
      <c r="E2" s="49"/>
      <c r="F2" s="49"/>
      <c r="G2" s="49"/>
      <c r="H2" s="49"/>
      <c r="I2" s="50"/>
    </row>
    <row r="3" spans="1:10" ht="23.1" customHeight="1" thickBot="1" x14ac:dyDescent="0.3">
      <c r="A3" s="67"/>
      <c r="B3" s="68"/>
      <c r="C3" s="51"/>
      <c r="D3" s="52"/>
      <c r="E3" s="52"/>
      <c r="F3" s="52"/>
      <c r="G3" s="52"/>
      <c r="H3" s="52"/>
      <c r="I3" s="53"/>
    </row>
    <row r="4" spans="1:10" ht="24" customHeight="1" thickBot="1" x14ac:dyDescent="0.3">
      <c r="A4" s="69" t="s">
        <v>32</v>
      </c>
      <c r="B4" s="70"/>
      <c r="C4" s="70"/>
      <c r="D4" s="70"/>
      <c r="E4" s="70"/>
      <c r="F4" s="70"/>
      <c r="G4" s="70"/>
      <c r="H4" s="70"/>
      <c r="I4" s="71"/>
    </row>
    <row r="5" spans="1:10" ht="24" customHeight="1" thickBot="1" x14ac:dyDescent="0.3">
      <c r="A5" s="72" t="s">
        <v>31</v>
      </c>
      <c r="B5" s="73"/>
      <c r="C5" s="73"/>
      <c r="D5" s="73"/>
      <c r="E5" s="73"/>
      <c r="F5" s="73"/>
      <c r="G5" s="73"/>
      <c r="H5" s="73"/>
      <c r="I5" s="74"/>
    </row>
    <row r="6" spans="1:10" ht="24" customHeight="1" thickBot="1" x14ac:dyDescent="0.3">
      <c r="A6" s="75" t="s">
        <v>7</v>
      </c>
      <c r="B6" s="76"/>
      <c r="C6" s="76"/>
      <c r="D6" s="76"/>
      <c r="E6" s="76"/>
      <c r="F6" s="76"/>
      <c r="G6" s="76"/>
      <c r="H6" s="76"/>
      <c r="I6" s="77"/>
    </row>
    <row r="7" spans="1:10" ht="49.5" customHeight="1" thickBot="1" x14ac:dyDescent="0.3">
      <c r="A7" s="18" t="s">
        <v>34</v>
      </c>
      <c r="B7" s="20" t="s">
        <v>35</v>
      </c>
      <c r="C7" s="20" t="s">
        <v>36</v>
      </c>
      <c r="D7" s="20" t="s">
        <v>30</v>
      </c>
      <c r="E7" s="19" t="s">
        <v>37</v>
      </c>
      <c r="F7" s="21" t="s">
        <v>3</v>
      </c>
      <c r="G7" s="21" t="s">
        <v>38</v>
      </c>
      <c r="H7" s="21" t="s">
        <v>39</v>
      </c>
      <c r="I7" s="22" t="s">
        <v>40</v>
      </c>
    </row>
    <row r="8" spans="1:10" x14ac:dyDescent="0.25">
      <c r="A8" s="29" t="s">
        <v>300</v>
      </c>
      <c r="B8" s="30"/>
      <c r="C8" s="30"/>
      <c r="D8" s="30"/>
      <c r="E8" s="30"/>
      <c r="F8" s="30"/>
      <c r="G8" s="30"/>
      <c r="H8" s="30"/>
      <c r="I8" s="30"/>
      <c r="J8" s="28"/>
    </row>
    <row r="9" spans="1:10" s="43" customFormat="1" ht="45" x14ac:dyDescent="0.25">
      <c r="A9" s="31">
        <v>1</v>
      </c>
      <c r="B9" s="32" t="s">
        <v>72</v>
      </c>
      <c r="C9" s="33" t="s">
        <v>73</v>
      </c>
      <c r="D9" s="34" t="s">
        <v>49</v>
      </c>
      <c r="E9" s="34">
        <v>1</v>
      </c>
      <c r="F9" s="38"/>
      <c r="G9" s="40"/>
      <c r="H9" s="41">
        <f t="shared" ref="H9:H73" si="0">ROUND(F9*G9,0)</f>
        <v>0</v>
      </c>
      <c r="I9" s="42">
        <f t="shared" ref="I9:I72" si="1">ROUND(F9+H9,0)</f>
        <v>0</v>
      </c>
    </row>
    <row r="10" spans="1:10" s="43" customFormat="1" ht="45" x14ac:dyDescent="0.25">
      <c r="A10" s="31">
        <v>2</v>
      </c>
      <c r="B10" s="32" t="s">
        <v>123</v>
      </c>
      <c r="C10" s="33" t="s">
        <v>124</v>
      </c>
      <c r="D10" s="34" t="s">
        <v>49</v>
      </c>
      <c r="E10" s="34">
        <v>1</v>
      </c>
      <c r="F10" s="38"/>
      <c r="G10" s="40"/>
      <c r="H10" s="41">
        <f t="shared" si="0"/>
        <v>0</v>
      </c>
      <c r="I10" s="42">
        <f t="shared" si="1"/>
        <v>0</v>
      </c>
    </row>
    <row r="11" spans="1:10" s="43" customFormat="1" ht="255" x14ac:dyDescent="0.25">
      <c r="A11" s="31">
        <v>3</v>
      </c>
      <c r="B11" s="32" t="s">
        <v>299</v>
      </c>
      <c r="C11" s="33" t="s">
        <v>149</v>
      </c>
      <c r="D11" s="34" t="s">
        <v>249</v>
      </c>
      <c r="E11" s="34">
        <v>1</v>
      </c>
      <c r="F11" s="38"/>
      <c r="G11" s="40"/>
      <c r="H11" s="41">
        <f>F11*G11</f>
        <v>0</v>
      </c>
      <c r="I11" s="42">
        <f t="shared" si="1"/>
        <v>0</v>
      </c>
    </row>
    <row r="12" spans="1:10" s="43" customFormat="1" ht="60" x14ac:dyDescent="0.25">
      <c r="A12" s="31">
        <v>4</v>
      </c>
      <c r="B12" s="32" t="s">
        <v>171</v>
      </c>
      <c r="C12" s="33" t="s">
        <v>172</v>
      </c>
      <c r="D12" s="34" t="s">
        <v>173</v>
      </c>
      <c r="E12" s="34">
        <v>1</v>
      </c>
      <c r="F12" s="38"/>
      <c r="G12" s="40"/>
      <c r="H12" s="41">
        <f t="shared" si="0"/>
        <v>0</v>
      </c>
      <c r="I12" s="42">
        <f t="shared" si="1"/>
        <v>0</v>
      </c>
    </row>
    <row r="13" spans="1:10" s="43" customFormat="1" ht="66.75" customHeight="1" x14ac:dyDescent="0.25">
      <c r="A13" s="31">
        <v>5</v>
      </c>
      <c r="B13" s="32" t="s">
        <v>176</v>
      </c>
      <c r="C13" s="33" t="s">
        <v>177</v>
      </c>
      <c r="D13" s="34" t="s">
        <v>49</v>
      </c>
      <c r="E13" s="34">
        <v>1</v>
      </c>
      <c r="F13" s="38"/>
      <c r="G13" s="40"/>
      <c r="H13" s="41">
        <f t="shared" si="0"/>
        <v>0</v>
      </c>
      <c r="I13" s="42">
        <f t="shared" si="1"/>
        <v>0</v>
      </c>
    </row>
    <row r="14" spans="1:10" s="43" customFormat="1" ht="135" x14ac:dyDescent="0.25">
      <c r="A14" s="31">
        <v>6</v>
      </c>
      <c r="B14" s="32" t="s">
        <v>200</v>
      </c>
      <c r="C14" s="33" t="s">
        <v>201</v>
      </c>
      <c r="D14" s="34" t="s">
        <v>49</v>
      </c>
      <c r="E14" s="34">
        <v>1</v>
      </c>
      <c r="F14" s="38"/>
      <c r="G14" s="40"/>
      <c r="H14" s="41">
        <f t="shared" si="0"/>
        <v>0</v>
      </c>
      <c r="I14" s="42">
        <f t="shared" si="1"/>
        <v>0</v>
      </c>
    </row>
    <row r="15" spans="1:10" s="43" customFormat="1" x14ac:dyDescent="0.25">
      <c r="A15" s="31">
        <v>7</v>
      </c>
      <c r="B15" s="32" t="s">
        <v>214</v>
      </c>
      <c r="C15" s="33" t="s">
        <v>215</v>
      </c>
      <c r="D15" s="34" t="s">
        <v>216</v>
      </c>
      <c r="E15" s="34">
        <v>1</v>
      </c>
      <c r="F15" s="38"/>
      <c r="G15" s="40"/>
      <c r="H15" s="41">
        <f t="shared" si="0"/>
        <v>0</v>
      </c>
      <c r="I15" s="42">
        <f t="shared" si="1"/>
        <v>0</v>
      </c>
    </row>
    <row r="16" spans="1:10" s="43" customFormat="1" ht="75" x14ac:dyDescent="0.25">
      <c r="A16" s="31">
        <v>8</v>
      </c>
      <c r="B16" s="32" t="s">
        <v>234</v>
      </c>
      <c r="C16" s="33" t="s">
        <v>235</v>
      </c>
      <c r="D16" s="34" t="s">
        <v>49</v>
      </c>
      <c r="E16" s="34">
        <v>1</v>
      </c>
      <c r="F16" s="38"/>
      <c r="G16" s="40"/>
      <c r="H16" s="41">
        <f t="shared" si="0"/>
        <v>0</v>
      </c>
      <c r="I16" s="42">
        <f t="shared" si="1"/>
        <v>0</v>
      </c>
    </row>
    <row r="17" spans="1:10" s="43" customFormat="1" ht="45" x14ac:dyDescent="0.25">
      <c r="A17" s="31">
        <v>9</v>
      </c>
      <c r="B17" s="32" t="s">
        <v>250</v>
      </c>
      <c r="C17" s="33" t="s">
        <v>251</v>
      </c>
      <c r="D17" s="34" t="s">
        <v>49</v>
      </c>
      <c r="E17" s="34">
        <v>1</v>
      </c>
      <c r="F17" s="38"/>
      <c r="G17" s="40"/>
      <c r="H17" s="41">
        <f t="shared" si="0"/>
        <v>0</v>
      </c>
      <c r="I17" s="42">
        <f t="shared" si="1"/>
        <v>0</v>
      </c>
    </row>
    <row r="18" spans="1:10" s="43" customFormat="1" ht="45" x14ac:dyDescent="0.25">
      <c r="A18" s="31">
        <v>10</v>
      </c>
      <c r="B18" s="32" t="s">
        <v>252</v>
      </c>
      <c r="C18" s="33" t="s">
        <v>253</v>
      </c>
      <c r="D18" s="34" t="s">
        <v>254</v>
      </c>
      <c r="E18" s="34">
        <v>1</v>
      </c>
      <c r="F18" s="38"/>
      <c r="G18" s="40"/>
      <c r="H18" s="41">
        <f t="shared" si="0"/>
        <v>0</v>
      </c>
      <c r="I18" s="42">
        <f t="shared" si="1"/>
        <v>0</v>
      </c>
    </row>
    <row r="19" spans="1:10" s="43" customFormat="1" ht="30" x14ac:dyDescent="0.25">
      <c r="A19" s="31">
        <v>11</v>
      </c>
      <c r="B19" s="32" t="s">
        <v>255</v>
      </c>
      <c r="C19" s="33" t="s">
        <v>256</v>
      </c>
      <c r="D19" s="34" t="s">
        <v>257</v>
      </c>
      <c r="E19" s="34">
        <v>1</v>
      </c>
      <c r="F19" s="38"/>
      <c r="G19" s="40"/>
      <c r="H19" s="41">
        <f t="shared" si="0"/>
        <v>0</v>
      </c>
      <c r="I19" s="42">
        <f t="shared" si="1"/>
        <v>0</v>
      </c>
    </row>
    <row r="20" spans="1:10" s="43" customFormat="1" ht="60" x14ac:dyDescent="0.25">
      <c r="A20" s="31">
        <v>12</v>
      </c>
      <c r="B20" s="32" t="s">
        <v>278</v>
      </c>
      <c r="C20" s="33" t="s">
        <v>279</v>
      </c>
      <c r="D20" s="34" t="s">
        <v>49</v>
      </c>
      <c r="E20" s="34">
        <v>1</v>
      </c>
      <c r="F20" s="38"/>
      <c r="G20" s="40"/>
      <c r="H20" s="41">
        <f t="shared" si="0"/>
        <v>0</v>
      </c>
      <c r="I20" s="42">
        <f t="shared" si="1"/>
        <v>0</v>
      </c>
    </row>
    <row r="21" spans="1:10" s="43" customFormat="1" x14ac:dyDescent="0.25">
      <c r="A21" s="31">
        <v>13</v>
      </c>
      <c r="B21" s="32" t="s">
        <v>289</v>
      </c>
      <c r="C21" s="33" t="s">
        <v>290</v>
      </c>
      <c r="D21" s="34" t="s">
        <v>49</v>
      </c>
      <c r="E21" s="34">
        <v>1</v>
      </c>
      <c r="F21" s="38"/>
      <c r="G21" s="40"/>
      <c r="H21" s="41">
        <f t="shared" si="0"/>
        <v>0</v>
      </c>
      <c r="I21" s="42">
        <f t="shared" si="1"/>
        <v>0</v>
      </c>
    </row>
    <row r="22" spans="1:10" ht="15.75" thickBot="1" x14ac:dyDescent="0.3">
      <c r="A22" s="35" t="s">
        <v>301</v>
      </c>
      <c r="B22" s="36"/>
      <c r="C22" s="36"/>
      <c r="D22" s="36"/>
      <c r="E22" s="36"/>
      <c r="F22" s="36"/>
      <c r="G22" s="36"/>
      <c r="H22" s="36"/>
      <c r="I22" s="37">
        <f>SUM(I9:I21)</f>
        <v>0</v>
      </c>
    </row>
    <row r="23" spans="1:10" x14ac:dyDescent="0.25">
      <c r="A23" s="29" t="s">
        <v>302</v>
      </c>
      <c r="B23" s="30"/>
      <c r="C23" s="30"/>
      <c r="D23" s="30"/>
      <c r="E23" s="30"/>
      <c r="F23" s="30"/>
      <c r="G23" s="30"/>
      <c r="H23" s="30"/>
      <c r="I23" s="30"/>
      <c r="J23" s="28"/>
    </row>
    <row r="24" spans="1:10" s="43" customFormat="1" ht="30" x14ac:dyDescent="0.25">
      <c r="A24" s="31">
        <v>14</v>
      </c>
      <c r="B24" s="32" t="s">
        <v>61</v>
      </c>
      <c r="C24" s="33" t="s">
        <v>62</v>
      </c>
      <c r="D24" s="34" t="s">
        <v>63</v>
      </c>
      <c r="E24" s="34">
        <v>1</v>
      </c>
      <c r="F24" s="38"/>
      <c r="G24" s="40"/>
      <c r="H24" s="41">
        <f t="shared" si="0"/>
        <v>0</v>
      </c>
      <c r="I24" s="42">
        <f t="shared" si="1"/>
        <v>0</v>
      </c>
    </row>
    <row r="25" spans="1:10" s="43" customFormat="1" ht="45" x14ac:dyDescent="0.25">
      <c r="A25" s="31">
        <v>15</v>
      </c>
      <c r="B25" s="32" t="s">
        <v>67</v>
      </c>
      <c r="C25" s="33" t="s">
        <v>68</v>
      </c>
      <c r="D25" s="34" t="s">
        <v>69</v>
      </c>
      <c r="E25" s="34">
        <v>1</v>
      </c>
      <c r="F25" s="38"/>
      <c r="G25" s="40"/>
      <c r="H25" s="41">
        <f t="shared" si="0"/>
        <v>0</v>
      </c>
      <c r="I25" s="42">
        <f t="shared" si="1"/>
        <v>0</v>
      </c>
    </row>
    <row r="26" spans="1:10" s="43" customFormat="1" ht="45" x14ac:dyDescent="0.25">
      <c r="A26" s="31">
        <v>16</v>
      </c>
      <c r="B26" s="32" t="s">
        <v>70</v>
      </c>
      <c r="C26" s="33" t="s">
        <v>71</v>
      </c>
      <c r="D26" s="34" t="s">
        <v>69</v>
      </c>
      <c r="E26" s="34">
        <v>1</v>
      </c>
      <c r="F26" s="38"/>
      <c r="G26" s="40"/>
      <c r="H26" s="41">
        <f t="shared" si="0"/>
        <v>0</v>
      </c>
      <c r="I26" s="42">
        <f t="shared" si="1"/>
        <v>0</v>
      </c>
    </row>
    <row r="27" spans="1:10" s="43" customFormat="1" ht="45" x14ac:dyDescent="0.25">
      <c r="A27" s="31">
        <v>17</v>
      </c>
      <c r="B27" s="32" t="s">
        <v>99</v>
      </c>
      <c r="C27" s="33" t="s">
        <v>100</v>
      </c>
      <c r="D27" s="34" t="s">
        <v>63</v>
      </c>
      <c r="E27" s="34">
        <v>1</v>
      </c>
      <c r="F27" s="38"/>
      <c r="G27" s="40"/>
      <c r="H27" s="41">
        <f t="shared" si="0"/>
        <v>0</v>
      </c>
      <c r="I27" s="42">
        <f t="shared" si="1"/>
        <v>0</v>
      </c>
    </row>
    <row r="28" spans="1:10" s="43" customFormat="1" ht="45" x14ac:dyDescent="0.25">
      <c r="A28" s="31">
        <v>18</v>
      </c>
      <c r="B28" s="32" t="s">
        <v>101</v>
      </c>
      <c r="C28" s="33" t="s">
        <v>102</v>
      </c>
      <c r="D28" s="34" t="s">
        <v>49</v>
      </c>
      <c r="E28" s="34">
        <v>1</v>
      </c>
      <c r="F28" s="38"/>
      <c r="G28" s="40"/>
      <c r="H28" s="41">
        <f t="shared" si="0"/>
        <v>0</v>
      </c>
      <c r="I28" s="42">
        <f t="shared" si="1"/>
        <v>0</v>
      </c>
    </row>
    <row r="29" spans="1:10" s="43" customFormat="1" ht="45" x14ac:dyDescent="0.25">
      <c r="A29" s="31">
        <v>19</v>
      </c>
      <c r="B29" s="32" t="s">
        <v>103</v>
      </c>
      <c r="C29" s="33" t="s">
        <v>104</v>
      </c>
      <c r="D29" s="34" t="s">
        <v>105</v>
      </c>
      <c r="E29" s="34">
        <v>1</v>
      </c>
      <c r="F29" s="38"/>
      <c r="G29" s="40"/>
      <c r="H29" s="41">
        <f t="shared" si="0"/>
        <v>0</v>
      </c>
      <c r="I29" s="42">
        <f t="shared" si="1"/>
        <v>0</v>
      </c>
    </row>
    <row r="30" spans="1:10" s="43" customFormat="1" ht="90" x14ac:dyDescent="0.25">
      <c r="A30" s="31">
        <v>20</v>
      </c>
      <c r="B30" s="32" t="s">
        <v>121</v>
      </c>
      <c r="C30" s="33" t="s">
        <v>122</v>
      </c>
      <c r="D30" s="34" t="s">
        <v>63</v>
      </c>
      <c r="E30" s="34">
        <v>1</v>
      </c>
      <c r="F30" s="38"/>
      <c r="G30" s="40"/>
      <c r="H30" s="41">
        <f t="shared" si="0"/>
        <v>0</v>
      </c>
      <c r="I30" s="42">
        <f t="shared" si="1"/>
        <v>0</v>
      </c>
    </row>
    <row r="31" spans="1:10" s="43" customFormat="1" ht="30" x14ac:dyDescent="0.25">
      <c r="A31" s="31">
        <v>21</v>
      </c>
      <c r="B31" s="32" t="s">
        <v>152</v>
      </c>
      <c r="C31" s="33" t="s">
        <v>153</v>
      </c>
      <c r="D31" s="34" t="s">
        <v>154</v>
      </c>
      <c r="E31" s="34">
        <v>1</v>
      </c>
      <c r="F31" s="38"/>
      <c r="G31" s="40"/>
      <c r="H31" s="41">
        <f t="shared" si="0"/>
        <v>0</v>
      </c>
      <c r="I31" s="42">
        <f t="shared" si="1"/>
        <v>0</v>
      </c>
    </row>
    <row r="32" spans="1:10" s="43" customFormat="1" ht="45" x14ac:dyDescent="0.25">
      <c r="A32" s="31">
        <v>22</v>
      </c>
      <c r="B32" s="32" t="s">
        <v>155</v>
      </c>
      <c r="C32" s="33" t="s">
        <v>156</v>
      </c>
      <c r="D32" s="34" t="s">
        <v>108</v>
      </c>
      <c r="E32" s="34">
        <v>1</v>
      </c>
      <c r="F32" s="38"/>
      <c r="G32" s="40"/>
      <c r="H32" s="41">
        <f t="shared" si="0"/>
        <v>0</v>
      </c>
      <c r="I32" s="42">
        <f t="shared" si="1"/>
        <v>0</v>
      </c>
    </row>
    <row r="33" spans="1:10" s="43" customFormat="1" ht="45" x14ac:dyDescent="0.25">
      <c r="A33" s="31">
        <v>23</v>
      </c>
      <c r="B33" s="32" t="s">
        <v>160</v>
      </c>
      <c r="C33" s="33" t="s">
        <v>161</v>
      </c>
      <c r="D33" s="34" t="s">
        <v>76</v>
      </c>
      <c r="E33" s="34">
        <v>1</v>
      </c>
      <c r="F33" s="38"/>
      <c r="G33" s="40"/>
      <c r="H33" s="41">
        <f t="shared" si="0"/>
        <v>0</v>
      </c>
      <c r="I33" s="42">
        <f t="shared" si="1"/>
        <v>0</v>
      </c>
    </row>
    <row r="34" spans="1:10" s="43" customFormat="1" ht="45" x14ac:dyDescent="0.25">
      <c r="A34" s="31">
        <v>24</v>
      </c>
      <c r="B34" s="32" t="s">
        <v>211</v>
      </c>
      <c r="C34" s="33" t="s">
        <v>212</v>
      </c>
      <c r="D34" s="34" t="s">
        <v>213</v>
      </c>
      <c r="E34" s="34">
        <v>1</v>
      </c>
      <c r="F34" s="38"/>
      <c r="G34" s="40"/>
      <c r="H34" s="41">
        <f t="shared" si="0"/>
        <v>0</v>
      </c>
      <c r="I34" s="42">
        <f t="shared" si="1"/>
        <v>0</v>
      </c>
    </row>
    <row r="35" spans="1:10" s="43" customFormat="1" ht="30" x14ac:dyDescent="0.25">
      <c r="A35" s="31">
        <v>25</v>
      </c>
      <c r="B35" s="32" t="s">
        <v>219</v>
      </c>
      <c r="C35" s="33" t="s">
        <v>220</v>
      </c>
      <c r="D35" s="34" t="s">
        <v>63</v>
      </c>
      <c r="E35" s="34">
        <v>1</v>
      </c>
      <c r="F35" s="38"/>
      <c r="G35" s="40"/>
      <c r="H35" s="41">
        <f t="shared" si="0"/>
        <v>0</v>
      </c>
      <c r="I35" s="42">
        <f t="shared" si="1"/>
        <v>0</v>
      </c>
    </row>
    <row r="36" spans="1:10" s="43" customFormat="1" ht="75" x14ac:dyDescent="0.25">
      <c r="A36" s="31">
        <v>26</v>
      </c>
      <c r="B36" s="32" t="s">
        <v>229</v>
      </c>
      <c r="C36" s="33" t="s">
        <v>230</v>
      </c>
      <c r="D36" s="34" t="s">
        <v>231</v>
      </c>
      <c r="E36" s="34">
        <v>1</v>
      </c>
      <c r="F36" s="38"/>
      <c r="G36" s="40"/>
      <c r="H36" s="41">
        <f t="shared" si="0"/>
        <v>0</v>
      </c>
      <c r="I36" s="42">
        <f t="shared" si="1"/>
        <v>0</v>
      </c>
    </row>
    <row r="37" spans="1:10" ht="15.75" thickBot="1" x14ac:dyDescent="0.3">
      <c r="A37" s="35" t="s">
        <v>303</v>
      </c>
      <c r="B37" s="36"/>
      <c r="C37" s="36"/>
      <c r="D37" s="36"/>
      <c r="E37" s="36"/>
      <c r="F37" s="36"/>
      <c r="G37" s="36"/>
      <c r="H37" s="36"/>
      <c r="I37" s="37">
        <f>SUM(I24:I36)</f>
        <v>0</v>
      </c>
    </row>
    <row r="38" spans="1:10" x14ac:dyDescent="0.25">
      <c r="A38" s="29" t="s">
        <v>304</v>
      </c>
      <c r="B38" s="30"/>
      <c r="C38" s="30"/>
      <c r="D38" s="30"/>
      <c r="E38" s="30"/>
      <c r="F38" s="30"/>
      <c r="G38" s="30"/>
      <c r="H38" s="30"/>
      <c r="I38" s="30"/>
      <c r="J38" s="28"/>
    </row>
    <row r="39" spans="1:10" s="43" customFormat="1" ht="75" x14ac:dyDescent="0.25">
      <c r="A39" s="31">
        <v>27</v>
      </c>
      <c r="B39" s="32" t="s">
        <v>47</v>
      </c>
      <c r="C39" s="33" t="s">
        <v>48</v>
      </c>
      <c r="D39" s="34" t="s">
        <v>49</v>
      </c>
      <c r="E39" s="34">
        <v>1</v>
      </c>
      <c r="F39" s="38"/>
      <c r="G39" s="40"/>
      <c r="H39" s="41">
        <f t="shared" si="0"/>
        <v>0</v>
      </c>
      <c r="I39" s="42">
        <f t="shared" si="1"/>
        <v>0</v>
      </c>
    </row>
    <row r="40" spans="1:10" s="43" customFormat="1" ht="60" x14ac:dyDescent="0.25">
      <c r="A40" s="31">
        <v>28</v>
      </c>
      <c r="B40" s="32" t="s">
        <v>55</v>
      </c>
      <c r="C40" s="33" t="s">
        <v>56</v>
      </c>
      <c r="D40" s="34" t="s">
        <v>57</v>
      </c>
      <c r="E40" s="34">
        <v>1</v>
      </c>
      <c r="F40" s="38"/>
      <c r="G40" s="40"/>
      <c r="H40" s="41">
        <f t="shared" si="0"/>
        <v>0</v>
      </c>
      <c r="I40" s="42">
        <f t="shared" si="1"/>
        <v>0</v>
      </c>
    </row>
    <row r="41" spans="1:10" s="43" customFormat="1" ht="45" x14ac:dyDescent="0.25">
      <c r="A41" s="31">
        <v>29</v>
      </c>
      <c r="B41" s="32" t="s">
        <v>106</v>
      </c>
      <c r="C41" s="33" t="s">
        <v>107</v>
      </c>
      <c r="D41" s="34" t="s">
        <v>108</v>
      </c>
      <c r="E41" s="34">
        <v>1</v>
      </c>
      <c r="F41" s="38"/>
      <c r="G41" s="40"/>
      <c r="H41" s="41">
        <f t="shared" si="0"/>
        <v>0</v>
      </c>
      <c r="I41" s="42">
        <f t="shared" si="1"/>
        <v>0</v>
      </c>
    </row>
    <row r="42" spans="1:10" s="43" customFormat="1" ht="30" x14ac:dyDescent="0.25">
      <c r="A42" s="31">
        <v>30</v>
      </c>
      <c r="B42" s="32" t="s">
        <v>147</v>
      </c>
      <c r="C42" s="33" t="s">
        <v>148</v>
      </c>
      <c r="D42" s="34" t="s">
        <v>83</v>
      </c>
      <c r="E42" s="34">
        <v>1</v>
      </c>
      <c r="F42" s="38"/>
      <c r="G42" s="40"/>
      <c r="H42" s="41">
        <f t="shared" si="0"/>
        <v>0</v>
      </c>
      <c r="I42" s="42">
        <f t="shared" si="1"/>
        <v>0</v>
      </c>
    </row>
    <row r="43" spans="1:10" s="43" customFormat="1" ht="30" x14ac:dyDescent="0.25">
      <c r="A43" s="31">
        <v>31</v>
      </c>
      <c r="B43" s="32" t="s">
        <v>181</v>
      </c>
      <c r="C43" s="33" t="s">
        <v>182</v>
      </c>
      <c r="D43" s="34" t="s">
        <v>127</v>
      </c>
      <c r="E43" s="34">
        <v>1</v>
      </c>
      <c r="F43" s="38"/>
      <c r="G43" s="40"/>
      <c r="H43" s="41">
        <f t="shared" si="0"/>
        <v>0</v>
      </c>
      <c r="I43" s="42">
        <f t="shared" si="1"/>
        <v>0</v>
      </c>
      <c r="J43" s="44"/>
    </row>
    <row r="44" spans="1:10" s="43" customFormat="1" ht="60" x14ac:dyDescent="0.25">
      <c r="A44" s="31">
        <v>32</v>
      </c>
      <c r="B44" s="32" t="s">
        <v>217</v>
      </c>
      <c r="C44" s="33" t="s">
        <v>218</v>
      </c>
      <c r="D44" s="34" t="s">
        <v>76</v>
      </c>
      <c r="E44" s="34">
        <v>1</v>
      </c>
      <c r="F44" s="38"/>
      <c r="G44" s="40"/>
      <c r="H44" s="41">
        <f t="shared" si="0"/>
        <v>0</v>
      </c>
      <c r="I44" s="42">
        <f t="shared" si="1"/>
        <v>0</v>
      </c>
    </row>
    <row r="45" spans="1:10" s="43" customFormat="1" ht="30" x14ac:dyDescent="0.25">
      <c r="A45" s="31">
        <v>33</v>
      </c>
      <c r="B45" s="32" t="s">
        <v>276</v>
      </c>
      <c r="C45" s="33" t="s">
        <v>277</v>
      </c>
      <c r="D45" s="34" t="s">
        <v>83</v>
      </c>
      <c r="E45" s="34">
        <v>1</v>
      </c>
      <c r="F45" s="38"/>
      <c r="G45" s="40"/>
      <c r="H45" s="41">
        <f t="shared" si="0"/>
        <v>0</v>
      </c>
      <c r="I45" s="42">
        <f t="shared" si="1"/>
        <v>0</v>
      </c>
    </row>
    <row r="46" spans="1:10" ht="15.75" thickBot="1" x14ac:dyDescent="0.3">
      <c r="A46" s="35" t="s">
        <v>305</v>
      </c>
      <c r="B46" s="36"/>
      <c r="C46" s="36"/>
      <c r="D46" s="36"/>
      <c r="E46" s="36"/>
      <c r="F46" s="36"/>
      <c r="G46" s="36"/>
      <c r="H46" s="36"/>
      <c r="I46" s="37">
        <f>SUM(I39:I45)</f>
        <v>0</v>
      </c>
    </row>
    <row r="47" spans="1:10" x14ac:dyDescent="0.25">
      <c r="A47" s="29" t="s">
        <v>306</v>
      </c>
      <c r="B47" s="30"/>
      <c r="C47" s="30"/>
      <c r="D47" s="30"/>
      <c r="E47" s="30"/>
      <c r="F47" s="30"/>
      <c r="G47" s="30"/>
      <c r="H47" s="30"/>
      <c r="I47" s="30"/>
      <c r="J47" s="28"/>
    </row>
    <row r="48" spans="1:10" s="43" customFormat="1" ht="30" x14ac:dyDescent="0.25">
      <c r="A48" s="31">
        <v>34</v>
      </c>
      <c r="B48" s="32" t="s">
        <v>44</v>
      </c>
      <c r="C48" s="33" t="s">
        <v>45</v>
      </c>
      <c r="D48" s="34" t="s">
        <v>46</v>
      </c>
      <c r="E48" s="34">
        <v>1</v>
      </c>
      <c r="F48" s="38"/>
      <c r="G48" s="40"/>
      <c r="H48" s="41">
        <f t="shared" si="0"/>
        <v>0</v>
      </c>
      <c r="I48" s="42">
        <f t="shared" si="1"/>
        <v>0</v>
      </c>
    </row>
    <row r="49" spans="1:10" s="43" customFormat="1" ht="75" x14ac:dyDescent="0.25">
      <c r="A49" s="31">
        <v>35</v>
      </c>
      <c r="B49" s="32" t="s">
        <v>74</v>
      </c>
      <c r="C49" s="33" t="s">
        <v>75</v>
      </c>
      <c r="D49" s="34" t="s">
        <v>76</v>
      </c>
      <c r="E49" s="34">
        <v>1</v>
      </c>
      <c r="F49" s="38"/>
      <c r="G49" s="40"/>
      <c r="H49" s="41">
        <f t="shared" si="0"/>
        <v>0</v>
      </c>
      <c r="I49" s="42">
        <f t="shared" si="1"/>
        <v>0</v>
      </c>
    </row>
    <row r="50" spans="1:10" s="43" customFormat="1" ht="75" x14ac:dyDescent="0.25">
      <c r="A50" s="31">
        <v>36</v>
      </c>
      <c r="B50" s="32" t="s">
        <v>196</v>
      </c>
      <c r="C50" s="33" t="s">
        <v>197</v>
      </c>
      <c r="D50" s="34" t="s">
        <v>76</v>
      </c>
      <c r="E50" s="34">
        <v>1</v>
      </c>
      <c r="F50" s="38"/>
      <c r="G50" s="40"/>
      <c r="H50" s="41">
        <f t="shared" si="0"/>
        <v>0</v>
      </c>
      <c r="I50" s="42">
        <f t="shared" si="1"/>
        <v>0</v>
      </c>
    </row>
    <row r="51" spans="1:10" s="43" customFormat="1" ht="45" x14ac:dyDescent="0.25">
      <c r="A51" s="31">
        <v>37</v>
      </c>
      <c r="B51" s="32" t="s">
        <v>205</v>
      </c>
      <c r="C51" s="33" t="s">
        <v>206</v>
      </c>
      <c r="D51" s="34" t="s">
        <v>76</v>
      </c>
      <c r="E51" s="34">
        <v>1</v>
      </c>
      <c r="F51" s="38"/>
      <c r="G51" s="40"/>
      <c r="H51" s="41">
        <f t="shared" si="0"/>
        <v>0</v>
      </c>
      <c r="I51" s="42">
        <f t="shared" si="1"/>
        <v>0</v>
      </c>
    </row>
    <row r="52" spans="1:10" s="43" customFormat="1" ht="60" x14ac:dyDescent="0.25">
      <c r="A52" s="31">
        <v>38</v>
      </c>
      <c r="B52" s="32" t="s">
        <v>232</v>
      </c>
      <c r="C52" s="33" t="s">
        <v>233</v>
      </c>
      <c r="D52" s="34" t="s">
        <v>76</v>
      </c>
      <c r="E52" s="34">
        <v>1</v>
      </c>
      <c r="F52" s="38"/>
      <c r="G52" s="40"/>
      <c r="H52" s="41">
        <f t="shared" si="0"/>
        <v>0</v>
      </c>
      <c r="I52" s="42">
        <f t="shared" si="1"/>
        <v>0</v>
      </c>
    </row>
    <row r="53" spans="1:10" s="43" customFormat="1" ht="30" x14ac:dyDescent="0.25">
      <c r="A53" s="31">
        <v>39</v>
      </c>
      <c r="B53" s="32" t="s">
        <v>242</v>
      </c>
      <c r="C53" s="33" t="s">
        <v>243</v>
      </c>
      <c r="D53" s="34" t="s">
        <v>244</v>
      </c>
      <c r="E53" s="34">
        <v>1</v>
      </c>
      <c r="F53" s="38"/>
      <c r="G53" s="40"/>
      <c r="H53" s="41">
        <f t="shared" si="0"/>
        <v>0</v>
      </c>
      <c r="I53" s="42">
        <f t="shared" si="1"/>
        <v>0</v>
      </c>
    </row>
    <row r="54" spans="1:10" s="43" customFormat="1" ht="30" x14ac:dyDescent="0.25">
      <c r="A54" s="31">
        <v>40</v>
      </c>
      <c r="B54" s="32" t="s">
        <v>293</v>
      </c>
      <c r="C54" s="33" t="s">
        <v>294</v>
      </c>
      <c r="D54" s="34" t="s">
        <v>244</v>
      </c>
      <c r="E54" s="34">
        <v>1</v>
      </c>
      <c r="F54" s="38"/>
      <c r="G54" s="40"/>
      <c r="H54" s="41">
        <f t="shared" si="0"/>
        <v>0</v>
      </c>
      <c r="I54" s="42">
        <f t="shared" si="1"/>
        <v>0</v>
      </c>
    </row>
    <row r="55" spans="1:10" ht="15.75" thickBot="1" x14ac:dyDescent="0.3">
      <c r="A55" s="35" t="s">
        <v>307</v>
      </c>
      <c r="B55" s="36"/>
      <c r="C55" s="36"/>
      <c r="D55" s="36"/>
      <c r="E55" s="36"/>
      <c r="F55" s="36"/>
      <c r="G55" s="36"/>
      <c r="H55" s="36"/>
      <c r="I55" s="37">
        <f>SUM(I48:I54)</f>
        <v>0</v>
      </c>
    </row>
    <row r="56" spans="1:10" x14ac:dyDescent="0.25">
      <c r="A56" s="29" t="s">
        <v>308</v>
      </c>
      <c r="B56" s="30"/>
      <c r="C56" s="30"/>
      <c r="D56" s="30"/>
      <c r="E56" s="30"/>
      <c r="F56" s="30"/>
      <c r="G56" s="30"/>
      <c r="H56" s="30"/>
      <c r="I56" s="30"/>
      <c r="J56" s="28"/>
    </row>
    <row r="57" spans="1:10" s="43" customFormat="1" ht="30" x14ac:dyDescent="0.25">
      <c r="A57" s="31">
        <v>41</v>
      </c>
      <c r="B57" s="32" t="s">
        <v>134</v>
      </c>
      <c r="C57" s="33" t="s">
        <v>135</v>
      </c>
      <c r="D57" s="34" t="s">
        <v>76</v>
      </c>
      <c r="E57" s="34">
        <v>1</v>
      </c>
      <c r="F57" s="38"/>
      <c r="G57" s="40"/>
      <c r="H57" s="41">
        <f t="shared" si="0"/>
        <v>0</v>
      </c>
      <c r="I57" s="42">
        <f t="shared" si="1"/>
        <v>0</v>
      </c>
    </row>
    <row r="58" spans="1:10" s="43" customFormat="1" ht="30" x14ac:dyDescent="0.25">
      <c r="A58" s="31">
        <v>42</v>
      </c>
      <c r="B58" s="32" t="s">
        <v>136</v>
      </c>
      <c r="C58" s="33" t="s">
        <v>137</v>
      </c>
      <c r="D58" s="34" t="s">
        <v>76</v>
      </c>
      <c r="E58" s="34">
        <v>1</v>
      </c>
      <c r="F58" s="38"/>
      <c r="G58" s="40"/>
      <c r="H58" s="41">
        <f t="shared" si="0"/>
        <v>0</v>
      </c>
      <c r="I58" s="42">
        <f t="shared" si="1"/>
        <v>0</v>
      </c>
    </row>
    <row r="59" spans="1:10" s="43" customFormat="1" ht="45" x14ac:dyDescent="0.25">
      <c r="A59" s="31">
        <v>43</v>
      </c>
      <c r="B59" s="32" t="s">
        <v>166</v>
      </c>
      <c r="C59" s="33" t="s">
        <v>167</v>
      </c>
      <c r="D59" s="34" t="s">
        <v>76</v>
      </c>
      <c r="E59" s="34">
        <v>1</v>
      </c>
      <c r="F59" s="38"/>
      <c r="G59" s="40"/>
      <c r="H59" s="41">
        <f t="shared" si="0"/>
        <v>0</v>
      </c>
      <c r="I59" s="42">
        <f t="shared" si="1"/>
        <v>0</v>
      </c>
    </row>
    <row r="60" spans="1:10" s="43" customFormat="1" ht="75" x14ac:dyDescent="0.25">
      <c r="A60" s="31">
        <v>44</v>
      </c>
      <c r="B60" s="32" t="s">
        <v>198</v>
      </c>
      <c r="C60" s="33" t="s">
        <v>199</v>
      </c>
      <c r="D60" s="34" t="s">
        <v>76</v>
      </c>
      <c r="E60" s="34">
        <v>1</v>
      </c>
      <c r="F60" s="38"/>
      <c r="G60" s="40"/>
      <c r="H60" s="41">
        <f t="shared" si="0"/>
        <v>0</v>
      </c>
      <c r="I60" s="42">
        <f t="shared" si="1"/>
        <v>0</v>
      </c>
    </row>
    <row r="61" spans="1:10" s="43" customFormat="1" ht="60" x14ac:dyDescent="0.25">
      <c r="A61" s="31">
        <v>45</v>
      </c>
      <c r="B61" s="32" t="s">
        <v>236</v>
      </c>
      <c r="C61" s="33" t="s">
        <v>237</v>
      </c>
      <c r="D61" s="34" t="s">
        <v>76</v>
      </c>
      <c r="E61" s="34">
        <v>1</v>
      </c>
      <c r="F61" s="38"/>
      <c r="G61" s="40"/>
      <c r="H61" s="41">
        <f t="shared" si="0"/>
        <v>0</v>
      </c>
      <c r="I61" s="42">
        <f t="shared" si="1"/>
        <v>0</v>
      </c>
    </row>
    <row r="62" spans="1:10" s="43" customFormat="1" ht="45" x14ac:dyDescent="0.25">
      <c r="A62" s="31">
        <v>46</v>
      </c>
      <c r="B62" s="32" t="s">
        <v>280</v>
      </c>
      <c r="C62" s="33" t="s">
        <v>281</v>
      </c>
      <c r="D62" s="34" t="s">
        <v>282</v>
      </c>
      <c r="E62" s="34">
        <v>1</v>
      </c>
      <c r="F62" s="38"/>
      <c r="G62" s="40"/>
      <c r="H62" s="41">
        <f t="shared" si="0"/>
        <v>0</v>
      </c>
      <c r="I62" s="42">
        <f t="shared" si="1"/>
        <v>0</v>
      </c>
    </row>
    <row r="63" spans="1:10" ht="15.75" thickBot="1" x14ac:dyDescent="0.3">
      <c r="A63" s="35" t="s">
        <v>309</v>
      </c>
      <c r="B63" s="36"/>
      <c r="C63" s="36"/>
      <c r="D63" s="36"/>
      <c r="E63" s="36"/>
      <c r="F63" s="36"/>
      <c r="G63" s="36"/>
      <c r="H63" s="36"/>
      <c r="I63" s="37">
        <f>SUM(I57:I62)</f>
        <v>0</v>
      </c>
    </row>
    <row r="64" spans="1:10" x14ac:dyDescent="0.25">
      <c r="A64" s="29" t="s">
        <v>310</v>
      </c>
      <c r="B64" s="30"/>
      <c r="C64" s="30"/>
      <c r="D64" s="30"/>
      <c r="E64" s="30"/>
      <c r="F64" s="30"/>
      <c r="G64" s="30"/>
      <c r="H64" s="30"/>
      <c r="I64" s="30"/>
      <c r="J64" s="28"/>
    </row>
    <row r="65" spans="1:10" s="43" customFormat="1" ht="60" x14ac:dyDescent="0.25">
      <c r="A65" s="31">
        <v>47</v>
      </c>
      <c r="B65" s="32" t="s">
        <v>77</v>
      </c>
      <c r="C65" s="33" t="s">
        <v>78</v>
      </c>
      <c r="D65" s="34" t="s">
        <v>63</v>
      </c>
      <c r="E65" s="34">
        <v>1</v>
      </c>
      <c r="F65" s="38"/>
      <c r="G65" s="40"/>
      <c r="H65" s="41">
        <f t="shared" si="0"/>
        <v>0</v>
      </c>
      <c r="I65" s="42">
        <f t="shared" si="1"/>
        <v>0</v>
      </c>
    </row>
    <row r="66" spans="1:10" s="43" customFormat="1" ht="30" x14ac:dyDescent="0.25">
      <c r="A66" s="31">
        <v>48</v>
      </c>
      <c r="B66" s="32" t="s">
        <v>84</v>
      </c>
      <c r="C66" s="33" t="s">
        <v>85</v>
      </c>
      <c r="D66" s="34" t="s">
        <v>86</v>
      </c>
      <c r="E66" s="34">
        <v>1</v>
      </c>
      <c r="F66" s="38"/>
      <c r="G66" s="40"/>
      <c r="H66" s="41">
        <f t="shared" si="0"/>
        <v>0</v>
      </c>
      <c r="I66" s="42">
        <f t="shared" si="1"/>
        <v>0</v>
      </c>
    </row>
    <row r="67" spans="1:10" s="43" customFormat="1" ht="30" x14ac:dyDescent="0.25">
      <c r="A67" s="31">
        <v>49</v>
      </c>
      <c r="B67" s="32" t="s">
        <v>97</v>
      </c>
      <c r="C67" s="33" t="s">
        <v>98</v>
      </c>
      <c r="D67" s="34" t="s">
        <v>86</v>
      </c>
      <c r="E67" s="34">
        <v>1</v>
      </c>
      <c r="F67" s="38"/>
      <c r="G67" s="40"/>
      <c r="H67" s="41">
        <f t="shared" si="0"/>
        <v>0</v>
      </c>
      <c r="I67" s="42">
        <f t="shared" si="1"/>
        <v>0</v>
      </c>
    </row>
    <row r="68" spans="1:10" s="43" customFormat="1" ht="45" x14ac:dyDescent="0.25">
      <c r="A68" s="31">
        <v>50</v>
      </c>
      <c r="B68" s="32" t="s">
        <v>109</v>
      </c>
      <c r="C68" s="33" t="s">
        <v>110</v>
      </c>
      <c r="D68" s="34" t="s">
        <v>76</v>
      </c>
      <c r="E68" s="34">
        <v>1</v>
      </c>
      <c r="F68" s="38"/>
      <c r="G68" s="40"/>
      <c r="H68" s="41">
        <f t="shared" si="0"/>
        <v>0</v>
      </c>
      <c r="I68" s="42">
        <f t="shared" si="1"/>
        <v>0</v>
      </c>
    </row>
    <row r="69" spans="1:10" s="43" customFormat="1" ht="45" x14ac:dyDescent="0.25">
      <c r="A69" s="31">
        <v>51</v>
      </c>
      <c r="B69" s="32" t="s">
        <v>311</v>
      </c>
      <c r="C69" s="33" t="s">
        <v>145</v>
      </c>
      <c r="D69" s="34" t="s">
        <v>146</v>
      </c>
      <c r="E69" s="34">
        <v>1</v>
      </c>
      <c r="F69" s="38"/>
      <c r="G69" s="40"/>
      <c r="H69" s="41">
        <f t="shared" si="0"/>
        <v>0</v>
      </c>
      <c r="I69" s="42">
        <f t="shared" si="1"/>
        <v>0</v>
      </c>
    </row>
    <row r="70" spans="1:10" s="43" customFormat="1" ht="45" x14ac:dyDescent="0.25">
      <c r="A70" s="31">
        <v>52</v>
      </c>
      <c r="B70" s="32" t="s">
        <v>174</v>
      </c>
      <c r="C70" s="33" t="s">
        <v>175</v>
      </c>
      <c r="D70" s="34" t="s">
        <v>76</v>
      </c>
      <c r="E70" s="34">
        <v>1</v>
      </c>
      <c r="F70" s="38"/>
      <c r="G70" s="40"/>
      <c r="H70" s="41">
        <f t="shared" si="0"/>
        <v>0</v>
      </c>
      <c r="I70" s="42">
        <f t="shared" si="1"/>
        <v>0</v>
      </c>
    </row>
    <row r="71" spans="1:10" s="43" customFormat="1" ht="120" x14ac:dyDescent="0.25">
      <c r="A71" s="31">
        <v>53</v>
      </c>
      <c r="B71" s="32" t="s">
        <v>221</v>
      </c>
      <c r="C71" s="33" t="s">
        <v>222</v>
      </c>
      <c r="D71" s="34" t="s">
        <v>49</v>
      </c>
      <c r="E71" s="34">
        <v>1</v>
      </c>
      <c r="F71" s="38"/>
      <c r="G71" s="40"/>
      <c r="H71" s="41">
        <f t="shared" si="0"/>
        <v>0</v>
      </c>
      <c r="I71" s="42">
        <f t="shared" si="1"/>
        <v>0</v>
      </c>
    </row>
    <row r="72" spans="1:10" s="43" customFormat="1" ht="135" x14ac:dyDescent="0.25">
      <c r="A72" s="31">
        <v>54</v>
      </c>
      <c r="B72" s="32" t="s">
        <v>223</v>
      </c>
      <c r="C72" s="33" t="s">
        <v>224</v>
      </c>
      <c r="D72" s="34" t="s">
        <v>49</v>
      </c>
      <c r="E72" s="34">
        <v>1</v>
      </c>
      <c r="F72" s="38"/>
      <c r="G72" s="40"/>
      <c r="H72" s="41">
        <f t="shared" si="0"/>
        <v>0</v>
      </c>
      <c r="I72" s="42">
        <f t="shared" si="1"/>
        <v>0</v>
      </c>
    </row>
    <row r="73" spans="1:10" s="43" customFormat="1" ht="105" x14ac:dyDescent="0.25">
      <c r="A73" s="31">
        <v>55</v>
      </c>
      <c r="B73" s="32" t="s">
        <v>225</v>
      </c>
      <c r="C73" s="33" t="s">
        <v>226</v>
      </c>
      <c r="D73" s="34" t="s">
        <v>49</v>
      </c>
      <c r="E73" s="34">
        <v>1</v>
      </c>
      <c r="F73" s="38"/>
      <c r="G73" s="40"/>
      <c r="H73" s="41">
        <f t="shared" si="0"/>
        <v>0</v>
      </c>
      <c r="I73" s="42">
        <f t="shared" ref="I73:I94" si="2">ROUND(F73+H73,0)</f>
        <v>0</v>
      </c>
    </row>
    <row r="74" spans="1:10" s="43" customFormat="1" ht="120" x14ac:dyDescent="0.25">
      <c r="A74" s="31">
        <v>56</v>
      </c>
      <c r="B74" s="32" t="s">
        <v>227</v>
      </c>
      <c r="C74" s="33" t="s">
        <v>228</v>
      </c>
      <c r="D74" s="34" t="s">
        <v>49</v>
      </c>
      <c r="E74" s="34">
        <v>1</v>
      </c>
      <c r="F74" s="38"/>
      <c r="G74" s="40"/>
      <c r="H74" s="41">
        <f t="shared" ref="H74:H94" si="3">ROUND(F74*G74,0)</f>
        <v>0</v>
      </c>
      <c r="I74" s="42">
        <f t="shared" si="2"/>
        <v>0</v>
      </c>
    </row>
    <row r="75" spans="1:10" s="43" customFormat="1" ht="30" x14ac:dyDescent="0.25">
      <c r="A75" s="31">
        <v>57</v>
      </c>
      <c r="B75" s="32" t="s">
        <v>240</v>
      </c>
      <c r="C75" s="33" t="s">
        <v>241</v>
      </c>
      <c r="D75" s="34" t="s">
        <v>76</v>
      </c>
      <c r="E75" s="34">
        <v>1</v>
      </c>
      <c r="F75" s="38"/>
      <c r="G75" s="40"/>
      <c r="H75" s="41">
        <f t="shared" si="3"/>
        <v>0</v>
      </c>
      <c r="I75" s="42">
        <f t="shared" si="2"/>
        <v>0</v>
      </c>
    </row>
    <row r="76" spans="1:10" s="43" customFormat="1" ht="105" x14ac:dyDescent="0.25">
      <c r="A76" s="31">
        <v>58</v>
      </c>
      <c r="B76" s="32" t="s">
        <v>245</v>
      </c>
      <c r="C76" s="33" t="s">
        <v>246</v>
      </c>
      <c r="D76" s="34" t="s">
        <v>76</v>
      </c>
      <c r="E76" s="34">
        <v>1</v>
      </c>
      <c r="F76" s="38"/>
      <c r="G76" s="40"/>
      <c r="H76" s="41">
        <f t="shared" si="3"/>
        <v>0</v>
      </c>
      <c r="I76" s="42">
        <f t="shared" si="2"/>
        <v>0</v>
      </c>
    </row>
    <row r="77" spans="1:10" ht="15.75" thickBot="1" x14ac:dyDescent="0.3">
      <c r="A77" s="35" t="s">
        <v>312</v>
      </c>
      <c r="B77" s="36"/>
      <c r="C77" s="36"/>
      <c r="D77" s="36"/>
      <c r="E77" s="36"/>
      <c r="F77" s="36"/>
      <c r="G77" s="36"/>
      <c r="H77" s="36"/>
      <c r="I77" s="37">
        <f>SUM(I65:I76)</f>
        <v>0</v>
      </c>
    </row>
    <row r="78" spans="1:10" x14ac:dyDescent="0.25">
      <c r="A78" s="29" t="s">
        <v>313</v>
      </c>
      <c r="B78" s="30"/>
      <c r="C78" s="30"/>
      <c r="D78" s="30"/>
      <c r="E78" s="30"/>
      <c r="F78" s="30"/>
      <c r="G78" s="30"/>
      <c r="H78" s="30"/>
      <c r="I78" s="30"/>
      <c r="J78" s="28"/>
    </row>
    <row r="79" spans="1:10" s="43" customFormat="1" ht="30" x14ac:dyDescent="0.25">
      <c r="A79" s="31">
        <v>59</v>
      </c>
      <c r="B79" s="32" t="s">
        <v>118</v>
      </c>
      <c r="C79" s="33" t="s">
        <v>119</v>
      </c>
      <c r="D79" s="34" t="s">
        <v>120</v>
      </c>
      <c r="E79" s="34">
        <v>1</v>
      </c>
      <c r="F79" s="38"/>
      <c r="G79" s="40"/>
      <c r="H79" s="41">
        <f t="shared" si="3"/>
        <v>0</v>
      </c>
      <c r="I79" s="42">
        <f t="shared" si="2"/>
        <v>0</v>
      </c>
    </row>
    <row r="80" spans="1:10" s="43" customFormat="1" ht="30" x14ac:dyDescent="0.25">
      <c r="A80" s="31">
        <v>60</v>
      </c>
      <c r="B80" s="32" t="s">
        <v>138</v>
      </c>
      <c r="C80" s="33" t="s">
        <v>139</v>
      </c>
      <c r="D80" s="34" t="s">
        <v>120</v>
      </c>
      <c r="E80" s="34">
        <v>1</v>
      </c>
      <c r="F80" s="38"/>
      <c r="G80" s="40"/>
      <c r="H80" s="41">
        <f t="shared" si="3"/>
        <v>0</v>
      </c>
      <c r="I80" s="42">
        <f t="shared" si="2"/>
        <v>0</v>
      </c>
    </row>
    <row r="81" spans="1:10" s="43" customFormat="1" ht="75" x14ac:dyDescent="0.25">
      <c r="A81" s="31">
        <v>61</v>
      </c>
      <c r="B81" s="32" t="s">
        <v>202</v>
      </c>
      <c r="C81" s="33" t="s">
        <v>203</v>
      </c>
      <c r="D81" s="34" t="s">
        <v>204</v>
      </c>
      <c r="E81" s="34">
        <v>1</v>
      </c>
      <c r="F81" s="38"/>
      <c r="G81" s="40"/>
      <c r="H81" s="41">
        <f t="shared" si="3"/>
        <v>0</v>
      </c>
      <c r="I81" s="42">
        <f t="shared" si="2"/>
        <v>0</v>
      </c>
    </row>
    <row r="82" spans="1:10" s="43" customFormat="1" ht="75" x14ac:dyDescent="0.25">
      <c r="A82" s="31">
        <v>62</v>
      </c>
      <c r="B82" s="32" t="s">
        <v>261</v>
      </c>
      <c r="C82" s="33" t="s">
        <v>262</v>
      </c>
      <c r="D82" s="34" t="s">
        <v>83</v>
      </c>
      <c r="E82" s="34">
        <v>1</v>
      </c>
      <c r="F82" s="38"/>
      <c r="G82" s="40"/>
      <c r="H82" s="41">
        <f t="shared" si="3"/>
        <v>0</v>
      </c>
      <c r="I82" s="42">
        <f t="shared" si="2"/>
        <v>0</v>
      </c>
    </row>
    <row r="83" spans="1:10" s="43" customFormat="1" ht="105" x14ac:dyDescent="0.25">
      <c r="A83" s="31">
        <v>63</v>
      </c>
      <c r="B83" s="32" t="s">
        <v>263</v>
      </c>
      <c r="C83" s="33" t="s">
        <v>264</v>
      </c>
      <c r="D83" s="34" t="s">
        <v>265</v>
      </c>
      <c r="E83" s="34">
        <v>1</v>
      </c>
      <c r="F83" s="38"/>
      <c r="G83" s="40"/>
      <c r="H83" s="41">
        <f t="shared" si="3"/>
        <v>0</v>
      </c>
      <c r="I83" s="42">
        <f t="shared" si="2"/>
        <v>0</v>
      </c>
    </row>
    <row r="84" spans="1:10" s="43" customFormat="1" ht="105" x14ac:dyDescent="0.25">
      <c r="A84" s="31">
        <v>64</v>
      </c>
      <c r="B84" s="32" t="s">
        <v>266</v>
      </c>
      <c r="C84" s="33" t="s">
        <v>264</v>
      </c>
      <c r="D84" s="34" t="s">
        <v>265</v>
      </c>
      <c r="E84" s="34">
        <v>1</v>
      </c>
      <c r="F84" s="38"/>
      <c r="G84" s="40"/>
      <c r="H84" s="41">
        <f t="shared" si="3"/>
        <v>0</v>
      </c>
      <c r="I84" s="42">
        <f t="shared" si="2"/>
        <v>0</v>
      </c>
    </row>
    <row r="85" spans="1:10" ht="15.75" thickBot="1" x14ac:dyDescent="0.3">
      <c r="A85" s="35" t="s">
        <v>314</v>
      </c>
      <c r="B85" s="36"/>
      <c r="C85" s="36"/>
      <c r="D85" s="36"/>
      <c r="E85" s="36"/>
      <c r="F85" s="36"/>
      <c r="G85" s="36"/>
      <c r="H85" s="36"/>
      <c r="I85" s="37">
        <f>SUM(I79:I84)</f>
        <v>0</v>
      </c>
    </row>
    <row r="86" spans="1:10" x14ac:dyDescent="0.25">
      <c r="A86" s="29" t="s">
        <v>315</v>
      </c>
      <c r="B86" s="30"/>
      <c r="C86" s="30"/>
      <c r="D86" s="30"/>
      <c r="E86" s="30"/>
      <c r="F86" s="30"/>
      <c r="G86" s="30"/>
      <c r="H86" s="30"/>
      <c r="I86" s="30"/>
      <c r="J86" s="28"/>
    </row>
    <row r="87" spans="1:10" s="43" customFormat="1" ht="90" x14ac:dyDescent="0.25">
      <c r="A87" s="31">
        <v>65</v>
      </c>
      <c r="B87" s="32" t="s">
        <v>81</v>
      </c>
      <c r="C87" s="33" t="s">
        <v>82</v>
      </c>
      <c r="D87" s="34" t="s">
        <v>83</v>
      </c>
      <c r="E87" s="34">
        <v>1</v>
      </c>
      <c r="F87" s="38"/>
      <c r="G87" s="40"/>
      <c r="H87" s="41">
        <f t="shared" si="3"/>
        <v>0</v>
      </c>
      <c r="I87" s="42">
        <f t="shared" si="2"/>
        <v>0</v>
      </c>
    </row>
    <row r="88" spans="1:10" s="43" customFormat="1" ht="90" x14ac:dyDescent="0.25">
      <c r="A88" s="31">
        <v>66</v>
      </c>
      <c r="B88" s="32" t="s">
        <v>125</v>
      </c>
      <c r="C88" s="33" t="s">
        <v>126</v>
      </c>
      <c r="D88" s="34" t="s">
        <v>127</v>
      </c>
      <c r="E88" s="34">
        <v>1</v>
      </c>
      <c r="F88" s="38"/>
      <c r="G88" s="40"/>
      <c r="H88" s="41">
        <f t="shared" si="3"/>
        <v>0</v>
      </c>
      <c r="I88" s="42">
        <f t="shared" si="2"/>
        <v>0</v>
      </c>
    </row>
    <row r="89" spans="1:10" s="43" customFormat="1" ht="105" x14ac:dyDescent="0.25">
      <c r="A89" s="31">
        <v>67</v>
      </c>
      <c r="B89" s="32" t="s">
        <v>128</v>
      </c>
      <c r="C89" s="33" t="s">
        <v>129</v>
      </c>
      <c r="D89" s="34" t="s">
        <v>130</v>
      </c>
      <c r="E89" s="34">
        <v>1</v>
      </c>
      <c r="F89" s="38"/>
      <c r="G89" s="40"/>
      <c r="H89" s="41">
        <f t="shared" si="3"/>
        <v>0</v>
      </c>
      <c r="I89" s="42">
        <f t="shared" si="2"/>
        <v>0</v>
      </c>
    </row>
    <row r="90" spans="1:10" s="43" customFormat="1" ht="45" x14ac:dyDescent="0.25">
      <c r="A90" s="31">
        <v>68</v>
      </c>
      <c r="B90" s="32" t="s">
        <v>150</v>
      </c>
      <c r="C90" s="33" t="s">
        <v>151</v>
      </c>
      <c r="D90" s="34" t="s">
        <v>105</v>
      </c>
      <c r="E90" s="34">
        <v>1</v>
      </c>
      <c r="F90" s="38"/>
      <c r="G90" s="40"/>
      <c r="H90" s="41">
        <f t="shared" si="3"/>
        <v>0</v>
      </c>
      <c r="I90" s="42">
        <f t="shared" si="2"/>
        <v>0</v>
      </c>
    </row>
    <row r="91" spans="1:10" s="43" customFormat="1" ht="75" x14ac:dyDescent="0.25">
      <c r="A91" s="31">
        <v>69</v>
      </c>
      <c r="B91" s="32" t="s">
        <v>162</v>
      </c>
      <c r="C91" s="33" t="s">
        <v>163</v>
      </c>
      <c r="D91" s="34" t="s">
        <v>76</v>
      </c>
      <c r="E91" s="34">
        <v>1</v>
      </c>
      <c r="F91" s="38"/>
      <c r="G91" s="40"/>
      <c r="H91" s="41">
        <f t="shared" si="3"/>
        <v>0</v>
      </c>
      <c r="I91" s="42">
        <f t="shared" si="2"/>
        <v>0</v>
      </c>
    </row>
    <row r="92" spans="1:10" s="43" customFormat="1" ht="60" x14ac:dyDescent="0.25">
      <c r="A92" s="31">
        <v>70</v>
      </c>
      <c r="B92" s="32" t="s">
        <v>209</v>
      </c>
      <c r="C92" s="33" t="s">
        <v>210</v>
      </c>
      <c r="D92" s="34" t="s">
        <v>83</v>
      </c>
      <c r="E92" s="34">
        <v>1</v>
      </c>
      <c r="F92" s="38"/>
      <c r="G92" s="40"/>
      <c r="H92" s="41">
        <f t="shared" si="3"/>
        <v>0</v>
      </c>
      <c r="I92" s="42">
        <f t="shared" si="2"/>
        <v>0</v>
      </c>
    </row>
    <row r="93" spans="1:10" s="43" customFormat="1" ht="60" x14ac:dyDescent="0.25">
      <c r="A93" s="31">
        <v>71</v>
      </c>
      <c r="B93" s="32" t="s">
        <v>267</v>
      </c>
      <c r="C93" s="33" t="s">
        <v>268</v>
      </c>
      <c r="D93" s="34" t="s">
        <v>213</v>
      </c>
      <c r="E93" s="34">
        <v>1</v>
      </c>
      <c r="F93" s="38"/>
      <c r="G93" s="40"/>
      <c r="H93" s="41">
        <f t="shared" si="3"/>
        <v>0</v>
      </c>
      <c r="I93" s="42">
        <f t="shared" si="2"/>
        <v>0</v>
      </c>
    </row>
    <row r="94" spans="1:10" s="43" customFormat="1" ht="75" x14ac:dyDescent="0.25">
      <c r="A94" s="31">
        <v>72</v>
      </c>
      <c r="B94" s="32" t="s">
        <v>291</v>
      </c>
      <c r="C94" s="33" t="s">
        <v>292</v>
      </c>
      <c r="D94" s="34" t="s">
        <v>76</v>
      </c>
      <c r="E94" s="34">
        <v>1</v>
      </c>
      <c r="F94" s="38"/>
      <c r="G94" s="40"/>
      <c r="H94" s="41">
        <f t="shared" si="3"/>
        <v>0</v>
      </c>
      <c r="I94" s="42">
        <f t="shared" si="2"/>
        <v>0</v>
      </c>
    </row>
    <row r="95" spans="1:10" ht="15.75" thickBot="1" x14ac:dyDescent="0.3">
      <c r="A95" s="35" t="s">
        <v>316</v>
      </c>
      <c r="B95" s="36"/>
      <c r="C95" s="36"/>
      <c r="D95" s="36"/>
      <c r="E95" s="36"/>
      <c r="F95" s="36"/>
      <c r="G95" s="36"/>
      <c r="H95" s="36"/>
      <c r="I95" s="37">
        <f>SUM(I87:I94)</f>
        <v>0</v>
      </c>
    </row>
    <row r="96" spans="1:10" x14ac:dyDescent="0.25">
      <c r="A96" s="29" t="s">
        <v>317</v>
      </c>
      <c r="B96" s="30"/>
      <c r="C96" s="30"/>
      <c r="D96" s="30"/>
      <c r="E96" s="30"/>
      <c r="F96" s="30"/>
      <c r="G96" s="30"/>
      <c r="H96" s="30"/>
      <c r="I96" s="30"/>
      <c r="J96" s="28"/>
    </row>
    <row r="97" spans="1:10" s="43" customFormat="1" ht="90" x14ac:dyDescent="0.25">
      <c r="A97" s="31">
        <v>73</v>
      </c>
      <c r="B97" s="32" t="s">
        <v>113</v>
      </c>
      <c r="C97" s="33" t="s">
        <v>114</v>
      </c>
      <c r="D97" s="34" t="s">
        <v>115</v>
      </c>
      <c r="E97" s="34">
        <v>1</v>
      </c>
      <c r="F97" s="38"/>
      <c r="G97" s="40"/>
      <c r="H97" s="41">
        <f t="shared" ref="H97:H140" si="4">ROUND(F97*G97,0)</f>
        <v>0</v>
      </c>
      <c r="I97" s="42">
        <f t="shared" ref="I97:I140" si="5">ROUND(F97+H97,0)</f>
        <v>0</v>
      </c>
    </row>
    <row r="98" spans="1:10" s="43" customFormat="1" ht="30" x14ac:dyDescent="0.25">
      <c r="A98" s="31">
        <v>74</v>
      </c>
      <c r="B98" s="32" t="s">
        <v>186</v>
      </c>
      <c r="C98" s="33" t="s">
        <v>187</v>
      </c>
      <c r="D98" s="34" t="s">
        <v>188</v>
      </c>
      <c r="E98" s="34">
        <v>1</v>
      </c>
      <c r="F98" s="38"/>
      <c r="G98" s="40"/>
      <c r="H98" s="41">
        <f t="shared" si="4"/>
        <v>0</v>
      </c>
      <c r="I98" s="42">
        <f t="shared" si="5"/>
        <v>0</v>
      </c>
    </row>
    <row r="99" spans="1:10" s="43" customFormat="1" ht="45" x14ac:dyDescent="0.25">
      <c r="A99" s="31">
        <v>75</v>
      </c>
      <c r="B99" s="32" t="s">
        <v>295</v>
      </c>
      <c r="C99" s="33" t="s">
        <v>296</v>
      </c>
      <c r="D99" s="34" t="s">
        <v>108</v>
      </c>
      <c r="E99" s="34">
        <v>1</v>
      </c>
      <c r="F99" s="38"/>
      <c r="G99" s="40"/>
      <c r="H99" s="41">
        <f t="shared" si="4"/>
        <v>0</v>
      </c>
      <c r="I99" s="42">
        <f t="shared" si="5"/>
        <v>0</v>
      </c>
    </row>
    <row r="100" spans="1:10" ht="15.75" thickBot="1" x14ac:dyDescent="0.3">
      <c r="A100" s="35" t="s">
        <v>318</v>
      </c>
      <c r="B100" s="36"/>
      <c r="C100" s="36"/>
      <c r="D100" s="36"/>
      <c r="E100" s="36"/>
      <c r="F100" s="36"/>
      <c r="G100" s="36"/>
      <c r="H100" s="36"/>
      <c r="I100" s="37">
        <f>SUM(I97:I99)</f>
        <v>0</v>
      </c>
    </row>
    <row r="101" spans="1:10" x14ac:dyDescent="0.25">
      <c r="A101" s="29" t="s">
        <v>319</v>
      </c>
      <c r="B101" s="30"/>
      <c r="C101" s="30"/>
      <c r="D101" s="30"/>
      <c r="E101" s="30"/>
      <c r="F101" s="30"/>
      <c r="G101" s="30"/>
      <c r="H101" s="30"/>
      <c r="I101" s="30"/>
      <c r="J101" s="28"/>
    </row>
    <row r="102" spans="1:10" s="43" customFormat="1" x14ac:dyDescent="0.25">
      <c r="A102" s="31">
        <v>76</v>
      </c>
      <c r="B102" s="32" t="s">
        <v>50</v>
      </c>
      <c r="C102" s="33" t="s">
        <v>51</v>
      </c>
      <c r="D102" s="34" t="s">
        <v>49</v>
      </c>
      <c r="E102" s="34">
        <v>1</v>
      </c>
      <c r="F102" s="38"/>
      <c r="G102" s="40"/>
      <c r="H102" s="41">
        <f t="shared" si="4"/>
        <v>0</v>
      </c>
      <c r="I102" s="42">
        <f t="shared" si="5"/>
        <v>0</v>
      </c>
    </row>
    <row r="103" spans="1:10" s="43" customFormat="1" ht="30" x14ac:dyDescent="0.25">
      <c r="A103" s="31">
        <v>77</v>
      </c>
      <c r="B103" s="32" t="s">
        <v>52</v>
      </c>
      <c r="C103" s="33" t="s">
        <v>53</v>
      </c>
      <c r="D103" s="34" t="s">
        <v>54</v>
      </c>
      <c r="E103" s="34">
        <v>1</v>
      </c>
      <c r="F103" s="38"/>
      <c r="G103" s="40"/>
      <c r="H103" s="41">
        <f t="shared" si="4"/>
        <v>0</v>
      </c>
      <c r="I103" s="42">
        <f t="shared" si="5"/>
        <v>0</v>
      </c>
    </row>
    <row r="104" spans="1:10" s="43" customFormat="1" ht="30" x14ac:dyDescent="0.25">
      <c r="A104" s="31">
        <v>78</v>
      </c>
      <c r="B104" s="32" t="s">
        <v>87</v>
      </c>
      <c r="C104" s="33" t="s">
        <v>88</v>
      </c>
      <c r="D104" s="34" t="s">
        <v>49</v>
      </c>
      <c r="E104" s="34">
        <v>1</v>
      </c>
      <c r="F104" s="38"/>
      <c r="G104" s="40"/>
      <c r="H104" s="41">
        <f t="shared" si="4"/>
        <v>0</v>
      </c>
      <c r="I104" s="42">
        <f t="shared" si="5"/>
        <v>0</v>
      </c>
    </row>
    <row r="105" spans="1:10" s="43" customFormat="1" ht="30" x14ac:dyDescent="0.25">
      <c r="A105" s="31">
        <v>79</v>
      </c>
      <c r="B105" s="32" t="s">
        <v>89</v>
      </c>
      <c r="C105" s="33" t="s">
        <v>90</v>
      </c>
      <c r="D105" s="34" t="s">
        <v>49</v>
      </c>
      <c r="E105" s="34">
        <v>1</v>
      </c>
      <c r="F105" s="38"/>
      <c r="G105" s="40"/>
      <c r="H105" s="41">
        <f t="shared" si="4"/>
        <v>0</v>
      </c>
      <c r="I105" s="42">
        <f t="shared" si="5"/>
        <v>0</v>
      </c>
    </row>
    <row r="106" spans="1:10" s="43" customFormat="1" ht="30" x14ac:dyDescent="0.25">
      <c r="A106" s="31">
        <v>80</v>
      </c>
      <c r="B106" s="32" t="s">
        <v>91</v>
      </c>
      <c r="C106" s="33" t="s">
        <v>92</v>
      </c>
      <c r="D106" s="34" t="s">
        <v>49</v>
      </c>
      <c r="E106" s="34">
        <v>1</v>
      </c>
      <c r="F106" s="38"/>
      <c r="G106" s="40"/>
      <c r="H106" s="41">
        <f t="shared" si="4"/>
        <v>0</v>
      </c>
      <c r="I106" s="42">
        <f t="shared" si="5"/>
        <v>0</v>
      </c>
    </row>
    <row r="107" spans="1:10" s="43" customFormat="1" ht="30" x14ac:dyDescent="0.25">
      <c r="A107" s="31">
        <v>81</v>
      </c>
      <c r="B107" s="32" t="s">
        <v>93</v>
      </c>
      <c r="C107" s="33" t="s">
        <v>94</v>
      </c>
      <c r="D107" s="34" t="s">
        <v>49</v>
      </c>
      <c r="E107" s="34">
        <v>1</v>
      </c>
      <c r="F107" s="38"/>
      <c r="G107" s="40"/>
      <c r="H107" s="41">
        <f t="shared" si="4"/>
        <v>0</v>
      </c>
      <c r="I107" s="42">
        <f t="shared" si="5"/>
        <v>0</v>
      </c>
    </row>
    <row r="108" spans="1:10" s="43" customFormat="1" ht="30" x14ac:dyDescent="0.25">
      <c r="A108" s="31">
        <v>82</v>
      </c>
      <c r="B108" s="32" t="s">
        <v>95</v>
      </c>
      <c r="C108" s="33" t="s">
        <v>96</v>
      </c>
      <c r="D108" s="34" t="s">
        <v>49</v>
      </c>
      <c r="E108" s="34">
        <v>1</v>
      </c>
      <c r="F108" s="38"/>
      <c r="G108" s="40"/>
      <c r="H108" s="41">
        <f t="shared" si="4"/>
        <v>0</v>
      </c>
      <c r="I108" s="42">
        <f t="shared" si="5"/>
        <v>0</v>
      </c>
    </row>
    <row r="109" spans="1:10" s="43" customFormat="1" ht="30" x14ac:dyDescent="0.25">
      <c r="A109" s="31">
        <v>83</v>
      </c>
      <c r="B109" s="32" t="s">
        <v>131</v>
      </c>
      <c r="C109" s="33" t="s">
        <v>132</v>
      </c>
      <c r="D109" s="34" t="s">
        <v>133</v>
      </c>
      <c r="E109" s="34">
        <v>1</v>
      </c>
      <c r="F109" s="38"/>
      <c r="G109" s="40"/>
      <c r="H109" s="41">
        <f t="shared" si="4"/>
        <v>0</v>
      </c>
      <c r="I109" s="42">
        <f t="shared" si="5"/>
        <v>0</v>
      </c>
    </row>
    <row r="110" spans="1:10" s="43" customFormat="1" ht="45" x14ac:dyDescent="0.25">
      <c r="A110" s="31">
        <v>84</v>
      </c>
      <c r="B110" s="32" t="s">
        <v>157</v>
      </c>
      <c r="C110" s="33" t="s">
        <v>158</v>
      </c>
      <c r="D110" s="34" t="s">
        <v>159</v>
      </c>
      <c r="E110" s="34">
        <v>1</v>
      </c>
      <c r="F110" s="38"/>
      <c r="G110" s="40"/>
      <c r="H110" s="41">
        <f t="shared" si="4"/>
        <v>0</v>
      </c>
      <c r="I110" s="42">
        <f t="shared" si="5"/>
        <v>0</v>
      </c>
    </row>
    <row r="111" spans="1:10" s="43" customFormat="1" ht="75" x14ac:dyDescent="0.25">
      <c r="A111" s="31">
        <v>85</v>
      </c>
      <c r="B111" s="32" t="s">
        <v>168</v>
      </c>
      <c r="C111" s="33" t="s">
        <v>169</v>
      </c>
      <c r="D111" s="34" t="s">
        <v>170</v>
      </c>
      <c r="E111" s="34">
        <v>1</v>
      </c>
      <c r="F111" s="38"/>
      <c r="G111" s="40"/>
      <c r="H111" s="41">
        <f t="shared" si="4"/>
        <v>0</v>
      </c>
      <c r="I111" s="42">
        <f t="shared" si="5"/>
        <v>0</v>
      </c>
    </row>
    <row r="112" spans="1:10" s="43" customFormat="1" ht="30" x14ac:dyDescent="0.25">
      <c r="A112" s="31">
        <v>86</v>
      </c>
      <c r="B112" s="32" t="s">
        <v>178</v>
      </c>
      <c r="C112" s="33" t="s">
        <v>179</v>
      </c>
      <c r="D112" s="34" t="s">
        <v>54</v>
      </c>
      <c r="E112" s="34">
        <v>1</v>
      </c>
      <c r="F112" s="38"/>
      <c r="G112" s="40"/>
      <c r="H112" s="41">
        <f t="shared" si="4"/>
        <v>0</v>
      </c>
      <c r="I112" s="42">
        <f t="shared" si="5"/>
        <v>0</v>
      </c>
    </row>
    <row r="113" spans="1:10" s="43" customFormat="1" ht="30" x14ac:dyDescent="0.25">
      <c r="A113" s="31">
        <v>87</v>
      </c>
      <c r="B113" s="32" t="s">
        <v>180</v>
      </c>
      <c r="C113" s="33" t="s">
        <v>179</v>
      </c>
      <c r="D113" s="34" t="s">
        <v>54</v>
      </c>
      <c r="E113" s="34">
        <v>1</v>
      </c>
      <c r="F113" s="38"/>
      <c r="G113" s="40"/>
      <c r="H113" s="41">
        <f t="shared" si="4"/>
        <v>0</v>
      </c>
      <c r="I113" s="42">
        <f t="shared" si="5"/>
        <v>0</v>
      </c>
    </row>
    <row r="114" spans="1:10" s="43" customFormat="1" ht="30" x14ac:dyDescent="0.25">
      <c r="A114" s="31">
        <v>88</v>
      </c>
      <c r="B114" s="32" t="s">
        <v>183</v>
      </c>
      <c r="C114" s="33" t="s">
        <v>184</v>
      </c>
      <c r="D114" s="34" t="s">
        <v>49</v>
      </c>
      <c r="E114" s="34">
        <v>1</v>
      </c>
      <c r="F114" s="38"/>
      <c r="G114" s="40"/>
      <c r="H114" s="41">
        <f t="shared" si="4"/>
        <v>0</v>
      </c>
      <c r="I114" s="42">
        <f t="shared" si="5"/>
        <v>0</v>
      </c>
    </row>
    <row r="115" spans="1:10" s="43" customFormat="1" ht="30" x14ac:dyDescent="0.25">
      <c r="A115" s="31">
        <v>89</v>
      </c>
      <c r="B115" s="32" t="s">
        <v>185</v>
      </c>
      <c r="C115" s="33" t="s">
        <v>184</v>
      </c>
      <c r="D115" s="34" t="s">
        <v>49</v>
      </c>
      <c r="E115" s="34">
        <v>1</v>
      </c>
      <c r="F115" s="38"/>
      <c r="G115" s="40"/>
      <c r="H115" s="41">
        <f t="shared" si="4"/>
        <v>0</v>
      </c>
      <c r="I115" s="42">
        <f t="shared" si="5"/>
        <v>0</v>
      </c>
    </row>
    <row r="116" spans="1:10" s="43" customFormat="1" ht="30" x14ac:dyDescent="0.25">
      <c r="A116" s="31">
        <v>90</v>
      </c>
      <c r="B116" s="32" t="s">
        <v>189</v>
      </c>
      <c r="C116" s="33" t="s">
        <v>190</v>
      </c>
      <c r="D116" s="34" t="s">
        <v>54</v>
      </c>
      <c r="E116" s="34">
        <v>1</v>
      </c>
      <c r="F116" s="38"/>
      <c r="G116" s="40"/>
      <c r="H116" s="41">
        <f t="shared" si="4"/>
        <v>0</v>
      </c>
      <c r="I116" s="42">
        <f t="shared" si="5"/>
        <v>0</v>
      </c>
    </row>
    <row r="117" spans="1:10" s="43" customFormat="1" ht="30" x14ac:dyDescent="0.25">
      <c r="A117" s="31">
        <v>91</v>
      </c>
      <c r="B117" s="32" t="s">
        <v>191</v>
      </c>
      <c r="C117" s="33" t="s">
        <v>192</v>
      </c>
      <c r="D117" s="34" t="s">
        <v>193</v>
      </c>
      <c r="E117" s="34">
        <v>1</v>
      </c>
      <c r="F117" s="38"/>
      <c r="G117" s="40"/>
      <c r="H117" s="41">
        <f t="shared" si="4"/>
        <v>0</v>
      </c>
      <c r="I117" s="42">
        <f t="shared" si="5"/>
        <v>0</v>
      </c>
    </row>
    <row r="118" spans="1:10" s="43" customFormat="1" ht="30" x14ac:dyDescent="0.25">
      <c r="A118" s="31">
        <v>92</v>
      </c>
      <c r="B118" s="32" t="s">
        <v>194</v>
      </c>
      <c r="C118" s="33" t="s">
        <v>195</v>
      </c>
      <c r="D118" s="34" t="s">
        <v>54</v>
      </c>
      <c r="E118" s="34">
        <v>1</v>
      </c>
      <c r="F118" s="38"/>
      <c r="G118" s="40"/>
      <c r="H118" s="41">
        <f t="shared" si="4"/>
        <v>0</v>
      </c>
      <c r="I118" s="42">
        <f t="shared" si="5"/>
        <v>0</v>
      </c>
    </row>
    <row r="119" spans="1:10" s="43" customFormat="1" ht="30" x14ac:dyDescent="0.25">
      <c r="A119" s="31">
        <v>93</v>
      </c>
      <c r="B119" s="32" t="s">
        <v>207</v>
      </c>
      <c r="C119" s="33" t="s">
        <v>208</v>
      </c>
      <c r="D119" s="34" t="s">
        <v>54</v>
      </c>
      <c r="E119" s="34">
        <v>1</v>
      </c>
      <c r="F119" s="38"/>
      <c r="G119" s="40"/>
      <c r="H119" s="41">
        <f t="shared" si="4"/>
        <v>0</v>
      </c>
      <c r="I119" s="42">
        <f t="shared" si="5"/>
        <v>0</v>
      </c>
    </row>
    <row r="120" spans="1:10" s="43" customFormat="1" ht="75" x14ac:dyDescent="0.25">
      <c r="A120" s="31">
        <v>94</v>
      </c>
      <c r="B120" s="32" t="s">
        <v>247</v>
      </c>
      <c r="C120" s="33" t="s">
        <v>248</v>
      </c>
      <c r="D120" s="34" t="s">
        <v>249</v>
      </c>
      <c r="E120" s="34">
        <v>1</v>
      </c>
      <c r="F120" s="38"/>
      <c r="G120" s="40"/>
      <c r="H120" s="41">
        <f t="shared" si="4"/>
        <v>0</v>
      </c>
      <c r="I120" s="42">
        <f t="shared" si="5"/>
        <v>0</v>
      </c>
    </row>
    <row r="121" spans="1:10" s="43" customFormat="1" ht="30" x14ac:dyDescent="0.25">
      <c r="A121" s="31">
        <v>95</v>
      </c>
      <c r="B121" s="32" t="s">
        <v>258</v>
      </c>
      <c r="C121" s="33" t="s">
        <v>259</v>
      </c>
      <c r="D121" s="34" t="s">
        <v>260</v>
      </c>
      <c r="E121" s="34">
        <v>1</v>
      </c>
      <c r="F121" s="38"/>
      <c r="G121" s="40"/>
      <c r="H121" s="41">
        <f t="shared" si="4"/>
        <v>0</v>
      </c>
      <c r="I121" s="42">
        <f t="shared" si="5"/>
        <v>0</v>
      </c>
    </row>
    <row r="122" spans="1:10" s="43" customFormat="1" ht="45" x14ac:dyDescent="0.25">
      <c r="A122" s="31">
        <v>96</v>
      </c>
      <c r="B122" s="32" t="s">
        <v>269</v>
      </c>
      <c r="C122" s="33" t="s">
        <v>270</v>
      </c>
      <c r="D122" s="34" t="s">
        <v>271</v>
      </c>
      <c r="E122" s="34">
        <v>1</v>
      </c>
      <c r="F122" s="38"/>
      <c r="G122" s="40"/>
      <c r="H122" s="41">
        <f t="shared" si="4"/>
        <v>0</v>
      </c>
      <c r="I122" s="42">
        <f t="shared" si="5"/>
        <v>0</v>
      </c>
    </row>
    <row r="123" spans="1:10" s="43" customFormat="1" ht="45" x14ac:dyDescent="0.25">
      <c r="A123" s="31">
        <v>97</v>
      </c>
      <c r="B123" s="32" t="s">
        <v>272</v>
      </c>
      <c r="C123" s="33" t="s">
        <v>273</v>
      </c>
      <c r="D123" s="34" t="s">
        <v>271</v>
      </c>
      <c r="E123" s="34">
        <v>1</v>
      </c>
      <c r="F123" s="38"/>
      <c r="G123" s="40"/>
      <c r="H123" s="41">
        <f t="shared" si="4"/>
        <v>0</v>
      </c>
      <c r="I123" s="42">
        <f t="shared" si="5"/>
        <v>0</v>
      </c>
    </row>
    <row r="124" spans="1:10" s="43" customFormat="1" ht="45" x14ac:dyDescent="0.25">
      <c r="A124" s="31">
        <v>98</v>
      </c>
      <c r="B124" s="32" t="s">
        <v>274</v>
      </c>
      <c r="C124" s="33" t="s">
        <v>275</v>
      </c>
      <c r="D124" s="34" t="s">
        <v>271</v>
      </c>
      <c r="E124" s="34">
        <v>1</v>
      </c>
      <c r="F124" s="38"/>
      <c r="G124" s="40"/>
      <c r="H124" s="41">
        <f t="shared" si="4"/>
        <v>0</v>
      </c>
      <c r="I124" s="42">
        <f t="shared" si="5"/>
        <v>0</v>
      </c>
    </row>
    <row r="125" spans="1:10" s="43" customFormat="1" ht="60" x14ac:dyDescent="0.25">
      <c r="A125" s="31">
        <v>99</v>
      </c>
      <c r="B125" s="32" t="s">
        <v>320</v>
      </c>
      <c r="C125" s="33" t="s">
        <v>321</v>
      </c>
      <c r="D125" s="34" t="s">
        <v>288</v>
      </c>
      <c r="E125" s="34">
        <v>1</v>
      </c>
      <c r="F125" s="38"/>
      <c r="G125" s="40"/>
      <c r="H125" s="41">
        <f t="shared" si="4"/>
        <v>0</v>
      </c>
      <c r="I125" s="42">
        <f t="shared" si="5"/>
        <v>0</v>
      </c>
    </row>
    <row r="126" spans="1:10" ht="15.75" thickBot="1" x14ac:dyDescent="0.3">
      <c r="A126" s="35" t="s">
        <v>322</v>
      </c>
      <c r="B126" s="36"/>
      <c r="C126" s="36"/>
      <c r="D126" s="36"/>
      <c r="E126" s="36"/>
      <c r="F126" s="36"/>
      <c r="G126" s="36"/>
      <c r="H126" s="36"/>
      <c r="I126" s="37">
        <f>SUM(I102:I125)</f>
        <v>0</v>
      </c>
    </row>
    <row r="127" spans="1:10" x14ac:dyDescent="0.25">
      <c r="A127" s="29" t="s">
        <v>323</v>
      </c>
      <c r="B127" s="30"/>
      <c r="C127" s="30"/>
      <c r="D127" s="30"/>
      <c r="E127" s="30"/>
      <c r="F127" s="30"/>
      <c r="G127" s="30"/>
      <c r="H127" s="30"/>
      <c r="I127" s="30"/>
      <c r="J127" s="28"/>
    </row>
    <row r="128" spans="1:10" s="43" customFormat="1" ht="75" x14ac:dyDescent="0.25">
      <c r="A128" s="31">
        <v>100</v>
      </c>
      <c r="B128" s="32" t="s">
        <v>41</v>
      </c>
      <c r="C128" s="33" t="s">
        <v>42</v>
      </c>
      <c r="D128" s="34" t="s">
        <v>43</v>
      </c>
      <c r="E128" s="34">
        <v>1</v>
      </c>
      <c r="F128" s="38"/>
      <c r="G128" s="40"/>
      <c r="H128" s="41">
        <f t="shared" si="4"/>
        <v>0</v>
      </c>
      <c r="I128" s="42">
        <f t="shared" si="5"/>
        <v>0</v>
      </c>
    </row>
    <row r="129" spans="1:10" s="43" customFormat="1" ht="30" x14ac:dyDescent="0.25">
      <c r="A129" s="31">
        <v>101</v>
      </c>
      <c r="B129" s="32" t="s">
        <v>58</v>
      </c>
      <c r="C129" s="33" t="s">
        <v>59</v>
      </c>
      <c r="D129" s="34" t="s">
        <v>60</v>
      </c>
      <c r="E129" s="34">
        <v>1</v>
      </c>
      <c r="F129" s="38"/>
      <c r="G129" s="40"/>
      <c r="H129" s="41">
        <f t="shared" si="4"/>
        <v>0</v>
      </c>
      <c r="I129" s="42">
        <f t="shared" si="5"/>
        <v>0</v>
      </c>
    </row>
    <row r="130" spans="1:10" s="43" customFormat="1" ht="75" x14ac:dyDescent="0.25">
      <c r="A130" s="31">
        <v>102</v>
      </c>
      <c r="B130" s="32" t="s">
        <v>64</v>
      </c>
      <c r="C130" s="33" t="s">
        <v>65</v>
      </c>
      <c r="D130" s="34" t="s">
        <v>66</v>
      </c>
      <c r="E130" s="34">
        <v>1</v>
      </c>
      <c r="F130" s="38"/>
      <c r="G130" s="40"/>
      <c r="H130" s="41">
        <f t="shared" si="4"/>
        <v>0</v>
      </c>
      <c r="I130" s="42">
        <f t="shared" si="5"/>
        <v>0</v>
      </c>
    </row>
    <row r="131" spans="1:10" s="43" customFormat="1" ht="60" x14ac:dyDescent="0.25">
      <c r="A131" s="31">
        <v>103</v>
      </c>
      <c r="B131" s="32" t="s">
        <v>79</v>
      </c>
      <c r="C131" s="33" t="s">
        <v>80</v>
      </c>
      <c r="D131" s="34" t="s">
        <v>63</v>
      </c>
      <c r="E131" s="34">
        <v>1</v>
      </c>
      <c r="F131" s="38"/>
      <c r="G131" s="40"/>
      <c r="H131" s="41">
        <f t="shared" si="4"/>
        <v>0</v>
      </c>
      <c r="I131" s="42">
        <f t="shared" si="5"/>
        <v>0</v>
      </c>
    </row>
    <row r="132" spans="1:10" s="43" customFormat="1" ht="60" x14ac:dyDescent="0.25">
      <c r="A132" s="31">
        <v>104</v>
      </c>
      <c r="B132" s="32" t="s">
        <v>111</v>
      </c>
      <c r="C132" s="33" t="s">
        <v>112</v>
      </c>
      <c r="D132" s="34" t="s">
        <v>76</v>
      </c>
      <c r="E132" s="34">
        <v>1</v>
      </c>
      <c r="F132" s="38"/>
      <c r="G132" s="40"/>
      <c r="H132" s="41">
        <f t="shared" si="4"/>
        <v>0</v>
      </c>
      <c r="I132" s="42">
        <f t="shared" si="5"/>
        <v>0</v>
      </c>
    </row>
    <row r="133" spans="1:10" s="43" customFormat="1" ht="30" x14ac:dyDescent="0.25">
      <c r="A133" s="31">
        <v>105</v>
      </c>
      <c r="B133" s="32" t="s">
        <v>116</v>
      </c>
      <c r="C133" s="33" t="s">
        <v>117</v>
      </c>
      <c r="D133" s="34" t="s">
        <v>76</v>
      </c>
      <c r="E133" s="34">
        <v>1</v>
      </c>
      <c r="F133" s="38"/>
      <c r="G133" s="40"/>
      <c r="H133" s="41">
        <f t="shared" si="4"/>
        <v>0</v>
      </c>
      <c r="I133" s="42">
        <f t="shared" si="5"/>
        <v>0</v>
      </c>
    </row>
    <row r="134" spans="1:10" s="43" customFormat="1" ht="60" x14ac:dyDescent="0.25">
      <c r="A134" s="31">
        <v>106</v>
      </c>
      <c r="B134" s="32" t="s">
        <v>140</v>
      </c>
      <c r="C134" s="33" t="s">
        <v>141</v>
      </c>
      <c r="D134" s="34" t="s">
        <v>76</v>
      </c>
      <c r="E134" s="34">
        <v>1</v>
      </c>
      <c r="F134" s="38"/>
      <c r="G134" s="40"/>
      <c r="H134" s="41">
        <f t="shared" si="4"/>
        <v>0</v>
      </c>
      <c r="I134" s="42">
        <f t="shared" si="5"/>
        <v>0</v>
      </c>
    </row>
    <row r="135" spans="1:10" s="43" customFormat="1" ht="45" x14ac:dyDescent="0.25">
      <c r="A135" s="31">
        <v>107</v>
      </c>
      <c r="B135" s="32" t="s">
        <v>142</v>
      </c>
      <c r="C135" s="33" t="s">
        <v>143</v>
      </c>
      <c r="D135" s="34" t="s">
        <v>144</v>
      </c>
      <c r="E135" s="34">
        <v>1</v>
      </c>
      <c r="F135" s="38"/>
      <c r="G135" s="40"/>
      <c r="H135" s="41">
        <f t="shared" si="4"/>
        <v>0</v>
      </c>
      <c r="I135" s="42">
        <f t="shared" si="5"/>
        <v>0</v>
      </c>
    </row>
    <row r="136" spans="1:10" s="43" customFormat="1" ht="75" x14ac:dyDescent="0.25">
      <c r="A136" s="31">
        <v>108</v>
      </c>
      <c r="B136" s="32" t="s">
        <v>164</v>
      </c>
      <c r="C136" s="33" t="s">
        <v>165</v>
      </c>
      <c r="D136" s="34" t="s">
        <v>76</v>
      </c>
      <c r="E136" s="34">
        <v>1</v>
      </c>
      <c r="F136" s="38"/>
      <c r="G136" s="40"/>
      <c r="H136" s="41">
        <f t="shared" si="4"/>
        <v>0</v>
      </c>
      <c r="I136" s="42">
        <f t="shared" si="5"/>
        <v>0</v>
      </c>
    </row>
    <row r="137" spans="1:10" s="43" customFormat="1" ht="60" x14ac:dyDescent="0.25">
      <c r="A137" s="31">
        <v>109</v>
      </c>
      <c r="B137" s="32" t="s">
        <v>238</v>
      </c>
      <c r="C137" s="33" t="s">
        <v>239</v>
      </c>
      <c r="D137" s="34" t="s">
        <v>144</v>
      </c>
      <c r="E137" s="34">
        <v>1</v>
      </c>
      <c r="F137" s="38"/>
      <c r="G137" s="40"/>
      <c r="H137" s="41">
        <f t="shared" si="4"/>
        <v>0</v>
      </c>
      <c r="I137" s="42">
        <f t="shared" si="5"/>
        <v>0</v>
      </c>
    </row>
    <row r="138" spans="1:10" s="43" customFormat="1" ht="45" x14ac:dyDescent="0.25">
      <c r="A138" s="31">
        <v>110</v>
      </c>
      <c r="B138" s="32" t="s">
        <v>283</v>
      </c>
      <c r="C138" s="33" t="s">
        <v>284</v>
      </c>
      <c r="D138" s="34" t="s">
        <v>285</v>
      </c>
      <c r="E138" s="34">
        <v>1</v>
      </c>
      <c r="F138" s="38"/>
      <c r="G138" s="40"/>
      <c r="H138" s="41">
        <f t="shared" si="4"/>
        <v>0</v>
      </c>
      <c r="I138" s="42">
        <f t="shared" si="5"/>
        <v>0</v>
      </c>
    </row>
    <row r="139" spans="1:10" s="43" customFormat="1" ht="45" x14ac:dyDescent="0.25">
      <c r="A139" s="31">
        <v>111</v>
      </c>
      <c r="B139" s="32" t="s">
        <v>286</v>
      </c>
      <c r="C139" s="33" t="s">
        <v>287</v>
      </c>
      <c r="D139" s="34" t="s">
        <v>285</v>
      </c>
      <c r="E139" s="34">
        <v>1</v>
      </c>
      <c r="F139" s="38"/>
      <c r="G139" s="40"/>
      <c r="H139" s="41">
        <f t="shared" si="4"/>
        <v>0</v>
      </c>
      <c r="I139" s="42">
        <f t="shared" si="5"/>
        <v>0</v>
      </c>
    </row>
    <row r="140" spans="1:10" s="43" customFormat="1" ht="120" x14ac:dyDescent="0.25">
      <c r="A140" s="31">
        <v>112</v>
      </c>
      <c r="B140" s="32" t="s">
        <v>324</v>
      </c>
      <c r="C140" s="33" t="s">
        <v>297</v>
      </c>
      <c r="D140" s="34" t="s">
        <v>76</v>
      </c>
      <c r="E140" s="34">
        <v>1</v>
      </c>
      <c r="F140" s="38"/>
      <c r="G140" s="40"/>
      <c r="H140" s="41">
        <f t="shared" si="4"/>
        <v>0</v>
      </c>
      <c r="I140" s="42">
        <f t="shared" si="5"/>
        <v>0</v>
      </c>
    </row>
    <row r="141" spans="1:10" ht="15.75" thickBot="1" x14ac:dyDescent="0.3">
      <c r="A141" s="35" t="s">
        <v>325</v>
      </c>
      <c r="B141" s="36"/>
      <c r="C141" s="36"/>
      <c r="D141" s="36"/>
      <c r="E141" s="36"/>
      <c r="F141" s="36"/>
      <c r="G141" s="36"/>
      <c r="H141" s="36"/>
      <c r="I141" s="37">
        <f>SUM(I128:I140)</f>
        <v>0</v>
      </c>
    </row>
    <row r="142" spans="1:10" ht="19.5" thickBot="1" x14ac:dyDescent="0.3">
      <c r="A142" s="81" t="s">
        <v>298</v>
      </c>
      <c r="B142" s="81"/>
      <c r="C142" s="81"/>
      <c r="D142" s="81"/>
      <c r="E142" s="81"/>
      <c r="F142" s="39">
        <f>SUM(F8:F141)</f>
        <v>0</v>
      </c>
      <c r="G142" s="39"/>
      <c r="H142" s="39">
        <f>SUM(H8:H141)</f>
        <v>0</v>
      </c>
      <c r="I142" s="39">
        <f>+I141+I126+I100+I95+I85+I77+I63+I55+I46+I37+I22</f>
        <v>0</v>
      </c>
    </row>
    <row r="143" spans="1:10" ht="18.75" thickBot="1" x14ac:dyDescent="0.3">
      <c r="A143" s="54" t="s">
        <v>8</v>
      </c>
      <c r="B143" s="55"/>
      <c r="C143" s="55"/>
      <c r="D143" s="55"/>
      <c r="E143" s="55"/>
      <c r="F143" s="55"/>
      <c r="G143" s="55"/>
      <c r="H143" s="55"/>
      <c r="I143" s="56"/>
      <c r="J143" s="13"/>
    </row>
    <row r="144" spans="1:10" ht="15.75" x14ac:dyDescent="0.25">
      <c r="A144" s="78" t="s">
        <v>9</v>
      </c>
      <c r="B144" s="79"/>
      <c r="C144" s="79"/>
      <c r="D144" s="79"/>
      <c r="E144" s="79"/>
      <c r="F144" s="79"/>
      <c r="G144" s="79"/>
      <c r="H144" s="79"/>
      <c r="I144" s="80"/>
      <c r="J144" s="1"/>
    </row>
    <row r="145" spans="1:10" ht="15" customHeight="1" x14ac:dyDescent="0.25">
      <c r="A145" s="10"/>
      <c r="B145"/>
      <c r="C145"/>
      <c r="D145"/>
      <c r="E145"/>
      <c r="I145" s="9"/>
      <c r="J145" s="1"/>
    </row>
    <row r="146" spans="1:10" ht="20.100000000000001" customHeight="1" x14ac:dyDescent="0.25">
      <c r="A146" s="11" t="s">
        <v>10</v>
      </c>
      <c r="B146"/>
      <c r="C146"/>
      <c r="D146"/>
      <c r="E146"/>
      <c r="I146" s="9"/>
      <c r="J146" s="1"/>
    </row>
    <row r="147" spans="1:10" ht="20.100000000000001" customHeight="1" x14ac:dyDescent="0.25">
      <c r="A147" s="11" t="s">
        <v>11</v>
      </c>
      <c r="B147"/>
      <c r="C147"/>
      <c r="D147"/>
      <c r="E147"/>
      <c r="I147" s="9"/>
      <c r="J147" s="1"/>
    </row>
    <row r="148" spans="1:10" ht="20.100000000000001" customHeight="1" x14ac:dyDescent="0.25">
      <c r="A148" s="11" t="s">
        <v>12</v>
      </c>
      <c r="B148"/>
      <c r="C148"/>
      <c r="D148"/>
      <c r="E148"/>
      <c r="I148" s="9"/>
      <c r="J148" s="1"/>
    </row>
    <row r="149" spans="1:10" ht="20.100000000000001" customHeight="1" x14ac:dyDescent="0.25">
      <c r="A149" s="11" t="s">
        <v>13</v>
      </c>
      <c r="B149"/>
      <c r="C149"/>
      <c r="D149"/>
      <c r="E149"/>
      <c r="I149" s="9"/>
      <c r="J149" s="1"/>
    </row>
    <row r="150" spans="1:10" ht="15" customHeight="1" x14ac:dyDescent="0.25">
      <c r="A150" s="10"/>
      <c r="B150"/>
      <c r="C150"/>
      <c r="D150"/>
      <c r="E150"/>
      <c r="I150" s="9"/>
      <c r="J150" s="1"/>
    </row>
    <row r="151" spans="1:10" ht="15" customHeight="1" x14ac:dyDescent="0.25">
      <c r="A151" s="10"/>
      <c r="B151"/>
      <c r="C151"/>
      <c r="D151"/>
      <c r="E151"/>
      <c r="I151" s="9"/>
      <c r="J151" s="1"/>
    </row>
    <row r="152" spans="1:10" ht="15" customHeight="1" x14ac:dyDescent="0.25">
      <c r="A152" s="10"/>
      <c r="B152"/>
      <c r="C152"/>
      <c r="D152"/>
      <c r="E152"/>
      <c r="I152" s="9"/>
      <c r="J152" s="1"/>
    </row>
    <row r="153" spans="1:10" ht="15" customHeight="1" x14ac:dyDescent="0.25">
      <c r="A153" s="10"/>
      <c r="B153"/>
      <c r="C153"/>
      <c r="D153"/>
      <c r="E153"/>
      <c r="I153" s="9"/>
      <c r="J153" s="1"/>
    </row>
    <row r="154" spans="1:10" ht="27.95" customHeight="1" x14ac:dyDescent="0.25">
      <c r="A154" s="60" t="s">
        <v>15</v>
      </c>
      <c r="B154" s="61"/>
      <c r="C154" s="61"/>
      <c r="D154" s="61"/>
      <c r="E154" s="61"/>
      <c r="F154" s="61"/>
      <c r="G154" s="61"/>
      <c r="H154" s="61"/>
      <c r="I154" s="62"/>
      <c r="J154" s="1"/>
    </row>
    <row r="155" spans="1:10" ht="165.95" customHeight="1" thickBot="1" x14ac:dyDescent="0.3">
      <c r="A155" s="57" t="s">
        <v>23</v>
      </c>
      <c r="B155" s="58"/>
      <c r="C155" s="58"/>
      <c r="D155" s="58"/>
      <c r="E155" s="58"/>
      <c r="F155" s="58"/>
      <c r="G155" s="58"/>
      <c r="H155" s="58"/>
      <c r="I155" s="59"/>
      <c r="J155" s="12"/>
    </row>
  </sheetData>
  <mergeCells count="10">
    <mergeCell ref="C1:I3"/>
    <mergeCell ref="A143:I143"/>
    <mergeCell ref="A155:I155"/>
    <mergeCell ref="A154:I154"/>
    <mergeCell ref="A1:B3"/>
    <mergeCell ref="A4:I4"/>
    <mergeCell ref="A5:I5"/>
    <mergeCell ref="A6:I6"/>
    <mergeCell ref="A144:I144"/>
    <mergeCell ref="A142:E142"/>
  </mergeCells>
  <printOptions horizontalCentered="1" verticalCentered="1"/>
  <pageMargins left="0.39370078740157483" right="0.23622047244094491" top="0.31" bottom="0.74803149606299213" header="0.31496062992125984" footer="0.31496062992125984"/>
  <pageSetup paperSize="281" scale="50" fitToHeight="5" orientation="portrait" r:id="rId1"/>
  <headerFooter>
    <oddFooter>&amp;C&amp;8Pág.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BADF0-5D53-4785-8096-38C264FFFA3C}">
  <dimension ref="A1:L24"/>
  <sheetViews>
    <sheetView view="pageBreakPreview" topLeftCell="B12" zoomScaleNormal="100" zoomScaleSheetLayoutView="100" zoomScalePageLayoutView="60" workbookViewId="0">
      <selection activeCell="I18" sqref="I18"/>
    </sheetView>
  </sheetViews>
  <sheetFormatPr baseColWidth="10" defaultRowHeight="15" x14ac:dyDescent="0.25"/>
  <cols>
    <col min="1" max="1" width="21" hidden="1" customWidth="1"/>
    <col min="2" max="2" width="5.42578125" bestFit="1" customWidth="1"/>
    <col min="3" max="3" width="22.85546875" style="1" customWidth="1"/>
    <col min="4" max="4" width="53.140625" style="2" customWidth="1"/>
    <col min="5" max="5" width="12.7109375" style="5" customWidth="1"/>
    <col min="6" max="6" width="17.42578125" bestFit="1" customWidth="1"/>
    <col min="7" max="8" width="19.140625" bestFit="1" customWidth="1"/>
    <col min="9" max="9" width="20.140625" customWidth="1"/>
    <col min="10" max="10" width="15" customWidth="1"/>
    <col min="11" max="11" width="22.42578125" customWidth="1"/>
  </cols>
  <sheetData>
    <row r="1" spans="1:10" ht="23.1" customHeight="1" x14ac:dyDescent="0.25">
      <c r="A1" s="8" t="s">
        <v>6</v>
      </c>
      <c r="B1" s="63"/>
      <c r="C1" s="64"/>
      <c r="D1" s="45" t="s">
        <v>25</v>
      </c>
      <c r="E1" s="46"/>
      <c r="F1" s="46"/>
      <c r="G1" s="46"/>
      <c r="H1" s="46"/>
      <c r="I1" s="47"/>
    </row>
    <row r="2" spans="1:10" ht="33" customHeight="1" x14ac:dyDescent="0.25">
      <c r="A2" s="8"/>
      <c r="B2" s="65"/>
      <c r="C2" s="66"/>
      <c r="D2" s="48"/>
      <c r="E2" s="49"/>
      <c r="F2" s="49"/>
      <c r="G2" s="49"/>
      <c r="H2" s="49"/>
      <c r="I2" s="50"/>
    </row>
    <row r="3" spans="1:10" ht="23.1" customHeight="1" thickBot="1" x14ac:dyDescent="0.3">
      <c r="A3" s="8"/>
      <c r="B3" s="67"/>
      <c r="C3" s="68"/>
      <c r="D3" s="51"/>
      <c r="E3" s="52"/>
      <c r="F3" s="52"/>
      <c r="G3" s="52"/>
      <c r="H3" s="52"/>
      <c r="I3" s="53"/>
    </row>
    <row r="4" spans="1:10" ht="24" customHeight="1" thickBot="1" x14ac:dyDescent="0.3">
      <c r="B4" s="69" t="s">
        <v>24</v>
      </c>
      <c r="C4" s="70"/>
      <c r="D4" s="70"/>
      <c r="E4" s="70"/>
      <c r="F4" s="70"/>
      <c r="G4" s="70"/>
      <c r="H4" s="70"/>
      <c r="I4" s="71"/>
    </row>
    <row r="5" spans="1:10" ht="24" customHeight="1" thickBot="1" x14ac:dyDescent="0.3">
      <c r="B5" s="72" t="s">
        <v>26</v>
      </c>
      <c r="C5" s="73"/>
      <c r="D5" s="73"/>
      <c r="E5" s="73"/>
      <c r="F5" s="73"/>
      <c r="G5" s="73"/>
      <c r="H5" s="73"/>
      <c r="I5" s="74"/>
    </row>
    <row r="6" spans="1:10" ht="24" customHeight="1" thickBot="1" x14ac:dyDescent="0.3">
      <c r="B6" s="75" t="s">
        <v>7</v>
      </c>
      <c r="C6" s="76"/>
      <c r="D6" s="76"/>
      <c r="E6" s="76"/>
      <c r="F6" s="76"/>
      <c r="G6" s="76"/>
      <c r="H6" s="76"/>
      <c r="I6" s="77"/>
    </row>
    <row r="7" spans="1:10" ht="39" customHeight="1" thickBot="1" x14ac:dyDescent="0.3">
      <c r="A7" s="17" t="s">
        <v>0</v>
      </c>
      <c r="B7" s="18" t="s">
        <v>1</v>
      </c>
      <c r="C7" s="19" t="s">
        <v>16</v>
      </c>
      <c r="D7" s="20" t="s">
        <v>19</v>
      </c>
      <c r="E7" s="19" t="s">
        <v>2</v>
      </c>
      <c r="F7" s="21" t="s">
        <v>3</v>
      </c>
      <c r="G7" s="21" t="s">
        <v>28</v>
      </c>
      <c r="H7" s="21" t="s">
        <v>29</v>
      </c>
      <c r="I7" s="22" t="s">
        <v>4</v>
      </c>
    </row>
    <row r="8" spans="1:10" ht="71.25" x14ac:dyDescent="0.25">
      <c r="A8" s="82" t="s">
        <v>5</v>
      </c>
      <c r="B8" s="14">
        <v>1</v>
      </c>
      <c r="C8" s="15" t="s">
        <v>27</v>
      </c>
      <c r="D8" s="16" t="s">
        <v>20</v>
      </c>
      <c r="E8" s="4">
        <v>1</v>
      </c>
      <c r="F8" s="23">
        <v>17600</v>
      </c>
      <c r="G8" s="26">
        <v>0.19</v>
      </c>
      <c r="H8" s="23">
        <f>+F8*19%</f>
        <v>3344</v>
      </c>
      <c r="I8" s="23">
        <f>+H8+F8</f>
        <v>20944</v>
      </c>
    </row>
    <row r="9" spans="1:10" ht="57" x14ac:dyDescent="0.25">
      <c r="A9" s="83"/>
      <c r="B9" s="3">
        <v>2</v>
      </c>
      <c r="C9" s="4" t="s">
        <v>17</v>
      </c>
      <c r="D9" s="7" t="s">
        <v>21</v>
      </c>
      <c r="E9" s="4">
        <v>1</v>
      </c>
      <c r="F9" s="24">
        <v>31750</v>
      </c>
      <c r="G9" s="27">
        <v>0.19</v>
      </c>
      <c r="H9" s="24">
        <f t="shared" ref="H9:H10" si="0">+F9*19%</f>
        <v>6032.5</v>
      </c>
      <c r="I9" s="24">
        <f t="shared" ref="I9:I10" si="1">+H9+F9</f>
        <v>37782.5</v>
      </c>
    </row>
    <row r="10" spans="1:10" ht="71.25" x14ac:dyDescent="0.25">
      <c r="A10" s="83"/>
      <c r="B10" s="3">
        <v>3</v>
      </c>
      <c r="C10" s="4" t="s">
        <v>18</v>
      </c>
      <c r="D10" s="7" t="s">
        <v>22</v>
      </c>
      <c r="E10" s="4">
        <v>1</v>
      </c>
      <c r="F10" s="24">
        <v>31250</v>
      </c>
      <c r="G10" s="27">
        <v>0.19</v>
      </c>
      <c r="H10" s="24">
        <f t="shared" si="0"/>
        <v>5937.5</v>
      </c>
      <c r="I10" s="24">
        <f t="shared" si="1"/>
        <v>37187.5</v>
      </c>
    </row>
    <row r="11" spans="1:10" ht="38.450000000000003" customHeight="1" thickBot="1" x14ac:dyDescent="0.3">
      <c r="B11" s="84" t="s">
        <v>14</v>
      </c>
      <c r="C11" s="85"/>
      <c r="D11" s="85"/>
      <c r="E11" s="85"/>
      <c r="F11" s="85"/>
      <c r="G11" s="85"/>
      <c r="H11" s="85"/>
      <c r="I11" s="25">
        <f>SUM(I8:I10)</f>
        <v>95914</v>
      </c>
    </row>
    <row r="12" spans="1:10" ht="23.1" customHeight="1" thickBot="1" x14ac:dyDescent="0.3">
      <c r="B12" s="54" t="s">
        <v>8</v>
      </c>
      <c r="C12" s="55"/>
      <c r="D12" s="55"/>
      <c r="E12" s="55"/>
      <c r="F12" s="55"/>
      <c r="G12" s="55"/>
      <c r="H12" s="55"/>
      <c r="I12" s="56"/>
      <c r="J12" s="13"/>
    </row>
    <row r="13" spans="1:10" ht="15.95" customHeight="1" x14ac:dyDescent="0.25">
      <c r="B13" s="78" t="s">
        <v>9</v>
      </c>
      <c r="C13" s="79"/>
      <c r="D13" s="79"/>
      <c r="E13" s="79"/>
      <c r="F13" s="79"/>
      <c r="G13" s="79"/>
      <c r="H13" s="79"/>
      <c r="I13" s="80"/>
      <c r="J13" s="1"/>
    </row>
    <row r="14" spans="1:10" ht="15" customHeight="1" x14ac:dyDescent="0.25">
      <c r="B14" s="10"/>
      <c r="C14"/>
      <c r="D14"/>
      <c r="E14"/>
      <c r="I14" s="9"/>
      <c r="J14" s="1"/>
    </row>
    <row r="15" spans="1:10" ht="20.100000000000001" customHeight="1" x14ac:dyDescent="0.25">
      <c r="B15" s="11" t="s">
        <v>10</v>
      </c>
      <c r="C15"/>
      <c r="D15"/>
      <c r="E15"/>
      <c r="I15" s="9"/>
      <c r="J15" s="1"/>
    </row>
    <row r="16" spans="1:10" ht="20.100000000000001" customHeight="1" x14ac:dyDescent="0.25">
      <c r="B16" s="11" t="s">
        <v>11</v>
      </c>
      <c r="C16"/>
      <c r="D16"/>
      <c r="E16"/>
      <c r="I16" s="9"/>
      <c r="J16" s="1"/>
    </row>
    <row r="17" spans="2:12" ht="20.100000000000001" customHeight="1" x14ac:dyDescent="0.25">
      <c r="B17" s="11" t="s">
        <v>12</v>
      </c>
      <c r="C17"/>
      <c r="D17"/>
      <c r="E17"/>
      <c r="I17" s="9"/>
      <c r="J17" s="1"/>
    </row>
    <row r="18" spans="2:12" ht="20.100000000000001" customHeight="1" x14ac:dyDescent="0.25">
      <c r="B18" s="11" t="s">
        <v>13</v>
      </c>
      <c r="C18"/>
      <c r="D18"/>
      <c r="E18"/>
      <c r="I18" s="9"/>
      <c r="J18" s="1"/>
    </row>
    <row r="19" spans="2:12" ht="15" customHeight="1" x14ac:dyDescent="0.25">
      <c r="B19" s="10"/>
      <c r="C19"/>
      <c r="D19"/>
      <c r="E19"/>
      <c r="I19" s="9"/>
      <c r="J19" s="1"/>
    </row>
    <row r="20" spans="2:12" ht="15" customHeight="1" x14ac:dyDescent="0.25">
      <c r="B20" s="10"/>
      <c r="C20"/>
      <c r="D20"/>
      <c r="E20"/>
      <c r="I20" s="9"/>
      <c r="J20" s="1"/>
      <c r="L20" s="1"/>
    </row>
    <row r="21" spans="2:12" ht="15" customHeight="1" x14ac:dyDescent="0.25">
      <c r="B21" s="10"/>
      <c r="C21"/>
      <c r="D21"/>
      <c r="E21"/>
      <c r="I21" s="9"/>
      <c r="J21" s="1"/>
      <c r="L21" s="6"/>
    </row>
    <row r="22" spans="2:12" ht="15" customHeight="1" x14ac:dyDescent="0.25">
      <c r="B22" s="10"/>
      <c r="C22"/>
      <c r="D22"/>
      <c r="E22"/>
      <c r="I22" s="9"/>
      <c r="J22" s="1"/>
    </row>
    <row r="23" spans="2:12" ht="27.95" customHeight="1" x14ac:dyDescent="0.25">
      <c r="B23" s="60" t="s">
        <v>15</v>
      </c>
      <c r="C23" s="61"/>
      <c r="D23" s="61"/>
      <c r="E23" s="61"/>
      <c r="F23" s="61"/>
      <c r="G23" s="61"/>
      <c r="H23" s="61"/>
      <c r="I23" s="62"/>
      <c r="J23" s="1"/>
    </row>
    <row r="24" spans="2:12" ht="165.95" customHeight="1" thickBot="1" x14ac:dyDescent="0.3">
      <c r="B24" s="57" t="s">
        <v>23</v>
      </c>
      <c r="C24" s="58"/>
      <c r="D24" s="58"/>
      <c r="E24" s="58"/>
      <c r="F24" s="58"/>
      <c r="G24" s="58"/>
      <c r="H24" s="58"/>
      <c r="I24" s="59"/>
      <c r="J24" s="12"/>
    </row>
  </sheetData>
  <mergeCells count="11">
    <mergeCell ref="B11:H11"/>
    <mergeCell ref="B12:I12"/>
    <mergeCell ref="B13:I13"/>
    <mergeCell ref="B23:I23"/>
    <mergeCell ref="B24:I24"/>
    <mergeCell ref="A8:A10"/>
    <mergeCell ref="B1:C3"/>
    <mergeCell ref="D1:I3"/>
    <mergeCell ref="B4:I4"/>
    <mergeCell ref="B5:I5"/>
    <mergeCell ref="B6:I6"/>
  </mergeCells>
  <pageMargins left="0.70866141732283472" right="0.70866141732283472" top="0.74803149606299213" bottom="0.74803149606299213" header="0.31496062992125984" footer="0.31496062992125984"/>
  <pageSetup paperSize="281" scale="2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 oferta MEDI-VETERIN</vt:lpstr>
      <vt:lpstr>Oferta Economica- SASIE-Lote_2</vt:lpstr>
      <vt:lpstr>'f. oferta MEDI-VETERIN'!Área_de_impresión</vt:lpstr>
      <vt:lpstr>'Oferta Economica- SASIE-Lote_2'!Área_de_impresión</vt:lpstr>
      <vt:lpstr>'f. oferta MEDI-VETERIN'!Títulos_a_imprimir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Alejandra Bernal Aldana</dc:creator>
  <cp:lastModifiedBy>Fabián Andrés Manrique Arias</cp:lastModifiedBy>
  <cp:lastPrinted>2026-09-15T23:26:31Z</cp:lastPrinted>
  <dcterms:created xsi:type="dcterms:W3CDTF">2025-09-30T17:15:58Z</dcterms:created>
  <dcterms:modified xsi:type="dcterms:W3CDTF">2026-09-15T23:26:38Z</dcterms:modified>
</cp:coreProperties>
</file>