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5"/>
  <workbookPr codeName="ThisWorkbook"/>
  <mc:AlternateContent xmlns:mc="http://schemas.openxmlformats.org/markup-compatibility/2006">
    <mc:Choice Requires="x15">
      <x15ac:absPath xmlns:x15ac="http://schemas.microsoft.com/office/spreadsheetml/2010/11/ac" url="C:\Users\PERSONAL\Downloads\"/>
    </mc:Choice>
  </mc:AlternateContent>
  <xr:revisionPtr revIDLastSave="0" documentId="13_ncr:1_{5554EA15-5430-4B08-89C7-644C2BF6E0C8}" xr6:coauthVersionLast="47" xr6:coauthVersionMax="47" xr10:uidLastSave="{00000000-0000-0000-0000-000000000000}"/>
  <bookViews>
    <workbookView xWindow="-108" yWindow="-108" windowWidth="23256" windowHeight="13896" tabRatio="906" xr2:uid="{00000000-000D-0000-FFFF-FFFF00000000}"/>
  </bookViews>
  <sheets>
    <sheet name="PRESUPUESTO OFICIAL (Entidad)" sheetId="265"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1">#REF!</definedName>
    <definedName name="_APU221">#REF!</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'PRESUPUESTO OFICIAL (Entidad)'!$H$11:$H$40</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PAGO'!$A$1:$Q$93</definedName>
    <definedName name="_xlnm.Print_Area" localSheetId="0">'PRESUPUESTO OFICIAL (Entidad)'!$A$1:$M$68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'PRESUPUESTO OFICIAL (Entidad)'!#REF!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'PRESUPUESTO OFICIAL (Entidad)'!$J$49</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'PRESUPUESTO OFICIAL (Entidad)'!$J$49</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'PRESUPUESTO OFICIAL (Entidad)'!$J$50</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1" i="265" l="1"/>
  <c r="K44" i="265"/>
  <c r="K33" i="265"/>
  <c r="K34" i="265"/>
  <c r="K35" i="265"/>
  <c r="K36" i="265"/>
  <c r="J33" i="265"/>
  <c r="J34" i="265"/>
  <c r="J35" i="265"/>
  <c r="J36" i="265"/>
  <c r="J37" i="265"/>
  <c r="K37" i="265" s="1"/>
  <c r="J38" i="265"/>
  <c r="K38" i="265" s="1"/>
  <c r="J39" i="265"/>
  <c r="K39" i="265" s="1"/>
  <c r="J32" i="265"/>
  <c r="K32" i="265" s="1"/>
  <c r="K25" i="265"/>
  <c r="K26" i="265"/>
  <c r="K27" i="265"/>
  <c r="K28" i="265"/>
  <c r="K29" i="265"/>
  <c r="J25" i="265"/>
  <c r="J26" i="265"/>
  <c r="J27" i="265"/>
  <c r="J28" i="265"/>
  <c r="J29" i="265"/>
  <c r="J24" i="265"/>
  <c r="K24" i="265" s="1"/>
  <c r="K16" i="265"/>
  <c r="K17" i="265"/>
  <c r="K18" i="265"/>
  <c r="K19" i="265"/>
  <c r="K20" i="265"/>
  <c r="K21" i="265"/>
  <c r="K14" i="265"/>
  <c r="J15" i="265"/>
  <c r="K15" i="265" s="1"/>
  <c r="J16" i="265"/>
  <c r="J17" i="265"/>
  <c r="J18" i="265"/>
  <c r="J19" i="265"/>
  <c r="J20" i="265"/>
  <c r="J21" i="265"/>
  <c r="J14" i="265"/>
  <c r="K40" i="265" l="1"/>
  <c r="K30" i="265"/>
  <c r="K22" i="265"/>
  <c r="K42" i="265" l="1"/>
</calcChain>
</file>

<file path=xl/sharedStrings.xml><?xml version="1.0" encoding="utf-8"?>
<sst xmlns="http://schemas.openxmlformats.org/spreadsheetml/2006/main" count="163" uniqueCount="119">
  <si>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</si>
  <si>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</si>
  <si>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</si>
  <si>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</si>
  <si>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</si>
  <si>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</si>
  <si>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</si>
  <si>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</si>
  <si>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</si>
  <si>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</si>
  <si>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</si>
  <si>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</si>
  <si>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</si>
  <si>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Subtotal</t>
  </si>
  <si>
    <t>VALOR TOTAL</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</si>
  <si>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</si>
  <si>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</si>
  <si>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</si>
  <si>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</si>
  <si>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</si>
  <si>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</si>
  <si>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</si>
  <si>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</si>
  <si>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</si>
  <si>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</si>
  <si>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</si>
  <si>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</si>
  <si>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</si>
  <si>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</si>
  <si>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</si>
  <si>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</si>
  <si>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</si>
  <si>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</si>
  <si>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</si>
  <si>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</si>
  <si>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</si>
  <si>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</si>
  <si>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</si>
  <si>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</si>
  <si>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</si>
  <si>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</si>
  <si>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</si>
  <si>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</si>
  <si>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</si>
  <si>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</si>
  <si>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</si>
  <si>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</si>
  <si>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</si>
  <si>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</si>
  <si>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</si>
  <si>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</si>
  <si>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</si>
  <si>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</si>
  <si>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</si>
  <si>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</si>
  <si>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</si>
  <si>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</si>
  <si>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</si>
  <si>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</si>
  <si>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</si>
  <si>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</si>
  <si>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</si>
  <si>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</si>
  <si>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</si>
  <si>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</si>
  <si>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</si>
  <si>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</si>
  <si>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</si>
  <si>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</si>
  <si>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</si>
  <si>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</si>
  <si>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</si>
  <si>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</si>
  <si>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</si>
  <si>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</si>
  <si>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</si>
  <si>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</si>
  <si>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</si>
  <si>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</si>
  <si>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</si>
  <si>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</si>
  <si>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BALDOSA CERÁMICA PISO-PARED 20X20 CALIDAD PRIMERA</t>
  </si>
  <si>
    <t>GL</t>
  </si>
  <si>
    <t>M2</t>
  </si>
  <si>
    <t>PORCENTAJE %</t>
  </si>
  <si>
    <t>IMPREVISTO</t>
  </si>
  <si>
    <t>AJUSTE</t>
  </si>
  <si>
    <t xml:space="preserve">SUBTOTAL OBRAS-COSTO DIRECTO </t>
  </si>
  <si>
    <t>GENERAL
ICCU</t>
  </si>
  <si>
    <t>OBJETO: "MEJORAMIENTO Y MANTENIMIENTO DE LOS HOGARES INFANTILES Y CDI DEL MUNICIPIO DE TAUSA - CUNDINAMARCA"</t>
  </si>
  <si>
    <t>3 CENTRO DE DESARROLLO INFANTIL-CDI. SECTOR URBANO</t>
  </si>
  <si>
    <t>APU 1</t>
  </si>
  <si>
    <t>CIELO RASO EN PVC e=7 mm (INCLUYE ESTRUCTURA DE APOYO)</t>
  </si>
  <si>
    <t>DIVISIÓN PARA BAÑO EN ACERO INOXIDABLE 304 CAL.20 (INCLUYE PUERTAS Y ACCESORIOS)</t>
  </si>
  <si>
    <t>SUMINISTRO E INSTALACION DE PARQUE INFANTIL GRADO 0</t>
  </si>
  <si>
    <t>PAÑETE LISO MUROS 1:4, E=1.5 CM</t>
  </si>
  <si>
    <t>ENTREPISO PLACA MACIZA 3500 PSI E=0.10 M</t>
  </si>
  <si>
    <t>MURO SUPERBOARD 8MM DOBLE CARA 0.10 M</t>
  </si>
  <si>
    <t>ESMALTE SOBRE LÁMINA LLENA</t>
  </si>
  <si>
    <t>APU 2</t>
  </si>
  <si>
    <t>LIMPIEZA VIGA CANAL</t>
  </si>
  <si>
    <t>VIDRIO TRANSPARENTE 4 MM</t>
  </si>
  <si>
    <t>ESTUCO Y VINILO 3 MANOS</t>
  </si>
  <si>
    <t>PINTURA TIPO KORAZA PARA EXTERIOR</t>
  </si>
  <si>
    <t>ML</t>
  </si>
  <si>
    <t>APU 3</t>
  </si>
  <si>
    <t>APU 4</t>
  </si>
  <si>
    <t>APU 5</t>
  </si>
  <si>
    <t>APU 6</t>
  </si>
  <si>
    <t>PUERTA EN LÁMINA CAL 18 INC. ANTICORROSIVO</t>
  </si>
  <si>
    <t>MEJORAMIENTO Y MANTENIMIENTO DE BAÑOS, REVISION Y CAMBIO DE ACCESORIOS EN GENERAL</t>
  </si>
  <si>
    <t>TEJA PLÁSTICA No.6</t>
  </si>
  <si>
    <t>VIDRIO 4 MM TRANSPARENTE</t>
  </si>
  <si>
    <t xml:space="preserve">REJILLA PISO </t>
  </si>
  <si>
    <t>MANTENIMIENTO ELECTRICO REVISION Y CAMBIO DE ACCESORIOS GENERALES</t>
  </si>
  <si>
    <t>MANTENIMIENTO Y MEJORAMIANTO PARQUE INFANTIL INCLUYE PINTURA Y ACCESORIOS</t>
  </si>
  <si>
    <t>2  HOGAR INFANTIL - HCB - CORAZONES FELICES- SECTOR PAJARITO</t>
  </si>
  <si>
    <t>1 HOGAR INFANTIL - HCB – CHICOS FELICES- SECTOR LA PUERTAS</t>
  </si>
  <si>
    <t>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</si>
</sst>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 #,##0.00\ [$€]_-;\-* #,##0.00\ [$€]_-;_-* &quot;-&quot;??\ [$€]_-;_-@_-"/>
    <numFmt numFmtId="180" formatCode="_ * #,##0_ ;_ * \-#,##0_ ;_ * &quot;-&quot;??_ ;_ @_ "/>
    <numFmt numFmtId="181" formatCode="_-[$$-240A]\ * #,##0.00_ ;_-[$$-240A]\ * \-#,##0.00\ ;_-[$$-240A]\ * &quot;-&quot;??_ ;_-@_ "/>
    <numFmt numFmtId="182" formatCode="##0"/>
    <numFmt numFmtId="183" formatCode="0.000"/>
    <numFmt numFmtId="184" formatCode="0.0000"/>
    <numFmt numFmtId="185" formatCode="0.00%;\-0.00%;&quot;&quot;"/>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s>
  <fonts count="5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
      <sz val="10"/>
      <name val="Arial"/>
      <family val="2"/>
    </font>
    <font>
      <sz val="10"/>
      <color theme="1"/>
      <name val="Arial"/>
      <family val="2"/>
    </font>
    <font>
      <sz val="7"/>
      <name val="Arial"/>
      <family val="2"/>
    </font>
    <font>
      <sz val="10"/>
      <name val="Verdana"/>
      <family val="2"/>
    </font>
    <font>
      <b/>
      <sz val="10"/>
      <name val="Arial"/>
      <family val="2"/>
    </font>
    <font>
      <b/>
      <sz val="10"/>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theme="1"/>
      </left>
      <right style="thin">
        <color theme="1"/>
      </right>
      <top style="thin">
        <color theme="1"/>
      </top>
      <bottom style="thin">
        <color theme="1"/>
      </bottom>
      <diagonal/>
    </border>
    <border>
      <left/>
      <right/>
      <top style="thin">
        <color theme="1"/>
      </top>
      <bottom style="thin">
        <color theme="1"/>
      </bottom>
      <diagonal/>
    </border>
    <border>
      <left/>
      <right/>
      <top/>
      <bottom style="thin">
        <color theme="1"/>
      </bottom>
      <diagonal/>
    </border>
    <border>
      <left/>
      <right style="thin">
        <color theme="1"/>
      </right>
      <top/>
      <bottom/>
      <diagonal/>
    </border>
    <border>
      <left/>
      <right style="thin">
        <color theme="1"/>
      </right>
      <top style="thin">
        <color theme="1"/>
      </top>
      <bottom style="thin">
        <color theme="1"/>
      </bottom>
      <diagonal/>
    </border>
    <border>
      <left style="medium">
        <color indexed="64"/>
      </left>
      <right/>
      <top/>
      <bottom style="thin">
        <color theme="1"/>
      </bottom>
      <diagonal/>
    </border>
    <border>
      <left style="thin">
        <color theme="1"/>
      </left>
      <right/>
      <top style="thin">
        <color theme="1"/>
      </top>
      <bottom style="thin">
        <color theme="1"/>
      </bottom>
      <diagonal/>
    </border>
    <border>
      <left/>
      <right style="thick">
        <color theme="1"/>
      </right>
      <top style="thin">
        <color theme="1"/>
      </top>
      <bottom style="thin">
        <color theme="1"/>
      </bottom>
      <diagonal/>
    </border>
    <border>
      <left/>
      <right style="thin">
        <color theme="1"/>
      </right>
      <top style="thin">
        <color indexed="64"/>
      </top>
      <bottom style="thin">
        <color indexed="64"/>
      </bottom>
      <diagonal/>
    </border>
    <border>
      <left style="thin">
        <color theme="1"/>
      </left>
      <right/>
      <top/>
      <bottom style="thin">
        <color indexed="64"/>
      </bottom>
      <diagonal/>
    </border>
    <border>
      <left style="thin">
        <color theme="1"/>
      </left>
      <right/>
      <top/>
      <bottom/>
      <diagonal/>
    </border>
    <border>
      <left/>
      <right style="thin">
        <color theme="1"/>
      </right>
      <top style="thin">
        <color theme="1"/>
      </top>
      <bottom/>
      <diagonal/>
    </border>
    <border>
      <left/>
      <right style="thin">
        <color theme="1"/>
      </right>
      <top/>
      <bottom style="thin">
        <color theme="1"/>
      </bottom>
      <diagonal/>
    </border>
    <border>
      <left style="thin">
        <color indexed="64"/>
      </left>
      <right style="thin">
        <color indexed="64"/>
      </right>
      <top style="medium">
        <color indexed="64"/>
      </top>
      <bottom/>
      <diagonal/>
    </border>
    <border>
      <left style="medium">
        <color indexed="64"/>
      </left>
      <right/>
      <top style="thin">
        <color theme="1"/>
      </top>
      <bottom style="thin">
        <color theme="1"/>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9"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2" fontId="6" fillId="0" borderId="46">
      <alignment horizontal="right"/>
    </xf>
    <xf numFmtId="182" fontId="6" fillId="0" borderId="46">
      <alignment horizontal="right"/>
    </xf>
    <xf numFmtId="2" fontId="6" fillId="0" borderId="0"/>
    <xf numFmtId="2" fontId="6" fillId="0" borderId="0"/>
    <xf numFmtId="2" fontId="6" fillId="0" borderId="0"/>
    <xf numFmtId="183" fontId="6" fillId="0" borderId="0"/>
    <xf numFmtId="183" fontId="6" fillId="0" borderId="0"/>
    <xf numFmtId="183" fontId="6" fillId="0" borderId="0"/>
    <xf numFmtId="184" fontId="7" fillId="0" borderId="0"/>
    <xf numFmtId="184" fontId="7" fillId="0" borderId="0"/>
    <xf numFmtId="184" fontId="7" fillId="0" borderId="0"/>
    <xf numFmtId="182" fontId="6" fillId="0" borderId="46">
      <alignment horizontal="right"/>
    </xf>
    <xf numFmtId="3" fontId="29" fillId="0" borderId="0" applyFont="0" applyFill="0" applyBorder="0" applyAlignment="0" applyProtection="0"/>
    <xf numFmtId="185" fontId="4" fillId="0" borderId="0">
      <protection locked="0"/>
    </xf>
    <xf numFmtId="186" fontId="29" fillId="0" borderId="0" applyFont="0" applyFill="0" applyBorder="0" applyAlignment="0" applyProtection="0"/>
    <xf numFmtId="187"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9"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0" fontId="4" fillId="0" borderId="0">
      <protection locked="0"/>
    </xf>
    <xf numFmtId="190" fontId="4" fillId="0" borderId="0">
      <protection locked="0"/>
    </xf>
    <xf numFmtId="0" fontId="16" fillId="3" borderId="0" applyNumberFormat="0" applyBorder="0" applyAlignment="0" applyProtection="0"/>
    <xf numFmtId="191" fontId="6" fillId="0" borderId="0">
      <alignment horizontal="right"/>
    </xf>
    <xf numFmtId="191" fontId="6" fillId="0" borderId="0">
      <alignment horizontal="right"/>
    </xf>
    <xf numFmtId="191" fontId="6" fillId="0" borderId="0">
      <alignment horizontal="right"/>
    </xf>
    <xf numFmtId="192" fontId="6" fillId="0" borderId="0" applyFont="0" applyFill="0" applyBorder="0" applyAlignment="0">
      <alignment horizontal="center"/>
    </xf>
    <xf numFmtId="192"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3" fontId="6" fillId="0" borderId="0">
      <alignment horizontal="right"/>
    </xf>
    <xf numFmtId="193" fontId="6" fillId="0" borderId="0">
      <alignment horizontal="right"/>
    </xf>
    <xf numFmtId="193" fontId="6" fillId="0" borderId="0">
      <alignment horizontal="right"/>
    </xf>
    <xf numFmtId="194" fontId="4" fillId="0" borderId="0" applyFont="0" applyFill="0" applyBorder="0" applyAlignment="0" applyProtection="0"/>
    <xf numFmtId="194"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86" fontId="34" fillId="0" borderId="0" applyFont="0" applyFill="0" applyBorder="0" applyAlignment="0" applyProtection="0"/>
    <xf numFmtId="0" fontId="17" fillId="22" borderId="0" applyNumberFormat="0" applyBorder="0" applyAlignment="0" applyProtection="0"/>
    <xf numFmtId="195" fontId="6" fillId="0" borderId="0" applyFont="0" applyFill="0" applyBorder="0" applyAlignment="0">
      <alignment horizontal="center"/>
    </xf>
    <xf numFmtId="195"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0" fontId="4" fillId="0" borderId="50">
      <protection locked="0"/>
    </xf>
    <xf numFmtId="0" fontId="37" fillId="0" borderId="0"/>
    <xf numFmtId="0" fontId="38" fillId="0" borderId="0" applyNumberFormat="0" applyFill="0" applyBorder="0" applyAlignment="0" applyProtection="0">
      <alignment vertical="top"/>
      <protection locked="0"/>
    </xf>
    <xf numFmtId="44" fontId="47" fillId="0" borderId="0" applyFont="0" applyFill="0" applyBorder="0" applyAlignment="0" applyProtection="0"/>
    <xf numFmtId="9" fontId="47" fillId="0" borderId="0" applyFont="0" applyFill="0" applyBorder="0" applyAlignment="0" applyProtection="0"/>
    <xf numFmtId="0" fontId="4" fillId="0" borderId="0"/>
  </cellStyleXfs>
  <cellXfs count="319">
    <xf numFmtId="0" fontId="0" fillId="0" borderId="0" xfId="0"/>
    <xf numFmtId="0" fontId="39" fillId="0" borderId="0" xfId="89" applyFont="1"/>
    <xf numFmtId="0" fontId="39" fillId="25" borderId="0" xfId="89" applyFont="1" applyFill="1"/>
    <xf numFmtId="0" fontId="39" fillId="0" borderId="35" xfId="89" applyFont="1" applyBorder="1"/>
    <xf numFmtId="0" fontId="39" fillId="0" borderId="36"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5" xfId="89" applyFont="1" applyBorder="1"/>
    <xf numFmtId="0" fontId="39" fillId="25" borderId="85" xfId="89" applyFont="1" applyFill="1" applyBorder="1"/>
    <xf numFmtId="0" fontId="39" fillId="25" borderId="36" xfId="89" applyFont="1" applyFill="1" applyBorder="1"/>
    <xf numFmtId="0" fontId="42" fillId="0" borderId="20" xfId="126" applyFont="1" applyBorder="1" applyAlignment="1">
      <alignment horizontal="center" vertical="center" wrapText="1"/>
    </xf>
    <xf numFmtId="0" fontId="39" fillId="0" borderId="0" xfId="90" applyFont="1"/>
    <xf numFmtId="0" fontId="39" fillId="0" borderId="35" xfId="90" applyFont="1" applyBorder="1"/>
    <xf numFmtId="0" fontId="39" fillId="0" borderId="36" xfId="90" applyFont="1" applyBorder="1"/>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2" fontId="39" fillId="0" borderId="0" xfId="128" applyNumberFormat="1" applyFont="1"/>
    <xf numFmtId="0" fontId="39" fillId="0" borderId="0" xfId="0" applyFont="1"/>
    <xf numFmtId="0" fontId="39" fillId="0" borderId="36" xfId="0" applyFont="1" applyBorder="1"/>
    <xf numFmtId="0" fontId="39" fillId="0" borderId="35" xfId="0" applyFont="1" applyBorder="1"/>
    <xf numFmtId="0" fontId="42" fillId="0" borderId="55" xfId="0" applyFont="1" applyBorder="1" applyAlignment="1">
      <alignment horizontal="center"/>
    </xf>
    <xf numFmtId="0" fontId="42" fillId="0" borderId="0" xfId="0" applyFont="1" applyAlignment="1">
      <alignment horizontal="center"/>
    </xf>
    <xf numFmtId="0" fontId="39" fillId="0" borderId="59" xfId="0" applyFont="1" applyBorder="1" applyAlignment="1">
      <alignment horizontal="center"/>
    </xf>
    <xf numFmtId="0" fontId="42" fillId="0" borderId="51" xfId="0" applyFont="1" applyBorder="1" applyAlignment="1">
      <alignment horizontal="center"/>
    </xf>
    <xf numFmtId="0" fontId="39" fillId="0" borderId="51" xfId="0" applyFont="1" applyBorder="1" applyAlignment="1">
      <alignment vertical="center"/>
    </xf>
    <xf numFmtId="0" fontId="39" fillId="0" borderId="70" xfId="0" applyFont="1" applyBorder="1" applyAlignment="1">
      <alignment vertical="center"/>
    </xf>
    <xf numFmtId="0" fontId="39" fillId="0" borderId="56" xfId="0" applyFont="1" applyBorder="1" applyAlignment="1">
      <alignment horizontal="center"/>
    </xf>
    <xf numFmtId="0" fontId="39" fillId="0" borderId="55" xfId="0" applyFont="1" applyBorder="1" applyAlignment="1">
      <alignment horizontal="right" vertical="center"/>
    </xf>
    <xf numFmtId="0" fontId="39" fillId="0" borderId="28" xfId="0" applyFont="1" applyBorder="1" applyAlignment="1">
      <alignment horizontal="center" vertical="center"/>
    </xf>
    <xf numFmtId="0" fontId="39" fillId="0" borderId="34"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29"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9" xfId="0" applyFont="1" applyBorder="1" applyAlignment="1">
      <alignment horizontal="left"/>
    </xf>
    <xf numFmtId="0" fontId="39" fillId="0" borderId="52" xfId="0" applyFont="1" applyBorder="1" applyAlignment="1">
      <alignment horizontal="center"/>
    </xf>
    <xf numFmtId="0" fontId="39" fillId="0" borderId="68" xfId="0" applyFont="1" applyBorder="1" applyAlignment="1">
      <alignment horizontal="center"/>
    </xf>
    <xf numFmtId="0" fontId="39" fillId="0" borderId="26" xfId="0" applyFont="1" applyBorder="1"/>
    <xf numFmtId="0" fontId="39" fillId="0" borderId="30" xfId="0" applyFont="1" applyBorder="1"/>
    <xf numFmtId="0" fontId="39" fillId="0" borderId="66" xfId="0" applyFont="1" applyBorder="1"/>
    <xf numFmtId="0" fontId="39" fillId="0" borderId="56" xfId="0" applyFont="1" applyBorder="1"/>
    <xf numFmtId="0" fontId="39" fillId="0" borderId="55" xfId="0" applyFont="1" applyBorder="1"/>
    <xf numFmtId="0" fontId="39" fillId="0" borderId="54" xfId="0" applyFont="1" applyBorder="1"/>
    <xf numFmtId="0" fontId="39" fillId="0" borderId="11" xfId="0" applyFont="1" applyBorder="1"/>
    <xf numFmtId="0" fontId="39" fillId="0" borderId="12" xfId="0" applyFont="1" applyBorder="1"/>
    <xf numFmtId="0" fontId="45" fillId="24" borderId="67" xfId="0" applyFont="1" applyFill="1" applyBorder="1" applyAlignment="1">
      <alignment horizontal="center" vertical="center"/>
    </xf>
    <xf numFmtId="0" fontId="39" fillId="24" borderId="65" xfId="0" applyFont="1" applyFill="1" applyBorder="1" applyAlignment="1">
      <alignment horizontal="center" vertical="center"/>
    </xf>
    <xf numFmtId="4" fontId="39" fillId="24" borderId="65" xfId="0" applyNumberFormat="1" applyFont="1" applyFill="1" applyBorder="1" applyAlignment="1">
      <alignment horizontal="center" vertical="center"/>
    </xf>
    <xf numFmtId="0" fontId="42" fillId="24" borderId="43" xfId="0" applyFont="1" applyFill="1" applyBorder="1" applyAlignment="1">
      <alignment horizontal="center"/>
    </xf>
    <xf numFmtId="0" fontId="42" fillId="24" borderId="28" xfId="0" applyFont="1" applyFill="1" applyBorder="1" applyAlignment="1">
      <alignment horizontal="center"/>
    </xf>
    <xf numFmtId="0" fontId="42" fillId="24" borderId="34" xfId="0" applyFont="1" applyFill="1" applyBorder="1" applyAlignment="1">
      <alignment horizontal="center"/>
    </xf>
    <xf numFmtId="0" fontId="39" fillId="0" borderId="22" xfId="0" applyFont="1" applyBorder="1"/>
    <xf numFmtId="173" fontId="39" fillId="0" borderId="18" xfId="34" applyFont="1" applyBorder="1"/>
    <xf numFmtId="173" fontId="39" fillId="0" borderId="29" xfId="34" applyFont="1" applyBorder="1"/>
    <xf numFmtId="0" fontId="39" fillId="0" borderId="59" xfId="0" applyFont="1" applyBorder="1"/>
    <xf numFmtId="0" fontId="39" fillId="0" borderId="51" xfId="0" applyFont="1" applyBorder="1"/>
    <xf numFmtId="0" fontId="39" fillId="0" borderId="61" xfId="0" applyFont="1" applyBorder="1"/>
    <xf numFmtId="0" fontId="39" fillId="0" borderId="62" xfId="0" applyFont="1" applyBorder="1"/>
    <xf numFmtId="173" fontId="39" fillId="0" borderId="60" xfId="34" applyFont="1" applyBorder="1"/>
    <xf numFmtId="173" fontId="39" fillId="0" borderId="57"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39" xfId="34" applyFont="1" applyBorder="1"/>
    <xf numFmtId="173" fontId="39" fillId="0" borderId="57" xfId="34" applyFont="1" applyBorder="1"/>
    <xf numFmtId="0" fontId="42" fillId="24" borderId="28"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0" xfId="0" applyFont="1" applyBorder="1"/>
    <xf numFmtId="0" fontId="39" fillId="0" borderId="14" xfId="0" applyFont="1" applyBorder="1"/>
    <xf numFmtId="173" fontId="39" fillId="0" borderId="37" xfId="34" applyFont="1" applyBorder="1"/>
    <xf numFmtId="0" fontId="42" fillId="24" borderId="16" xfId="0" applyFont="1" applyFill="1" applyBorder="1" applyAlignment="1">
      <alignment horizontal="center" wrapText="1"/>
    </xf>
    <xf numFmtId="0" fontId="42" fillId="24" borderId="28" xfId="0" applyFont="1" applyFill="1" applyBorder="1" applyAlignment="1">
      <alignment horizontal="center" wrapText="1"/>
    </xf>
    <xf numFmtId="0" fontId="42" fillId="24" borderId="17" xfId="0" applyFont="1" applyFill="1" applyBorder="1" applyAlignment="1">
      <alignment horizontal="center" wrapText="1"/>
    </xf>
    <xf numFmtId="0" fontId="42" fillId="24" borderId="34"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4" xfId="0" applyNumberFormat="1" applyFont="1" applyBorder="1" applyAlignment="1">
      <alignment horizontal="center" wrapText="1"/>
    </xf>
    <xf numFmtId="173" fontId="39" fillId="0" borderId="44" xfId="34" applyFont="1" applyBorder="1" applyAlignment="1">
      <alignment horizontal="center" wrapText="1"/>
    </xf>
    <xf numFmtId="166" fontId="39" fillId="24" borderId="57"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29" xfId="34" applyNumberFormat="1" applyFont="1" applyBorder="1"/>
    <xf numFmtId="43" fontId="39" fillId="0" borderId="30" xfId="34" applyNumberFormat="1" applyFont="1" applyBorder="1"/>
    <xf numFmtId="9" fontId="39" fillId="0" borderId="27" xfId="95" applyFont="1" applyBorder="1"/>
    <xf numFmtId="43" fontId="39" fillId="0" borderId="57" xfId="0" applyNumberFormat="1" applyFont="1" applyBorder="1"/>
    <xf numFmtId="43" fontId="39" fillId="24" borderId="57" xfId="0" applyNumberFormat="1" applyFont="1" applyFill="1" applyBorder="1"/>
    <xf numFmtId="0" fontId="39" fillId="0" borderId="52"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3"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8" xfId="0" applyFont="1" applyBorder="1"/>
    <xf numFmtId="0" fontId="39" fillId="0" borderId="79" xfId="0" applyFont="1" applyBorder="1"/>
    <xf numFmtId="0" fontId="39" fillId="0" borderId="80" xfId="0" applyFont="1" applyBorder="1"/>
    <xf numFmtId="0" fontId="39" fillId="0" borderId="51"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89" xfId="89" applyFont="1" applyBorder="1"/>
    <xf numFmtId="0" fontId="42" fillId="0" borderId="0" xfId="79" applyFont="1" applyAlignment="1">
      <alignment horizontal="center" vertical="center"/>
    </xf>
    <xf numFmtId="0" fontId="42" fillId="0" borderId="90" xfId="79" applyFont="1" applyBorder="1" applyAlignment="1">
      <alignment horizontal="center" vertical="center"/>
    </xf>
    <xf numFmtId="4" fontId="49" fillId="0" borderId="0" xfId="73" applyNumberFormat="1" applyFont="1" applyAlignment="1">
      <alignment horizontal="center" vertical="center"/>
    </xf>
    <xf numFmtId="4" fontId="49" fillId="0" borderId="0" xfId="254" applyNumberFormat="1" applyFont="1" applyFill="1" applyBorder="1" applyAlignment="1">
      <alignment horizontal="right" vertical="center"/>
    </xf>
    <xf numFmtId="0" fontId="39" fillId="0" borderId="97" xfId="128" applyFont="1" applyBorder="1"/>
    <xf numFmtId="0" fontId="42" fillId="0" borderId="97" xfId="79" applyFont="1" applyBorder="1" applyAlignment="1">
      <alignment horizontal="center" vertical="center"/>
    </xf>
    <xf numFmtId="0" fontId="39" fillId="0" borderId="96" xfId="89" applyFont="1" applyBorder="1"/>
    <xf numFmtId="167" fontId="39" fillId="0" borderId="91" xfId="62" applyNumberFormat="1" applyFont="1" applyBorder="1" applyAlignment="1">
      <alignment horizontal="right" vertical="center" wrapText="1"/>
    </xf>
    <xf numFmtId="0" fontId="39" fillId="0" borderId="98" xfId="89" applyFont="1" applyBorder="1"/>
    <xf numFmtId="180" fontId="39" fillId="0" borderId="0" xfId="34" applyNumberFormat="1" applyFont="1" applyBorder="1"/>
    <xf numFmtId="0" fontId="39" fillId="0" borderId="93" xfId="89" applyFont="1" applyBorder="1"/>
    <xf numFmtId="44" fontId="51" fillId="0" borderId="91" xfId="254" applyFont="1" applyFill="1" applyBorder="1" applyAlignment="1">
      <alignment vertical="center"/>
    </xf>
    <xf numFmtId="44" fontId="51" fillId="0" borderId="87" xfId="254" applyFont="1" applyBorder="1" applyAlignment="1">
      <alignment vertical="center"/>
    </xf>
    <xf numFmtId="44" fontId="51" fillId="0" borderId="87" xfId="254" applyFont="1" applyFill="1" applyBorder="1" applyAlignment="1">
      <alignment vertical="center"/>
    </xf>
    <xf numFmtId="181" fontId="42" fillId="0" borderId="87" xfId="60" applyNumberFormat="1" applyFont="1" applyFill="1" applyBorder="1" applyAlignment="1">
      <alignment horizontal="center" vertical="center"/>
    </xf>
    <xf numFmtId="0" fontId="39" fillId="0" borderId="99" xfId="0" applyFont="1" applyBorder="1" applyAlignment="1">
      <alignment horizontal="center" vertical="center" wrapText="1"/>
    </xf>
    <xf numFmtId="0" fontId="39" fillId="0" borderId="89" xfId="89" applyFont="1" applyBorder="1" applyAlignment="1">
      <alignment horizontal="center"/>
    </xf>
    <xf numFmtId="0" fontId="39" fillId="0" borderId="92" xfId="0" applyFont="1" applyBorder="1" applyAlignment="1">
      <alignment horizontal="center" vertical="center" wrapText="1"/>
    </xf>
    <xf numFmtId="0" fontId="39" fillId="0" borderId="89" xfId="0" applyFont="1" applyBorder="1" applyAlignment="1">
      <alignment horizontal="center" vertical="center" wrapText="1"/>
    </xf>
    <xf numFmtId="0" fontId="39" fillId="0" borderId="88" xfId="89" applyFont="1" applyBorder="1"/>
    <xf numFmtId="0" fontId="39" fillId="0" borderId="94" xfId="89" applyFont="1" applyBorder="1"/>
    <xf numFmtId="0" fontId="39" fillId="0" borderId="36" xfId="89" applyFont="1" applyBorder="1" applyAlignment="1">
      <alignment vertical="center"/>
    </xf>
    <xf numFmtId="0" fontId="39" fillId="0" borderId="0" xfId="89" applyFont="1" applyAlignment="1">
      <alignment vertical="center"/>
    </xf>
    <xf numFmtId="0" fontId="39" fillId="0" borderId="35" xfId="89" applyFont="1" applyBorder="1" applyAlignment="1">
      <alignment vertical="center"/>
    </xf>
    <xf numFmtId="4" fontId="4" fillId="25" borderId="18" xfId="73" applyNumberFormat="1" applyFont="1" applyFill="1" applyBorder="1" applyAlignment="1">
      <alignment horizontal="center" vertical="center"/>
    </xf>
    <xf numFmtId="4" fontId="4" fillId="25" borderId="18" xfId="254" applyNumberFormat="1" applyFont="1" applyFill="1" applyBorder="1" applyAlignment="1">
      <alignment horizontal="right" vertical="center"/>
    </xf>
    <xf numFmtId="0" fontId="4" fillId="25" borderId="49" xfId="73" applyFont="1" applyFill="1" applyBorder="1" applyAlignment="1">
      <alignment horizontal="center" vertical="center"/>
    </xf>
    <xf numFmtId="175" fontId="4" fillId="25" borderId="18" xfId="73" applyNumberFormat="1" applyFont="1" applyFill="1" applyBorder="1" applyAlignment="1">
      <alignment horizontal="center" vertical="center"/>
    </xf>
    <xf numFmtId="0" fontId="4" fillId="25" borderId="18" xfId="74" applyFont="1" applyFill="1" applyBorder="1" applyAlignment="1">
      <alignment horizontal="center" vertical="center"/>
    </xf>
    <xf numFmtId="0" fontId="25" fillId="25" borderId="18" xfId="0" applyFont="1" applyFill="1" applyBorder="1" applyAlignment="1">
      <alignment vertical="center" wrapText="1"/>
    </xf>
    <xf numFmtId="4" fontId="4" fillId="25" borderId="18" xfId="256" applyNumberFormat="1" applyFill="1" applyBorder="1" applyAlignment="1">
      <alignment horizontal="center" vertical="center"/>
    </xf>
    <xf numFmtId="167" fontId="4" fillId="25" borderId="44" xfId="62" applyNumberFormat="1" applyFont="1" applyFill="1" applyBorder="1" applyAlignment="1">
      <alignment horizontal="right" vertical="center" wrapText="1"/>
    </xf>
    <xf numFmtId="0" fontId="48" fillId="25" borderId="18" xfId="0" applyFont="1" applyFill="1" applyBorder="1" applyAlignment="1">
      <alignment horizontal="left" vertical="center" wrapText="1"/>
    </xf>
    <xf numFmtId="167" fontId="51" fillId="25" borderId="44" xfId="62" applyNumberFormat="1" applyFont="1" applyFill="1" applyBorder="1" applyAlignment="1">
      <alignment horizontal="right" vertical="center" wrapText="1"/>
    </xf>
    <xf numFmtId="0" fontId="48" fillId="25" borderId="0" xfId="0" applyFont="1" applyFill="1" applyAlignment="1">
      <alignment horizontal="left" vertical="center"/>
    </xf>
    <xf numFmtId="167" fontId="4" fillId="25" borderId="29" xfId="62" applyNumberFormat="1" applyFont="1" applyFill="1" applyBorder="1" applyAlignment="1">
      <alignment horizontal="right" vertical="center" wrapText="1"/>
    </xf>
    <xf numFmtId="167" fontId="51" fillId="25" borderId="29" xfId="62" applyNumberFormat="1" applyFont="1" applyFill="1" applyBorder="1" applyAlignment="1">
      <alignment horizontal="right" vertical="center" wrapText="1"/>
    </xf>
    <xf numFmtId="0" fontId="4" fillId="25" borderId="18" xfId="73" applyFont="1" applyFill="1" applyBorder="1" applyAlignment="1">
      <alignment horizontal="center" vertical="center"/>
    </xf>
    <xf numFmtId="4" fontId="48" fillId="25" borderId="18" xfId="0" applyNumberFormat="1" applyFont="1" applyFill="1" applyBorder="1" applyAlignment="1">
      <alignment horizontal="left" vertical="center" wrapText="1"/>
    </xf>
    <xf numFmtId="4" fontId="48" fillId="25" borderId="18" xfId="0" applyNumberFormat="1" applyFont="1" applyFill="1" applyBorder="1" applyAlignment="1">
      <alignment horizontal="left" vertical="center"/>
    </xf>
    <xf numFmtId="0" fontId="42" fillId="0" borderId="28" xfId="126" applyFont="1" applyBorder="1" applyAlignment="1">
      <alignment horizontal="center" vertical="center" wrapText="1"/>
    </xf>
    <xf numFmtId="4" fontId="4" fillId="25" borderId="64" xfId="254" applyNumberFormat="1" applyFont="1" applyFill="1" applyBorder="1" applyAlignment="1">
      <alignment horizontal="right" vertical="center"/>
    </xf>
    <xf numFmtId="4" fontId="4" fillId="25" borderId="19" xfId="254" applyNumberFormat="1" applyFont="1" applyFill="1" applyBorder="1" applyAlignment="1">
      <alignment horizontal="right" vertical="center"/>
    </xf>
    <xf numFmtId="4" fontId="4" fillId="0" borderId="93" xfId="255" applyNumberFormat="1" applyFont="1" applyFill="1" applyBorder="1" applyAlignment="1">
      <alignment horizontal="center" vertical="center"/>
    </xf>
    <xf numFmtId="4" fontId="4" fillId="0" borderId="91" xfId="255" applyNumberFormat="1" applyFont="1" applyFill="1" applyBorder="1" applyAlignment="1">
      <alignment horizontal="center" vertical="center"/>
    </xf>
    <xf numFmtId="9" fontId="50" fillId="0" borderId="93" xfId="95" applyFont="1" applyFill="1" applyBorder="1" applyAlignment="1">
      <alignment horizontal="center" vertical="center"/>
    </xf>
    <xf numFmtId="9" fontId="50" fillId="0" borderId="91" xfId="95" applyFont="1" applyFill="1" applyBorder="1" applyAlignment="1">
      <alignment horizontal="center" vertical="center"/>
    </xf>
    <xf numFmtId="0" fontId="52" fillId="0" borderId="101" xfId="128" applyFont="1" applyBorder="1" applyAlignment="1">
      <alignment horizontal="left" vertical="center"/>
    </xf>
    <xf numFmtId="0" fontId="52" fillId="0" borderId="88" xfId="128" applyFont="1" applyBorder="1" applyAlignment="1">
      <alignment horizontal="left" vertical="center"/>
    </xf>
    <xf numFmtId="0" fontId="52" fillId="0" borderId="91" xfId="128" applyFont="1" applyBorder="1" applyAlignment="1">
      <alignment horizontal="left" vertical="center"/>
    </xf>
    <xf numFmtId="4" fontId="42" fillId="25" borderId="100" xfId="73" applyNumberFormat="1" applyFont="1" applyFill="1" applyBorder="1" applyAlignment="1">
      <alignment horizontal="center" vertical="center" wrapText="1"/>
    </xf>
    <xf numFmtId="4" fontId="42" fillId="25" borderId="60" xfId="73" applyNumberFormat="1" applyFont="1" applyFill="1" applyBorder="1" applyAlignment="1">
      <alignment horizontal="center" vertical="center" wrapText="1"/>
    </xf>
    <xf numFmtId="0" fontId="51" fillId="25" borderId="19" xfId="73" applyFont="1" applyFill="1" applyBorder="1" applyAlignment="1">
      <alignment horizontal="left" vertical="center"/>
    </xf>
    <xf numFmtId="0" fontId="51" fillId="25" borderId="22" xfId="73" applyFont="1" applyFill="1" applyBorder="1" applyAlignment="1">
      <alignment horizontal="left" vertical="center"/>
    </xf>
    <xf numFmtId="0" fontId="51" fillId="25" borderId="23" xfId="73" applyFont="1" applyFill="1" applyBorder="1" applyAlignment="1">
      <alignment horizontal="left" vertical="center"/>
    </xf>
    <xf numFmtId="0" fontId="51" fillId="25" borderId="26" xfId="73" applyFont="1" applyFill="1" applyBorder="1" applyAlignment="1">
      <alignment horizontal="left" vertical="center"/>
    </xf>
    <xf numFmtId="0" fontId="51" fillId="25" borderId="30" xfId="73" applyFont="1" applyFill="1" applyBorder="1" applyAlignment="1">
      <alignment horizontal="left" vertical="center"/>
    </xf>
    <xf numFmtId="0" fontId="51" fillId="25" borderId="27" xfId="73" applyFont="1" applyFill="1" applyBorder="1" applyAlignment="1">
      <alignment horizontal="left" vertical="center"/>
    </xf>
    <xf numFmtId="181" fontId="42" fillId="0" borderId="93" xfId="60" applyNumberFormat="1" applyFont="1" applyFill="1" applyBorder="1" applyAlignment="1">
      <alignment horizontal="center" vertical="center"/>
    </xf>
    <xf numFmtId="181" fontId="42" fillId="0" borderId="91" xfId="60" applyNumberFormat="1" applyFont="1" applyFill="1" applyBorder="1" applyAlignment="1">
      <alignment horizontal="center" vertical="center"/>
    </xf>
    <xf numFmtId="0" fontId="52" fillId="0" borderId="93" xfId="128" applyFont="1" applyBorder="1" applyAlignment="1">
      <alignment horizontal="left" vertical="center"/>
    </xf>
    <xf numFmtId="0" fontId="39" fillId="0" borderId="93" xfId="130" applyFont="1" applyBorder="1" applyAlignment="1">
      <alignment horizontal="center" vertical="center" wrapText="1"/>
    </xf>
    <xf numFmtId="0" fontId="39" fillId="0" borderId="88" xfId="130" applyFont="1" applyBorder="1" applyAlignment="1">
      <alignment horizontal="center" vertical="center" wrapText="1"/>
    </xf>
    <xf numFmtId="0" fontId="39" fillId="0" borderId="97" xfId="73" applyFont="1" applyBorder="1" applyAlignment="1">
      <alignment horizontal="left" vertical="center"/>
    </xf>
    <xf numFmtId="0" fontId="39" fillId="0" borderId="0" xfId="73" applyFont="1" applyAlignment="1">
      <alignment horizontal="left" vertical="center"/>
    </xf>
    <xf numFmtId="0" fontId="39" fillId="25" borderId="21" xfId="130" applyFont="1" applyFill="1" applyBorder="1" applyAlignment="1">
      <alignment horizontal="left" vertical="center" wrapText="1"/>
    </xf>
    <xf numFmtId="0" fontId="39" fillId="25" borderId="22" xfId="130" applyFont="1" applyFill="1" applyBorder="1" applyAlignment="1">
      <alignment horizontal="left" vertical="center" wrapText="1"/>
    </xf>
    <xf numFmtId="0" fontId="39" fillId="25" borderId="95" xfId="130" applyFont="1" applyFill="1" applyBorder="1" applyAlignment="1">
      <alignment horizontal="left" vertical="center" wrapText="1"/>
    </xf>
    <xf numFmtId="0" fontId="42" fillId="0" borderId="87" xfId="130" applyFont="1" applyBorder="1" applyAlignment="1">
      <alignment horizontal="center" vertical="center" wrapText="1"/>
    </xf>
    <xf numFmtId="0" fontId="42" fillId="0" borderId="87" xfId="130" applyFont="1" applyBorder="1" applyAlignment="1">
      <alignment horizontal="center" vertical="center"/>
    </xf>
    <xf numFmtId="3" fontId="42" fillId="0" borderId="87" xfId="130" applyNumberFormat="1" applyFont="1" applyBorder="1" applyAlignment="1">
      <alignment horizontal="center" vertical="center" wrapText="1"/>
    </xf>
    <xf numFmtId="3" fontId="42" fillId="0" borderId="87" xfId="130" applyNumberFormat="1" applyFont="1" applyBorder="1" applyAlignment="1">
      <alignment horizontal="center" vertical="center"/>
    </xf>
    <xf numFmtId="0" fontId="39" fillId="0" borderId="21" xfId="130" applyFont="1" applyBorder="1" applyAlignment="1">
      <alignment horizontal="left" vertical="center" wrapText="1"/>
    </xf>
    <xf numFmtId="0" fontId="39" fillId="0" borderId="22" xfId="130" applyFont="1" applyBorder="1" applyAlignment="1">
      <alignment horizontal="left" vertical="center" wrapText="1"/>
    </xf>
    <xf numFmtId="0" fontId="39" fillId="0" borderId="95" xfId="130" applyFont="1" applyBorder="1" applyAlignment="1">
      <alignment horizontal="left" vertical="center" wrapText="1"/>
    </xf>
    <xf numFmtId="0" fontId="42" fillId="25" borderId="31" xfId="73" applyFont="1" applyFill="1" applyBorder="1" applyAlignment="1">
      <alignment horizontal="center" vertical="center" wrapText="1"/>
    </xf>
    <xf numFmtId="0" fontId="42" fillId="25" borderId="45" xfId="73" applyFont="1" applyFill="1" applyBorder="1" applyAlignment="1">
      <alignment horizontal="center" vertical="center" wrapText="1"/>
    </xf>
    <xf numFmtId="0" fontId="42" fillId="25" borderId="28"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0" fillId="0" borderId="0" xfId="0" applyFont="1" applyAlignment="1">
      <alignment horizontal="left"/>
    </xf>
    <xf numFmtId="0" fontId="39" fillId="0" borderId="84" xfId="89" applyFont="1" applyBorder="1" applyAlignment="1">
      <alignment horizontal="center"/>
    </xf>
    <xf numFmtId="0" fontId="39" fillId="0" borderId="77" xfId="89" applyFont="1" applyBorder="1" applyAlignment="1">
      <alignment horizontal="center"/>
    </xf>
    <xf numFmtId="0" fontId="39" fillId="0" borderId="86" xfId="89" applyFont="1" applyBorder="1" applyAlignment="1">
      <alignment horizontal="center"/>
    </xf>
    <xf numFmtId="0" fontId="42" fillId="0" borderId="83" xfId="130" applyFont="1" applyBorder="1" applyAlignment="1">
      <alignment horizontal="center" vertical="center"/>
    </xf>
    <xf numFmtId="0" fontId="42" fillId="0" borderId="81" xfId="130" applyFont="1" applyBorder="1" applyAlignment="1">
      <alignment horizontal="center" vertical="center"/>
    </xf>
    <xf numFmtId="0" fontId="42" fillId="0" borderId="82" xfId="130" applyFont="1" applyBorder="1" applyAlignment="1">
      <alignment horizontal="center" vertical="center"/>
    </xf>
    <xf numFmtId="0" fontId="39" fillId="0" borderId="18" xfId="130" applyFont="1" applyBorder="1" applyAlignment="1">
      <alignment horizontal="center" vertical="center"/>
    </xf>
    <xf numFmtId="0" fontId="39" fillId="27" borderId="32" xfId="89" applyFont="1" applyFill="1" applyBorder="1" applyAlignment="1">
      <alignment horizontal="left" wrapText="1"/>
    </xf>
    <xf numFmtId="0" fontId="39" fillId="27" borderId="18" xfId="89" applyFont="1" applyFill="1" applyBorder="1" applyAlignment="1">
      <alignment horizontal="left" wrapText="1"/>
    </xf>
    <xf numFmtId="0" fontId="39" fillId="27" borderId="19" xfId="89" applyFont="1" applyFill="1" applyBorder="1" applyAlignment="1">
      <alignment horizontal="left" wrapText="1"/>
    </xf>
    <xf numFmtId="0" fontId="39" fillId="27" borderId="29" xfId="89" applyFont="1" applyFill="1" applyBorder="1" applyAlignment="1">
      <alignment horizontal="left" wrapText="1"/>
    </xf>
    <xf numFmtId="0" fontId="39" fillId="0" borderId="21" xfId="89" applyFont="1" applyBorder="1" applyAlignment="1">
      <alignment horizontal="center" wrapText="1"/>
    </xf>
    <xf numFmtId="0" fontId="39" fillId="0" borderId="22" xfId="89" applyFont="1" applyBorder="1" applyAlignment="1">
      <alignment horizontal="center" wrapText="1"/>
    </xf>
    <xf numFmtId="0" fontId="39" fillId="0" borderId="53" xfId="89" applyFont="1" applyBorder="1" applyAlignment="1">
      <alignment horizontal="center" wrapText="1"/>
    </xf>
    <xf numFmtId="0" fontId="42" fillId="27" borderId="38" xfId="73" applyFont="1" applyFill="1" applyBorder="1" applyAlignment="1">
      <alignment horizontal="center" vertical="center"/>
    </xf>
    <xf numFmtId="0" fontId="42" fillId="27" borderId="40" xfId="73" applyFont="1" applyFill="1" applyBorder="1" applyAlignment="1">
      <alignment horizontal="center" vertical="center"/>
    </xf>
    <xf numFmtId="0" fontId="42" fillId="27" borderId="41" xfId="73" applyFont="1" applyFill="1" applyBorder="1" applyAlignment="1">
      <alignment horizontal="center" vertical="center"/>
    </xf>
    <xf numFmtId="0" fontId="45" fillId="25" borderId="13" xfId="73" applyFont="1" applyFill="1" applyBorder="1" applyAlignment="1">
      <alignment horizontal="center" vertical="center" wrapText="1"/>
    </xf>
    <xf numFmtId="0" fontId="45" fillId="25" borderId="14" xfId="73" applyFont="1" applyFill="1" applyBorder="1" applyAlignment="1">
      <alignment horizontal="center" vertical="center"/>
    </xf>
    <xf numFmtId="0" fontId="45" fillId="25" borderId="15" xfId="73" applyFont="1" applyFill="1" applyBorder="1" applyAlignment="1">
      <alignment horizontal="center" vertical="center"/>
    </xf>
    <xf numFmtId="4" fontId="42" fillId="25" borderId="28"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4" xfId="73" applyNumberFormat="1" applyFont="1" applyFill="1" applyBorder="1" applyAlignment="1">
      <alignment horizontal="center" vertical="center" wrapText="1"/>
    </xf>
    <xf numFmtId="4" fontId="42" fillId="25" borderId="39" xfId="73" applyNumberFormat="1" applyFont="1" applyFill="1" applyBorder="1" applyAlignment="1">
      <alignment horizontal="center" vertical="center" wrapText="1"/>
    </xf>
    <xf numFmtId="0" fontId="40" fillId="0" borderId="84" xfId="0" applyFont="1" applyBorder="1" applyAlignment="1">
      <alignment horizontal="center"/>
    </xf>
    <xf numFmtId="0" fontId="40" fillId="0" borderId="77" xfId="0" applyFont="1" applyBorder="1" applyAlignment="1">
      <alignment horizontal="center"/>
    </xf>
    <xf numFmtId="0" fontId="40" fillId="0" borderId="86"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3"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8" xfId="34" applyNumberFormat="1" applyFont="1" applyBorder="1" applyAlignment="1">
      <alignment horizontal="center"/>
    </xf>
    <xf numFmtId="43" fontId="39" fillId="0" borderId="27" xfId="34" applyNumberFormat="1" applyFont="1" applyBorder="1" applyAlignment="1">
      <alignment horizontal="center"/>
    </xf>
    <xf numFmtId="0" fontId="42" fillId="0" borderId="38" xfId="0" applyFont="1" applyBorder="1" applyAlignment="1">
      <alignment horizontal="right"/>
    </xf>
    <xf numFmtId="0" fontId="42" fillId="0" borderId="40" xfId="0" applyFont="1" applyBorder="1" applyAlignment="1">
      <alignment horizontal="right"/>
    </xf>
    <xf numFmtId="0" fontId="42" fillId="0" borderId="41" xfId="0" applyFont="1" applyBorder="1" applyAlignment="1">
      <alignment horizontal="right"/>
    </xf>
    <xf numFmtId="0" fontId="42" fillId="24" borderId="38" xfId="0" applyFont="1" applyFill="1" applyBorder="1" applyAlignment="1">
      <alignment horizontal="right"/>
    </xf>
    <xf numFmtId="0" fontId="42" fillId="24" borderId="40" xfId="0" applyFont="1" applyFill="1" applyBorder="1" applyAlignment="1">
      <alignment horizontal="right"/>
    </xf>
    <xf numFmtId="0" fontId="42" fillId="24" borderId="41" xfId="0" applyFont="1" applyFill="1" applyBorder="1" applyAlignment="1">
      <alignment horizontal="right"/>
    </xf>
    <xf numFmtId="0" fontId="39" fillId="0" borderId="26" xfId="0" applyFont="1" applyBorder="1"/>
    <xf numFmtId="0" fontId="39" fillId="0" borderId="30" xfId="0" applyFont="1" applyBorder="1"/>
    <xf numFmtId="0" fontId="39" fillId="0" borderId="58" xfId="0" applyFont="1" applyBorder="1" applyAlignment="1">
      <alignment horizontal="center"/>
    </xf>
    <xf numFmtId="0" fontId="39" fillId="0" borderId="27" xfId="0" applyFont="1" applyBorder="1" applyAlignment="1">
      <alignment horizontal="center"/>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7" xfId="0" applyFont="1" applyBorder="1"/>
    <xf numFmtId="0" fontId="39" fillId="0" borderId="23" xfId="0" applyFont="1" applyBorder="1"/>
    <xf numFmtId="0" fontId="42" fillId="24" borderId="33"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3"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3"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4" xfId="0" applyFont="1" applyFill="1" applyBorder="1" applyAlignment="1">
      <alignment horizontal="center"/>
    </xf>
    <xf numFmtId="0" fontId="42" fillId="24" borderId="63" xfId="0" applyFont="1" applyFill="1" applyBorder="1" applyAlignment="1">
      <alignment horizontal="center"/>
    </xf>
    <xf numFmtId="0" fontId="39" fillId="24" borderId="26" xfId="0" applyFont="1" applyFill="1" applyBorder="1" applyAlignment="1">
      <alignment horizontal="center" vertical="center"/>
    </xf>
    <xf numFmtId="0" fontId="39" fillId="24" borderId="30" xfId="0" applyFont="1" applyFill="1" applyBorder="1" applyAlignment="1">
      <alignment horizontal="center" vertical="center"/>
    </xf>
    <xf numFmtId="0" fontId="39" fillId="24" borderId="66" xfId="0" applyFont="1" applyFill="1" applyBorder="1" applyAlignment="1">
      <alignment horizontal="center" vertical="center"/>
    </xf>
    <xf numFmtId="0" fontId="39" fillId="0" borderId="58" xfId="0" applyFont="1" applyBorder="1"/>
    <xf numFmtId="2" fontId="39" fillId="0" borderId="58" xfId="0" applyNumberFormat="1" applyFont="1" applyBorder="1" applyAlignment="1">
      <alignment horizontal="center"/>
    </xf>
    <xf numFmtId="2" fontId="39" fillId="0" borderId="27"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5" fillId="24" borderId="33"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5" xfId="0" applyFont="1" applyFill="1" applyBorder="1" applyAlignment="1">
      <alignment horizontal="center" vertical="center" wrapText="1"/>
    </xf>
    <xf numFmtId="0" fontId="39" fillId="0" borderId="72" xfId="252" applyFont="1" applyBorder="1" applyAlignment="1">
      <alignment horizontal="center" vertical="center"/>
    </xf>
    <xf numFmtId="0" fontId="39" fillId="0" borderId="47" xfId="252" applyFont="1" applyBorder="1" applyAlignment="1">
      <alignment horizontal="center" vertical="center"/>
    </xf>
    <xf numFmtId="0" fontId="39" fillId="0" borderId="74" xfId="252" applyFont="1" applyBorder="1" applyAlignment="1">
      <alignment horizontal="center" vertical="center"/>
    </xf>
    <xf numFmtId="0" fontId="39" fillId="0" borderId="55" xfId="252" applyFont="1" applyBorder="1" applyAlignment="1">
      <alignment horizontal="center" vertical="center"/>
    </xf>
    <xf numFmtId="0" fontId="39" fillId="0" borderId="54" xfId="252" applyFont="1" applyBorder="1" applyAlignment="1">
      <alignment horizontal="center" vertical="center"/>
    </xf>
    <xf numFmtId="0" fontId="39" fillId="0" borderId="64" xfId="252" applyFont="1" applyBorder="1" applyAlignment="1">
      <alignment horizontal="center" vertical="center"/>
    </xf>
    <xf numFmtId="0" fontId="39" fillId="0" borderId="52" xfId="252" applyFont="1" applyBorder="1" applyAlignment="1">
      <alignment horizontal="center" vertical="center"/>
    </xf>
    <xf numFmtId="0" fontId="39" fillId="0" borderId="68" xfId="252" applyFont="1" applyBorder="1" applyAlignment="1">
      <alignment horizontal="center" vertical="center"/>
    </xf>
    <xf numFmtId="0" fontId="39" fillId="0" borderId="62" xfId="252" applyFont="1" applyBorder="1" applyAlignment="1">
      <alignment horizontal="center" vertical="center"/>
    </xf>
    <xf numFmtId="0" fontId="39" fillId="0" borderId="51" xfId="252" applyFont="1" applyBorder="1" applyAlignment="1">
      <alignment horizontal="center" vertical="center"/>
    </xf>
    <xf numFmtId="0" fontId="39" fillId="0" borderId="70" xfId="252" applyFont="1" applyBorder="1" applyAlignment="1">
      <alignment horizontal="center" vertical="center"/>
    </xf>
    <xf numFmtId="0" fontId="39" fillId="0" borderId="64" xfId="0" applyFont="1" applyBorder="1" applyAlignment="1">
      <alignment horizontal="center" vertical="center"/>
    </xf>
    <xf numFmtId="0" fontId="39" fillId="0" borderId="52" xfId="0" applyFont="1" applyBorder="1" applyAlignment="1">
      <alignment horizontal="center" vertical="center"/>
    </xf>
    <xf numFmtId="0" fontId="39" fillId="0" borderId="68" xfId="0" applyFont="1" applyBorder="1" applyAlignment="1">
      <alignment horizontal="center" vertical="center"/>
    </xf>
    <xf numFmtId="0" fontId="42" fillId="0" borderId="71" xfId="0" applyFont="1" applyBorder="1" applyAlignment="1">
      <alignment horizontal="center"/>
    </xf>
    <xf numFmtId="0" fontId="42" fillId="0" borderId="0" xfId="0" applyFont="1" applyAlignment="1">
      <alignment horizontal="center"/>
    </xf>
    <xf numFmtId="0" fontId="42" fillId="0" borderId="42" xfId="0" applyFont="1" applyBorder="1" applyAlignment="1">
      <alignment horizontal="center"/>
    </xf>
    <xf numFmtId="0" fontId="39" fillId="0" borderId="73" xfId="252" applyFont="1" applyBorder="1" applyAlignment="1">
      <alignment horizontal="center" vertical="center"/>
    </xf>
    <xf numFmtId="0" fontId="39" fillId="0" borderId="46" xfId="252"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5" fillId="24" borderId="33" xfId="0" applyFont="1" applyFill="1" applyBorder="1" applyAlignment="1">
      <alignment horizontal="center" vertical="center"/>
    </xf>
    <xf numFmtId="0" fontId="45" fillId="24" borderId="25" xfId="0" applyFont="1" applyFill="1" applyBorder="1" applyAlignment="1">
      <alignment horizontal="center" vertical="center"/>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39" fillId="0" borderId="19" xfId="0" applyFont="1" applyBorder="1"/>
    <xf numFmtId="0" fontId="39" fillId="26" borderId="18" xfId="0" applyFont="1" applyFill="1" applyBorder="1" applyAlignment="1">
      <alignment horizontal="center" wrapText="1"/>
    </xf>
    <xf numFmtId="0" fontId="42" fillId="0" borderId="71" xfId="0" applyFont="1" applyBorder="1" applyAlignment="1">
      <alignment horizontal="center" vertical="center" wrapText="1"/>
    </xf>
    <xf numFmtId="0" fontId="42" fillId="0" borderId="0" xfId="0" applyFont="1" applyAlignment="1">
      <alignment horizontal="center" vertical="center" wrapText="1"/>
    </xf>
    <xf numFmtId="0" fontId="42" fillId="0" borderId="42" xfId="0" applyFont="1" applyBorder="1" applyAlignment="1">
      <alignment horizontal="center" vertical="center" wrapText="1"/>
    </xf>
    <xf numFmtId="0" fontId="44" fillId="0" borderId="76" xfId="253" applyFont="1" applyBorder="1" applyAlignment="1" applyProtection="1">
      <alignment horizontal="center"/>
    </xf>
    <xf numFmtId="0" fontId="44" fillId="0" borderId="48" xfId="253" applyFont="1" applyBorder="1" applyAlignment="1" applyProtection="1">
      <alignment horizontal="center"/>
    </xf>
    <xf numFmtId="0" fontId="42" fillId="0" borderId="74" xfId="0" applyFont="1" applyBorder="1" applyAlignment="1">
      <alignment horizontal="center"/>
    </xf>
    <xf numFmtId="0" fontId="42" fillId="0" borderId="55" xfId="0" applyFont="1" applyBorder="1" applyAlignment="1">
      <alignment horizontal="center"/>
    </xf>
    <xf numFmtId="0" fontId="42" fillId="0" borderId="75" xfId="0" applyFont="1" applyBorder="1" applyAlignment="1">
      <alignment horizontal="center"/>
    </xf>
    <xf numFmtId="0" fontId="39" fillId="0" borderId="24" xfId="0" applyFont="1" applyBorder="1" applyAlignment="1">
      <alignment horizontal="center" vertical="center"/>
    </xf>
  </cellXfs>
  <cellStyles count="257">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xfId="254" builtinId="4"/>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2 32" xfId="256" xr:uid="{58BBF99B-E937-4168-9C8B-BE57E22A549C}"/>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xfId="255" builtinId="5"/>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d.docs.live.n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d.docs.live.n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8ebb6f2d04393961/Documentos/PLANEACION-2026/MTO-INSTITUCIONES_EDUCTIVAS-INTITUCIONALES-ESENARIOS_DEPOR/MTO-HORARES%20INFATILES-CDI/DT%20-%20Transversales%20%20Meno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d.docs.live.n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d.docs.live.n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d.docs.live.n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QUIPOS"/>
      <sheetName val="MANO DE OBRA"/>
      <sheetName val="TRANSPORTE"/>
      <sheetName val="_aCCIDENTES_DE_1995___1996_xl_2"/>
      <sheetName val="//ccefici"/>
      <sheetName val="//d.docs.live.net/a  aaInformac"/>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l_3"/>
      <sheetName val="_aCCIDENTES_DE_1995___1996_xl_4"/>
      <sheetName val="_aCCIDENTES_DE_1995___1996_xl_6"/>
      <sheetName val="_aCCIDENTES_DE_1995___1996_xl_5"/>
      <sheetName val="_aCCIDENTES_DE_1995___1996_x_11"/>
      <sheetName val="_aCCIDENTES_DE_1995___1996_xl_7"/>
      <sheetName val="_aCCIDENTES_DE_1995___1996_xl_8"/>
      <sheetName val="_aCCIDENTES_DE_1995___1996_xl_9"/>
      <sheetName val="_aCCIDENTES_DE_1995___1996_x_10"/>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18"/>
      <sheetName val="_aCCIDENTES_DE_1995___1996_x_7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93"/>
      <sheetName val="_aCCIDENTES_DE_1995___1996_x_86"/>
      <sheetName val="_aCCIDENTES_DE_1995___1996_x_87"/>
      <sheetName val="_aCCIDENTES_DE_1995___1996_x_89"/>
      <sheetName val="_aCCIDENTES_DE_1995___1996_x_88"/>
      <sheetName val="_aCCIDENTES_DE_1995___1996_x_92"/>
      <sheetName val="_aCCIDENTES_DE_1995___1996_x_90"/>
      <sheetName val="_aCCIDENTES_DE_1995___1996_x_91"/>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18"/>
      <sheetName val="_aCCIDENTES_DE_1995___1996__100"/>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2"/>
      <sheetName val="_aCCIDENTES_DE_1995___1996__113"/>
      <sheetName val="_aCCIDENTES_DE_1995___1996__114"/>
      <sheetName val="_aCCIDENTES_DE_1995___1996__115"/>
      <sheetName val="_aCCIDENTES_DE_1995___1996__116"/>
      <sheetName val="_aCCIDENTES_DE_1995___1996__117"/>
      <sheetName val="_aCCIDENTES_DE_1995___1996__120"/>
      <sheetName val="_aCCIDENTES_DE_1995___1996__119"/>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3"/>
      <sheetName val="_aCCIDENTES_DE_1995___1996__132"/>
      <sheetName val="_aCCIDENTES_DE_1995___1996__134"/>
      <sheetName val="_aCCIDENTES_DE_1995___1996__135"/>
      <sheetName val="_aCCIDENTES_DE_1995___1996__139"/>
      <sheetName val="_aCCIDENTES_DE_1995___1996__136"/>
      <sheetName val="_aCCIDENTES_DE_1995___1996__137"/>
      <sheetName val="_aCCIDENTES_DE_1995___1996__13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INDICE"/>
      <sheetName val="Tabla CONPES 3714"/>
      <sheetName val="gp05"/>
      <sheetName val="GP0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sheetData sheetId="352" refreshError="1"/>
      <sheetData sheetId="353"/>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sheetData sheetId="535"/>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efreshError="1"/>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refreshError="1"/>
      <sheetData sheetId="860" refreshError="1"/>
      <sheetData sheetId="861" refreshError="1"/>
      <sheetData sheetId="86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CCIDENTES_DE_1995_-_1996"/>
      <sheetName val="EQUIPOS"/>
      <sheetName val="MANO DE OBRA"/>
      <sheetName val="TRANSPORTE"/>
      <sheetName val="Datos"/>
      <sheetName val="MATERIALES"/>
      <sheetName val="Datos Básicos"/>
      <sheetName val="SALARIOS"/>
      <sheetName val="SUB APU"/>
      <sheetName val="Formulario N° 4"/>
      <sheetName val="EQUIPO"/>
      <sheetName val="INV"/>
      <sheetName val="AASHTO"/>
      <sheetName val="PESOS"/>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Cuadrillas"/>
      <sheetName val="Jornal"/>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_a  aaInformación GRUPO 4_A MIn"/>
      <sheetName val="_aCCIDENTES_DE_1995___1996_xl_3"/>
      <sheetName val="_aCCIDENTES_DE_1995___1996_xl_2"/>
      <sheetName val="0."/>
      <sheetName val="Base_Mater"/>
      <sheetName val="20."/>
      <sheetName val="17."/>
      <sheetName val="11."/>
      <sheetName val="\a__aaInformación_GRUPO_4\A_MIn"/>
      <sheetName val="precios-básicos2002"/>
      <sheetName val="APUs"/>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Users\HP\AppData\Local\Microso"/>
      <sheetName val="SEGUIM Y REPROG MES 1 (2)"/>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E\a  aaInformación GRUPO 4\A M"/>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ISTORICOS FUEL OIL EXP"/>
      <sheetName val="\Nuevos APU Córdoba\a  aaInform"/>
      <sheetName val="\E\Nuevos APU Córdoba\a  aaInfo"/>
      <sheetName val="\Users\JoseGabriel\Documents\Mi"/>
      <sheetName val="ESTADO VÍA-CRIT.TECNICO"/>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LISTADO "/>
      <sheetName val="M.O."/>
      <sheetName val="\\Gabrielaapabone\d copias\a  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ccefici"/>
      <sheetName val="aactividad"/>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EQUIPOS"/>
      <sheetName val="MANO DE OBRA"/>
      <sheetName val="TRANSPORTE"/>
      <sheetName val="//d.docs.live.net/a  aaInformac"/>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INDICE"/>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sheetData sheetId="606"/>
      <sheetData sheetId="607" refreshError="1"/>
      <sheetData sheetId="608" refreshError="1"/>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a  aaInformación]__cceficien_2"/>
      <sheetName val="aCCIDENTES_DE_1995_-_1996"/>
      <sheetName val="//cceficiente_sharepoint_com/MA"/>
      <sheetName val="[a  aaInformación]__cceficien_3"/>
      <sheetName val="[a  aaInformación]__cceficien_4"/>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18"/>
      <sheetName val="[a  aaInformación]__cceficie_76"/>
      <sheetName val="M.O."/>
      <sheetName val="[a  aaInformación]//cceficiente"/>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Fornato 6"/>
      <sheetName val="\G\I\MANTENIMIENTO RUTA 1001_MA"/>
      <sheetName val="\D\MANTENIMIENTO RUTA 1001_MARZ"/>
      <sheetName val="\G\D\MANTENIMIENTO RUTA 1001_MA"/>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_107"/>
      <sheetName val="[a  aaInformación]__cceficie_96"/>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3"/>
      <sheetName val="[a  aaInformación]__ccefici_104"/>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_117"/>
      <sheetName val="[a  aaInformación]__ccefici_118"/>
      <sheetName val="[a  aaInformación]__ccefici_119"/>
      <sheetName val="[a  aaInformación]__ccefici_121"/>
      <sheetName val="[a  aaInformación]__ccefici_120"/>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Listas"/>
      <sheetName val="Banderas"/>
      <sheetName val="\G\MANTENIMIENTO RUTA 1001_MARZ"/>
      <sheetName val="46W9"/>
      <sheetName val="Presentacion"/>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acero"/>
      <sheetName val="__SERVIDOR_Public2_MANTENIMIENT"/>
      <sheetName val="_I_I_MANTENIMIENTO RUTA 1001_MA"/>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INS"/>
      <sheetName val="Ppto"/>
      <sheetName val="Plan auditoría"/>
      <sheetName val="Análisis de precios"/>
      <sheetName val="Hoja1"/>
      <sheetName val="BASE"/>
      <sheetName val="1_Preliminares"/>
      <sheetName val="M.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ARA INFORME"/>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AASHTO"/>
      <sheetName val="INV"/>
      <sheetName val="320.1"/>
      <sheetName val="330.2"/>
      <sheetName val="700.1"/>
      <sheetName val="tablas"/>
      <sheetName val="Actual Data (MAP)"/>
      <sheetName val="Actual Data (STX)"/>
      <sheetName val="Cap1-2"/>
      <sheetName val="Cap3-4"/>
      <sheetName val="Cap8"/>
      <sheetName val="Cap5-6-7"/>
      <sheetName val="TUBERIA"/>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Cálculo"/>
      <sheetName val="220.1"/>
      <sheetName val="330.1"/>
      <sheetName val="640.1.2"/>
      <sheetName val="673.1"/>
      <sheetName val="673.2"/>
      <sheetName val="basicos"/>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2">
          <cell r="A2" t="str">
            <v>INVÍAS - TERRITORIAL CORDOBA - GRUPO 3</v>
          </cell>
        </row>
      </sheetData>
      <sheetData sheetId="72"/>
      <sheetData sheetId="73"/>
      <sheetData sheetId="74"/>
      <sheetData sheetId="75">
        <row r="2">
          <cell r="A2" t="str">
            <v>INVÍAS - TERRITORIAL CORDOBA - GRUPO 3</v>
          </cell>
        </row>
      </sheetData>
      <sheetData sheetId="76"/>
      <sheetData sheetId="77"/>
      <sheetData sheetId="78"/>
      <sheetData sheetId="79"/>
      <sheetData sheetId="80"/>
      <sheetData sheetId="81">
        <row r="2">
          <cell r="A2" t="str">
            <v>INVÍAS - TERRITORIAL CORDOBA - GRUPO 3</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ow r="2">
          <cell r="A2" t="str">
            <v>INVÍAS - TERRITORIAL CORDOBA - GRUPO 3</v>
          </cell>
        </row>
      </sheetData>
      <sheetData sheetId="108"/>
      <sheetData sheetId="109"/>
      <sheetData sheetId="110">
        <row r="2">
          <cell r="A2" t="str">
            <v>INVÍAS - TERRITORIAL CORDOBA - GRUPO 3</v>
          </cell>
        </row>
      </sheetData>
      <sheetData sheetId="111"/>
      <sheetData sheetId="112"/>
      <sheetData sheetId="113"/>
      <sheetData sheetId="114"/>
      <sheetData sheetId="115">
        <row r="2">
          <cell r="A2" t="str">
            <v>INVÍAS - TERRITORIAL CORDOBA - GRUPO 3</v>
          </cell>
        </row>
      </sheetData>
      <sheetData sheetId="116">
        <row r="2">
          <cell r="A2" t="str">
            <v>INVÍAS - TERRITORIAL CORDOBA - GRUPO 3</v>
          </cell>
        </row>
      </sheetData>
      <sheetData sheetId="117">
        <row r="2">
          <cell r="A2" t="str">
            <v>INVÍAS - TERRITORIAL CORDOBA - GRUPO 3</v>
          </cell>
        </row>
      </sheetData>
      <sheetData sheetId="118">
        <row r="2">
          <cell r="A2" t="str">
            <v>INVÍAS - TERRITORIAL CORDOBA - GRUPO 3</v>
          </cell>
        </row>
      </sheetData>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row r="2">
          <cell r="A2" t="str">
            <v>INVÍAS - TERRITORIAL CORDOBA - GRUPO 3</v>
          </cell>
        </row>
      </sheetData>
      <sheetData sheetId="124"/>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2">
          <cell r="A2" t="str">
            <v>INVÍAS - TERRITORIAL CORDOBA - GRUPO 3</v>
          </cell>
        </row>
      </sheetData>
      <sheetData sheetId="164"/>
      <sheetData sheetId="165"/>
      <sheetData sheetId="166"/>
      <sheetData sheetId="167">
        <row r="2">
          <cell r="A2" t="str">
            <v>INVÍAS - TERRITORIAL CORDOBA - GRUPO 3</v>
          </cell>
        </row>
      </sheetData>
      <sheetData sheetId="168"/>
      <sheetData sheetId="169">
        <row r="2">
          <cell r="A2" t="str">
            <v>INVÍAS - TERRITORIAL CORDOBA - GRUPO 3</v>
          </cell>
        </row>
      </sheetData>
      <sheetData sheetId="170">
        <row r="2">
          <cell r="A2" t="str">
            <v>INVÍAS - TERRITORIAL CORDOBA - GRUPO 3</v>
          </cell>
        </row>
      </sheetData>
      <sheetData sheetId="171">
        <row r="2">
          <cell r="A2" t="str">
            <v>INVÍAS - TERRITORIAL CORDOBA - GRUPO 3</v>
          </cell>
        </row>
      </sheetData>
      <sheetData sheetId="172">
        <row r="2">
          <cell r="A2" t="str">
            <v>INVÍAS - TERRITORIAL CORDOBA - GRUPO 3</v>
          </cell>
        </row>
      </sheetData>
      <sheetData sheetId="173">
        <row r="2">
          <cell r="A2" t="str">
            <v>INVÍAS - TERRITORIAL CORDOBA - GRUPO 3</v>
          </cell>
        </row>
      </sheetData>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ow r="2">
          <cell r="A2" t="str">
            <v>INVÍAS - TERRITORIAL CORDOBA - GRUPO 3</v>
          </cell>
        </row>
      </sheetData>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ow r="2">
          <cell r="A2" t="str">
            <v>INVÍAS - TERRITORIAL CORDOBA - GRUPO 3</v>
          </cell>
        </row>
      </sheetData>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ow r="2">
          <cell r="B2"/>
        </row>
      </sheetData>
      <sheetData sheetId="235"/>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2">
          <cell r="A2" t="str">
            <v>INVÍAS - TERRITORIAL CORDOBA - GRUPO 3</v>
          </cell>
        </row>
      </sheetData>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2">
          <cell r="A2" t="str">
            <v>INVÍAS - TERRITORIAL CORDOBA - GRUPO 3</v>
          </cell>
        </row>
      </sheetData>
      <sheetData sheetId="286"/>
      <sheetData sheetId="287"/>
      <sheetData sheetId="288">
        <row r="2">
          <cell r="A2" t="str">
            <v>INVÍAS - TERRITORIAL CORDOBA - GRUPO 3</v>
          </cell>
        </row>
      </sheetData>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NARIÑO"/>
      <sheetName val="PUNITARIOS_PARA_241201_2S"/>
      <sheetName val="PR_1"/>
      <sheetName val="ESTADO_RED_TEC"/>
      <sheetName val="PREACTA_10"/>
      <sheetName val="PREACTA_9"/>
      <sheetName val="Presup_Cancha"/>
      <sheetName val="062"/>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inst"/>
      <sheetName val="Hoja2"/>
      <sheetName val="Cuadr."/>
      <sheetName val="PUNITARIOS PARA 241201 2S.xls"/>
      <sheetName val="PREACTA_61"/>
      <sheetName val="A_P_U1"/>
      <sheetName val="PERSONAL"/>
      <sheetName val="Tarifa MT"/>
      <sheetName val="BASE"/>
      <sheetName val="7.1.8.1.1"/>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glvc"/>
      <sheetName val="c2_5y2_613"/>
      <sheetName val="PREACTA_62"/>
      <sheetName val="TABLA_20082"/>
      <sheetName val="c2_5y2_612"/>
      <sheetName val="TABLA_20081"/>
      <sheetName val="c2_5y2_611"/>
      <sheetName val="for 6"/>
      <sheetName val="base ctos"/>
      <sheetName val="CURVA"/>
      <sheetName val="CHINCHINA FINAL . A CEROS"/>
      <sheetName val="Memoria de calculo"/>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c2_5y2_614"/>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PROYECTO"/>
      <sheetName val="ACTA MODIFICACIÓN CIVIL"/>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sheetData sheetId="142"/>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48">
          <cell r="E48">
            <v>0</v>
          </cell>
        </row>
      </sheetData>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ow r="48">
          <cell r="E48">
            <v>0</v>
          </cell>
        </row>
      </sheetData>
      <sheetData sheetId="183"/>
      <sheetData sheetId="184"/>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refreshError="1"/>
      <sheetData sheetId="217" refreshError="1"/>
      <sheetData sheetId="218" refreshError="1"/>
      <sheetData sheetId="219"/>
      <sheetData sheetId="220">
        <row r="48">
          <cell r="E48">
            <v>0</v>
          </cell>
        </row>
      </sheetData>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3"/>
  <sheetViews>
    <sheetView showGridLines="0" tabSelected="1" view="pageBreakPreview" topLeftCell="A25" zoomScale="72" zoomScaleNormal="55" zoomScaleSheetLayoutView="72" zoomScalePageLayoutView="70" workbookViewId="0">
      <selection activeCell="J39" sqref="J39"/>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73.33203125" style="1" customWidth="1"/>
    <col min="7" max="7" width="8.6640625" style="1" customWidth="1"/>
    <col min="8" max="8" width="18.77734375" style="1" customWidth="1"/>
    <col min="9" max="10" width="23.77734375" style="1" customWidth="1"/>
    <col min="11" max="11" width="30" style="1" customWidth="1"/>
    <col min="12" max="13" width="4.44140625" style="1" customWidth="1"/>
    <col min="14" max="16384" width="11.44140625" style="1"/>
  </cols>
  <sheetData>
    <row r="1" spans="2:12">
      <c r="B1" s="188" t="s">
        <v>0</v>
      </c>
      <c r="C1" s="188"/>
      <c r="D1" s="188"/>
      <c r="E1" s="188"/>
      <c r="F1" s="188"/>
    </row>
    <row r="2" spans="2:12">
      <c r="B2" s="188" t="s">
        <v>1</v>
      </c>
      <c r="C2" s="188"/>
      <c r="D2" s="188"/>
      <c r="E2" s="188"/>
    </row>
    <row r="3" spans="2:12" ht="14.4" thickBot="1">
      <c r="B3" s="6"/>
      <c r="C3" s="7"/>
      <c r="D3" s="6"/>
      <c r="E3" s="7"/>
    </row>
    <row r="4" spans="2:12" ht="15" thickTop="1" thickBot="1">
      <c r="B4" s="189"/>
      <c r="C4" s="190"/>
      <c r="D4" s="190"/>
      <c r="E4" s="190"/>
      <c r="F4" s="190"/>
      <c r="G4" s="190"/>
      <c r="H4" s="190"/>
      <c r="I4" s="190"/>
      <c r="J4" s="190"/>
      <c r="K4" s="190"/>
      <c r="L4" s="191"/>
    </row>
    <row r="5" spans="2:12" ht="31.5" customHeight="1" thickTop="1">
      <c r="B5" s="3"/>
      <c r="C5" s="192" t="s">
        <v>2</v>
      </c>
      <c r="D5" s="193"/>
      <c r="E5" s="193"/>
      <c r="F5" s="193"/>
      <c r="G5" s="193"/>
      <c r="H5" s="193"/>
      <c r="I5" s="193"/>
      <c r="J5" s="193"/>
      <c r="K5" s="194"/>
      <c r="L5" s="4"/>
    </row>
    <row r="6" spans="2:12" s="131" customFormat="1" ht="23.55" customHeight="1">
      <c r="B6" s="132"/>
      <c r="C6" s="195" t="s">
        <v>3</v>
      </c>
      <c r="D6" s="195"/>
      <c r="E6" s="195"/>
      <c r="F6" s="195"/>
      <c r="G6" s="195"/>
      <c r="H6" s="195"/>
      <c r="I6" s="195"/>
      <c r="J6" s="195"/>
      <c r="K6" s="195"/>
      <c r="L6" s="130"/>
    </row>
    <row r="7" spans="2:12" s="2" customFormat="1">
      <c r="B7" s="9"/>
      <c r="C7" s="196" t="s">
        <v>80</v>
      </c>
      <c r="D7" s="197"/>
      <c r="E7" s="197"/>
      <c r="F7" s="197"/>
      <c r="G7" s="197"/>
      <c r="H7" s="197"/>
      <c r="I7" s="197"/>
      <c r="J7" s="198"/>
      <c r="K7" s="199"/>
      <c r="L7" s="10"/>
    </row>
    <row r="8" spans="2:12">
      <c r="B8" s="8"/>
      <c r="C8" s="196"/>
      <c r="D8" s="197"/>
      <c r="E8" s="197"/>
      <c r="F8" s="197"/>
      <c r="G8" s="197"/>
      <c r="H8" s="197"/>
      <c r="I8" s="197"/>
      <c r="J8" s="198"/>
      <c r="K8" s="199"/>
      <c r="L8" s="4"/>
    </row>
    <row r="9" spans="2:12" ht="34.5" customHeight="1">
      <c r="B9" s="8"/>
      <c r="C9" s="200" t="s">
        <v>4</v>
      </c>
      <c r="D9" s="201"/>
      <c r="E9" s="201"/>
      <c r="F9" s="201"/>
      <c r="G9" s="201"/>
      <c r="H9" s="201"/>
      <c r="I9" s="201"/>
      <c r="J9" s="201"/>
      <c r="K9" s="202"/>
      <c r="L9" s="4"/>
    </row>
    <row r="10" spans="2:12" ht="30" customHeight="1" thickBot="1">
      <c r="B10" s="3"/>
      <c r="C10" s="206" t="s">
        <v>89</v>
      </c>
      <c r="D10" s="207"/>
      <c r="E10" s="207"/>
      <c r="F10" s="207"/>
      <c r="G10" s="207"/>
      <c r="H10" s="207"/>
      <c r="I10" s="207"/>
      <c r="J10" s="207"/>
      <c r="K10" s="208"/>
      <c r="L10" s="4"/>
    </row>
    <row r="11" spans="2:12" ht="30" customHeight="1">
      <c r="B11" s="3"/>
      <c r="C11" s="184" t="s">
        <v>5</v>
      </c>
      <c r="D11" s="186" t="s">
        <v>6</v>
      </c>
      <c r="E11" s="149" t="s">
        <v>7</v>
      </c>
      <c r="F11" s="184" t="s">
        <v>8</v>
      </c>
      <c r="G11" s="186" t="s">
        <v>9</v>
      </c>
      <c r="H11" s="186" t="s">
        <v>10</v>
      </c>
      <c r="I11" s="209" t="s">
        <v>11</v>
      </c>
      <c r="J11" s="159" t="s">
        <v>118</v>
      </c>
      <c r="K11" s="211" t="s">
        <v>12</v>
      </c>
      <c r="L11" s="4"/>
    </row>
    <row r="12" spans="2:12" ht="30" customHeight="1" thickBot="1">
      <c r="B12" s="3"/>
      <c r="C12" s="185"/>
      <c r="D12" s="187"/>
      <c r="E12" s="11" t="s">
        <v>88</v>
      </c>
      <c r="F12" s="185"/>
      <c r="G12" s="187"/>
      <c r="H12" s="187"/>
      <c r="I12" s="210"/>
      <c r="J12" s="160"/>
      <c r="K12" s="212"/>
      <c r="L12" s="4"/>
    </row>
    <row r="13" spans="2:12" ht="30" customHeight="1" thickBot="1">
      <c r="B13" s="3"/>
      <c r="C13" s="203" t="s">
        <v>117</v>
      </c>
      <c r="D13" s="204"/>
      <c r="E13" s="204"/>
      <c r="F13" s="204"/>
      <c r="G13" s="204"/>
      <c r="H13" s="204"/>
      <c r="I13" s="204"/>
      <c r="J13" s="204"/>
      <c r="K13" s="205"/>
      <c r="L13" s="4"/>
    </row>
    <row r="14" spans="2:12" ht="28.05" customHeight="1">
      <c r="B14" s="3"/>
      <c r="C14" s="135">
        <v>1</v>
      </c>
      <c r="D14" s="136">
        <v>1.1000000000000001</v>
      </c>
      <c r="E14" s="133">
        <v>15.1</v>
      </c>
      <c r="F14" s="138" t="s">
        <v>92</v>
      </c>
      <c r="G14" s="139" t="s">
        <v>83</v>
      </c>
      <c r="H14" s="139">
        <v>85</v>
      </c>
      <c r="I14" s="134">
        <v>90935</v>
      </c>
      <c r="J14" s="150">
        <f>I14*0.33</f>
        <v>30008.550000000003</v>
      </c>
      <c r="K14" s="140">
        <f>ROUND((I14*H14+J14*H14),2)</f>
        <v>10280201.75</v>
      </c>
      <c r="L14" s="4"/>
    </row>
    <row r="15" spans="2:12" ht="28.05" customHeight="1">
      <c r="B15" s="3"/>
      <c r="C15" s="135">
        <v>2</v>
      </c>
      <c r="D15" s="136">
        <v>1.2</v>
      </c>
      <c r="E15" s="133">
        <v>10.15</v>
      </c>
      <c r="F15" s="138" t="s">
        <v>93</v>
      </c>
      <c r="G15" s="133" t="s">
        <v>83</v>
      </c>
      <c r="H15" s="133">
        <v>7</v>
      </c>
      <c r="I15" s="134">
        <v>1149954</v>
      </c>
      <c r="J15" s="150">
        <f t="shared" ref="J15:J21" si="0">I15*0.33</f>
        <v>379484.82</v>
      </c>
      <c r="K15" s="140">
        <f t="shared" ref="K15:K21" si="1">ROUND((I15*H15+J15*H15),2)</f>
        <v>10706071.74</v>
      </c>
      <c r="L15" s="4"/>
    </row>
    <row r="16" spans="2:12" ht="28.05" customHeight="1">
      <c r="B16" s="3"/>
      <c r="C16" s="135">
        <v>3</v>
      </c>
      <c r="D16" s="136">
        <v>1.3</v>
      </c>
      <c r="E16" s="133" t="s">
        <v>91</v>
      </c>
      <c r="F16" s="141" t="s">
        <v>94</v>
      </c>
      <c r="G16" s="133" t="s">
        <v>82</v>
      </c>
      <c r="H16" s="133">
        <v>1</v>
      </c>
      <c r="I16" s="134">
        <v>6500000</v>
      </c>
      <c r="J16" s="150">
        <f t="shared" si="0"/>
        <v>2145000</v>
      </c>
      <c r="K16" s="140">
        <f t="shared" si="1"/>
        <v>8645000</v>
      </c>
      <c r="L16" s="4"/>
    </row>
    <row r="17" spans="2:12" ht="28.05" customHeight="1">
      <c r="B17" s="3"/>
      <c r="C17" s="135">
        <v>4</v>
      </c>
      <c r="D17" s="136">
        <v>1.4</v>
      </c>
      <c r="E17" s="133">
        <v>6.17</v>
      </c>
      <c r="F17" s="138" t="s">
        <v>95</v>
      </c>
      <c r="G17" s="133" t="s">
        <v>83</v>
      </c>
      <c r="H17" s="133">
        <v>2.5</v>
      </c>
      <c r="I17" s="134">
        <v>29063</v>
      </c>
      <c r="J17" s="150">
        <f t="shared" si="0"/>
        <v>9590.7900000000009</v>
      </c>
      <c r="K17" s="140">
        <f t="shared" si="1"/>
        <v>96634.48</v>
      </c>
      <c r="L17" s="4"/>
    </row>
    <row r="18" spans="2:12" ht="28.05" customHeight="1">
      <c r="B18" s="3"/>
      <c r="C18" s="135">
        <v>5</v>
      </c>
      <c r="D18" s="136">
        <v>1.5</v>
      </c>
      <c r="E18" s="133">
        <v>14.1</v>
      </c>
      <c r="F18" s="138" t="s">
        <v>81</v>
      </c>
      <c r="G18" s="133" t="s">
        <v>83</v>
      </c>
      <c r="H18" s="133">
        <v>4.5</v>
      </c>
      <c r="I18" s="134">
        <v>88765</v>
      </c>
      <c r="J18" s="150">
        <f t="shared" si="0"/>
        <v>29292.45</v>
      </c>
      <c r="K18" s="140">
        <f t="shared" si="1"/>
        <v>531258.53</v>
      </c>
      <c r="L18" s="4"/>
    </row>
    <row r="19" spans="2:12" ht="28.05" customHeight="1">
      <c r="B19" s="3"/>
      <c r="C19" s="135">
        <v>6</v>
      </c>
      <c r="D19" s="136">
        <v>1.6</v>
      </c>
      <c r="E19" s="133">
        <v>4.1500000000000004</v>
      </c>
      <c r="F19" s="138" t="s">
        <v>96</v>
      </c>
      <c r="G19" s="133" t="s">
        <v>83</v>
      </c>
      <c r="H19" s="133">
        <v>1.5</v>
      </c>
      <c r="I19" s="134">
        <v>117670</v>
      </c>
      <c r="J19" s="150">
        <f t="shared" si="0"/>
        <v>38831.1</v>
      </c>
      <c r="K19" s="140">
        <f t="shared" si="1"/>
        <v>234751.65</v>
      </c>
      <c r="L19" s="4"/>
    </row>
    <row r="20" spans="2:12" ht="28.05" customHeight="1">
      <c r="B20" s="3"/>
      <c r="C20" s="135">
        <v>7</v>
      </c>
      <c r="D20" s="136">
        <v>1.7</v>
      </c>
      <c r="E20" s="133">
        <v>5.13</v>
      </c>
      <c r="F20" s="138" t="s">
        <v>97</v>
      </c>
      <c r="G20" s="133" t="s">
        <v>83</v>
      </c>
      <c r="H20" s="133">
        <v>8</v>
      </c>
      <c r="I20" s="134">
        <v>173235</v>
      </c>
      <c r="J20" s="150">
        <f t="shared" si="0"/>
        <v>57167.55</v>
      </c>
      <c r="K20" s="140">
        <f t="shared" si="1"/>
        <v>1843220.4</v>
      </c>
      <c r="L20" s="4"/>
    </row>
    <row r="21" spans="2:12" ht="28.05" customHeight="1">
      <c r="B21" s="3"/>
      <c r="C21" s="135">
        <v>8</v>
      </c>
      <c r="D21" s="136">
        <v>1.8</v>
      </c>
      <c r="E21" s="133">
        <v>18.899999999999999</v>
      </c>
      <c r="F21" s="138" t="s">
        <v>98</v>
      </c>
      <c r="G21" s="133" t="s">
        <v>83</v>
      </c>
      <c r="H21" s="133">
        <v>8</v>
      </c>
      <c r="I21" s="134">
        <v>24709</v>
      </c>
      <c r="J21" s="150">
        <f t="shared" si="0"/>
        <v>8153.97</v>
      </c>
      <c r="K21" s="140">
        <f t="shared" si="1"/>
        <v>262903.76</v>
      </c>
      <c r="L21" s="4"/>
    </row>
    <row r="22" spans="2:12" ht="28.05" customHeight="1" thickBot="1">
      <c r="B22" s="3"/>
      <c r="C22" s="164" t="s">
        <v>13</v>
      </c>
      <c r="D22" s="165"/>
      <c r="E22" s="165"/>
      <c r="F22" s="165"/>
      <c r="G22" s="165"/>
      <c r="H22" s="165"/>
      <c r="I22" s="165"/>
      <c r="J22" s="166"/>
      <c r="K22" s="142">
        <f>SUM(K14:K21)</f>
        <v>32600042.310000002</v>
      </c>
      <c r="L22" s="4"/>
    </row>
    <row r="23" spans="2:12" ht="30" customHeight="1" thickBot="1">
      <c r="B23" s="3"/>
      <c r="C23" s="203" t="s">
        <v>116</v>
      </c>
      <c r="D23" s="204"/>
      <c r="E23" s="204"/>
      <c r="F23" s="204"/>
      <c r="G23" s="204"/>
      <c r="H23" s="204"/>
      <c r="I23" s="204"/>
      <c r="J23" s="204"/>
      <c r="K23" s="205"/>
      <c r="L23" s="4"/>
    </row>
    <row r="24" spans="2:12" ht="30" customHeight="1">
      <c r="B24" s="3"/>
      <c r="C24" s="135">
        <v>9</v>
      </c>
      <c r="D24" s="137">
        <v>1</v>
      </c>
      <c r="E24" s="133" t="s">
        <v>99</v>
      </c>
      <c r="F24" s="143" t="s">
        <v>100</v>
      </c>
      <c r="G24" s="139" t="s">
        <v>104</v>
      </c>
      <c r="H24" s="139">
        <v>30</v>
      </c>
      <c r="I24" s="134">
        <v>15500</v>
      </c>
      <c r="J24" s="151">
        <f>I24*0.33</f>
        <v>5115</v>
      </c>
      <c r="K24" s="144">
        <f>ROUND((I24*H24+J24*H24),2)</f>
        <v>618450</v>
      </c>
      <c r="L24" s="4"/>
    </row>
    <row r="25" spans="2:12" ht="30" customHeight="1">
      <c r="B25" s="3"/>
      <c r="C25" s="135">
        <v>10</v>
      </c>
      <c r="D25" s="137">
        <v>2</v>
      </c>
      <c r="E25" s="133">
        <v>15.1</v>
      </c>
      <c r="F25" s="138" t="s">
        <v>92</v>
      </c>
      <c r="G25" s="133" t="s">
        <v>83</v>
      </c>
      <c r="H25" s="133">
        <v>60</v>
      </c>
      <c r="I25" s="134">
        <v>90935</v>
      </c>
      <c r="J25" s="151">
        <f t="shared" ref="J25:J29" si="2">I25*0.33</f>
        <v>30008.550000000003</v>
      </c>
      <c r="K25" s="144">
        <f t="shared" ref="K25:K29" si="3">ROUND((I25*H25+J25*H25),2)</f>
        <v>7256613</v>
      </c>
      <c r="L25" s="4"/>
    </row>
    <row r="26" spans="2:12" ht="30" customHeight="1">
      <c r="B26" s="3"/>
      <c r="C26" s="135">
        <v>11</v>
      </c>
      <c r="D26" s="137">
        <v>3</v>
      </c>
      <c r="E26" s="133">
        <v>9.3000000000000007</v>
      </c>
      <c r="F26" s="138" t="s">
        <v>101</v>
      </c>
      <c r="G26" s="133" t="s">
        <v>83</v>
      </c>
      <c r="H26" s="133">
        <v>5.5</v>
      </c>
      <c r="I26" s="134">
        <v>71117</v>
      </c>
      <c r="J26" s="151">
        <f t="shared" si="2"/>
        <v>23468.61</v>
      </c>
      <c r="K26" s="144">
        <f t="shared" si="3"/>
        <v>520220.86</v>
      </c>
      <c r="L26" s="4"/>
    </row>
    <row r="27" spans="2:12" ht="30" customHeight="1">
      <c r="B27" s="3"/>
      <c r="C27" s="135">
        <v>12</v>
      </c>
      <c r="D27" s="137">
        <v>4</v>
      </c>
      <c r="E27" s="133">
        <v>18.899999999999999</v>
      </c>
      <c r="F27" s="138" t="s">
        <v>98</v>
      </c>
      <c r="G27" s="133" t="s">
        <v>83</v>
      </c>
      <c r="H27" s="133">
        <v>45</v>
      </c>
      <c r="I27" s="134">
        <v>24709</v>
      </c>
      <c r="J27" s="151">
        <f t="shared" si="2"/>
        <v>8153.97</v>
      </c>
      <c r="K27" s="144">
        <f t="shared" si="3"/>
        <v>1478833.65</v>
      </c>
      <c r="L27" s="4"/>
    </row>
    <row r="28" spans="2:12" ht="30" customHeight="1">
      <c r="B28" s="3"/>
      <c r="C28" s="135">
        <v>13</v>
      </c>
      <c r="D28" s="137">
        <v>5</v>
      </c>
      <c r="E28" s="133">
        <v>18.16</v>
      </c>
      <c r="F28" s="138" t="s">
        <v>102</v>
      </c>
      <c r="G28" s="133" t="s">
        <v>83</v>
      </c>
      <c r="H28" s="133">
        <v>85</v>
      </c>
      <c r="I28" s="134">
        <v>29911</v>
      </c>
      <c r="J28" s="151">
        <f t="shared" si="2"/>
        <v>9870.630000000001</v>
      </c>
      <c r="K28" s="144">
        <f t="shared" si="3"/>
        <v>3381438.55</v>
      </c>
      <c r="L28" s="4"/>
    </row>
    <row r="29" spans="2:12" ht="30" customHeight="1">
      <c r="B29" s="3"/>
      <c r="C29" s="135">
        <v>14</v>
      </c>
      <c r="D29" s="137">
        <v>6</v>
      </c>
      <c r="E29" s="133">
        <v>18.3</v>
      </c>
      <c r="F29" s="138" t="s">
        <v>103</v>
      </c>
      <c r="G29" s="133" t="s">
        <v>83</v>
      </c>
      <c r="H29" s="133">
        <v>130</v>
      </c>
      <c r="I29" s="134">
        <v>27651</v>
      </c>
      <c r="J29" s="151">
        <f t="shared" si="2"/>
        <v>9124.83</v>
      </c>
      <c r="K29" s="144">
        <f t="shared" si="3"/>
        <v>4780857.9000000004</v>
      </c>
      <c r="L29" s="4"/>
    </row>
    <row r="30" spans="2:12" ht="30" customHeight="1" thickBot="1">
      <c r="B30" s="3"/>
      <c r="C30" s="164" t="s">
        <v>13</v>
      </c>
      <c r="D30" s="165"/>
      <c r="E30" s="165"/>
      <c r="F30" s="165"/>
      <c r="G30" s="165"/>
      <c r="H30" s="165"/>
      <c r="I30" s="165"/>
      <c r="J30" s="166"/>
      <c r="K30" s="145">
        <f>SUM(K24:K29)</f>
        <v>18036413.960000001</v>
      </c>
      <c r="L30" s="4"/>
    </row>
    <row r="31" spans="2:12" ht="30" customHeight="1" thickBot="1">
      <c r="B31" s="3"/>
      <c r="C31" s="203" t="s">
        <v>90</v>
      </c>
      <c r="D31" s="204"/>
      <c r="E31" s="204"/>
      <c r="F31" s="204"/>
      <c r="G31" s="204"/>
      <c r="H31" s="204"/>
      <c r="I31" s="204"/>
      <c r="J31" s="204"/>
      <c r="K31" s="205"/>
      <c r="L31" s="4"/>
    </row>
    <row r="32" spans="2:12" ht="30" customHeight="1">
      <c r="B32" s="3"/>
      <c r="C32" s="135">
        <v>15</v>
      </c>
      <c r="D32" s="146">
        <v>1</v>
      </c>
      <c r="E32" s="133">
        <v>10.7</v>
      </c>
      <c r="F32" s="138" t="s">
        <v>109</v>
      </c>
      <c r="G32" s="139" t="s">
        <v>83</v>
      </c>
      <c r="H32" s="139">
        <v>1.8</v>
      </c>
      <c r="I32" s="134">
        <v>345336</v>
      </c>
      <c r="J32" s="151">
        <f>I32*0.33</f>
        <v>113960.88</v>
      </c>
      <c r="K32" s="144">
        <f>ROUND((I32*H32+J32*H32),2)</f>
        <v>826734.38</v>
      </c>
      <c r="L32" s="4"/>
    </row>
    <row r="33" spans="2:12" ht="30" customHeight="1">
      <c r="B33" s="3"/>
      <c r="C33" s="135">
        <v>16</v>
      </c>
      <c r="D33" s="146">
        <v>2</v>
      </c>
      <c r="E33" s="133" t="s">
        <v>105</v>
      </c>
      <c r="F33" s="147" t="s">
        <v>110</v>
      </c>
      <c r="G33" s="133" t="s">
        <v>82</v>
      </c>
      <c r="H33" s="133">
        <v>1</v>
      </c>
      <c r="I33" s="134">
        <v>1500000</v>
      </c>
      <c r="J33" s="151">
        <f t="shared" ref="J33:J39" si="4">I33*0.33</f>
        <v>495000</v>
      </c>
      <c r="K33" s="144">
        <f t="shared" ref="K33:K39" si="5">ROUND((I33*H33+J33*H33),2)</f>
        <v>1995000</v>
      </c>
      <c r="L33" s="4"/>
    </row>
    <row r="34" spans="2:12" ht="30" customHeight="1">
      <c r="B34" s="3"/>
      <c r="C34" s="135">
        <v>17</v>
      </c>
      <c r="D34" s="146">
        <v>3</v>
      </c>
      <c r="E34" s="133">
        <v>7.26</v>
      </c>
      <c r="F34" s="138" t="s">
        <v>111</v>
      </c>
      <c r="G34" s="133" t="s">
        <v>83</v>
      </c>
      <c r="H34" s="133">
        <v>8</v>
      </c>
      <c r="I34" s="134">
        <v>70331</v>
      </c>
      <c r="J34" s="151">
        <f t="shared" si="4"/>
        <v>23209.23</v>
      </c>
      <c r="K34" s="144">
        <f t="shared" si="5"/>
        <v>748321.84</v>
      </c>
      <c r="L34" s="4"/>
    </row>
    <row r="35" spans="2:12" ht="30" customHeight="1">
      <c r="B35" s="3"/>
      <c r="C35" s="135">
        <v>18</v>
      </c>
      <c r="D35" s="146">
        <v>4</v>
      </c>
      <c r="E35" s="133">
        <v>9.3000000000000007</v>
      </c>
      <c r="F35" s="148" t="s">
        <v>112</v>
      </c>
      <c r="G35" s="133" t="s">
        <v>83</v>
      </c>
      <c r="H35" s="133">
        <v>3</v>
      </c>
      <c r="I35" s="134">
        <v>71117</v>
      </c>
      <c r="J35" s="151">
        <f t="shared" si="4"/>
        <v>23468.61</v>
      </c>
      <c r="K35" s="144">
        <f t="shared" si="5"/>
        <v>283756.83</v>
      </c>
      <c r="L35" s="4"/>
    </row>
    <row r="36" spans="2:12" s="12" customFormat="1" ht="30" customHeight="1">
      <c r="B36" s="13"/>
      <c r="C36" s="135">
        <v>19</v>
      </c>
      <c r="D36" s="146">
        <v>5</v>
      </c>
      <c r="E36" s="133" t="s">
        <v>106</v>
      </c>
      <c r="F36" s="148" t="s">
        <v>113</v>
      </c>
      <c r="G36" s="133" t="s">
        <v>104</v>
      </c>
      <c r="H36" s="133">
        <v>34.235799999999998</v>
      </c>
      <c r="I36" s="134">
        <v>25726</v>
      </c>
      <c r="J36" s="151">
        <f t="shared" si="4"/>
        <v>8489.58</v>
      </c>
      <c r="K36" s="144">
        <f t="shared" si="5"/>
        <v>1171397.75</v>
      </c>
      <c r="L36" s="14"/>
    </row>
    <row r="37" spans="2:12" s="12" customFormat="1" ht="30" customHeight="1">
      <c r="B37" s="13"/>
      <c r="C37" s="135">
        <v>20</v>
      </c>
      <c r="D37" s="146">
        <v>6</v>
      </c>
      <c r="E37" s="133">
        <v>18.899999999999999</v>
      </c>
      <c r="F37" s="138" t="s">
        <v>98</v>
      </c>
      <c r="G37" s="133" t="s">
        <v>83</v>
      </c>
      <c r="H37" s="133">
        <v>45</v>
      </c>
      <c r="I37" s="134">
        <v>24709</v>
      </c>
      <c r="J37" s="151">
        <f t="shared" si="4"/>
        <v>8153.97</v>
      </c>
      <c r="K37" s="144">
        <f t="shared" si="5"/>
        <v>1478833.65</v>
      </c>
      <c r="L37" s="14"/>
    </row>
    <row r="38" spans="2:12" s="12" customFormat="1" ht="30" customHeight="1">
      <c r="B38" s="13"/>
      <c r="C38" s="135">
        <v>21</v>
      </c>
      <c r="D38" s="146">
        <v>7</v>
      </c>
      <c r="E38" s="133" t="s">
        <v>107</v>
      </c>
      <c r="F38" s="141" t="s">
        <v>114</v>
      </c>
      <c r="G38" s="133" t="s">
        <v>82</v>
      </c>
      <c r="H38" s="133">
        <v>1</v>
      </c>
      <c r="I38" s="134">
        <v>850000</v>
      </c>
      <c r="J38" s="151">
        <f t="shared" si="4"/>
        <v>280500</v>
      </c>
      <c r="K38" s="144">
        <f t="shared" si="5"/>
        <v>1130500</v>
      </c>
      <c r="L38" s="14"/>
    </row>
    <row r="39" spans="2:12" s="12" customFormat="1" ht="30" customHeight="1">
      <c r="B39" s="13"/>
      <c r="C39" s="135">
        <v>22</v>
      </c>
      <c r="D39" s="146">
        <v>8</v>
      </c>
      <c r="E39" s="133" t="s">
        <v>108</v>
      </c>
      <c r="F39" s="141" t="s">
        <v>115</v>
      </c>
      <c r="G39" s="133" t="s">
        <v>82</v>
      </c>
      <c r="H39" s="133">
        <v>1</v>
      </c>
      <c r="I39" s="134">
        <v>1300000</v>
      </c>
      <c r="J39" s="151">
        <f t="shared" si="4"/>
        <v>429000</v>
      </c>
      <c r="K39" s="144">
        <f t="shared" si="5"/>
        <v>1729000</v>
      </c>
      <c r="L39" s="14"/>
    </row>
    <row r="40" spans="2:12" s="12" customFormat="1" ht="30" customHeight="1">
      <c r="B40" s="13"/>
      <c r="C40" s="161" t="s">
        <v>13</v>
      </c>
      <c r="D40" s="162"/>
      <c r="E40" s="162"/>
      <c r="F40" s="162"/>
      <c r="G40" s="162"/>
      <c r="H40" s="162"/>
      <c r="I40" s="162"/>
      <c r="J40" s="163"/>
      <c r="K40" s="145">
        <f>SUM(K32:K39)</f>
        <v>9363544.4499999993</v>
      </c>
      <c r="L40" s="14"/>
    </row>
    <row r="41" spans="2:12" ht="8.5500000000000007" customHeight="1">
      <c r="C41" s="172"/>
      <c r="D41" s="173"/>
      <c r="E41" s="173"/>
      <c r="F41" s="173"/>
      <c r="G41" s="173"/>
      <c r="H41" s="111"/>
      <c r="I41" s="112"/>
      <c r="J41" s="112"/>
      <c r="K41" s="116"/>
    </row>
    <row r="42" spans="2:12" ht="28.05" customHeight="1">
      <c r="C42" s="113"/>
      <c r="D42" s="17"/>
      <c r="E42" s="17"/>
      <c r="F42" s="169" t="s">
        <v>87</v>
      </c>
      <c r="G42" s="157"/>
      <c r="H42" s="157"/>
      <c r="I42" s="157"/>
      <c r="J42" s="158"/>
      <c r="K42" s="121">
        <f>SUM(K22+K30+K40)</f>
        <v>60000000.719999999</v>
      </c>
    </row>
    <row r="43" spans="2:12" ht="28.05" customHeight="1">
      <c r="C43" s="113"/>
      <c r="D43" s="16"/>
      <c r="E43" s="15"/>
      <c r="F43" s="169" t="s">
        <v>86</v>
      </c>
      <c r="G43" s="157"/>
      <c r="H43" s="157"/>
      <c r="I43" s="157"/>
      <c r="J43" s="158"/>
      <c r="K43" s="120">
        <v>0.72</v>
      </c>
    </row>
    <row r="44" spans="2:12" ht="28.05" customHeight="1">
      <c r="C44" s="113"/>
      <c r="D44" s="16"/>
      <c r="E44" s="16"/>
      <c r="F44" s="156" t="s">
        <v>14</v>
      </c>
      <c r="G44" s="157"/>
      <c r="H44" s="157"/>
      <c r="I44" s="157"/>
      <c r="J44" s="158"/>
      <c r="K44" s="122">
        <f>K42-K43</f>
        <v>60000000</v>
      </c>
    </row>
    <row r="45" spans="2:12" ht="12" customHeight="1">
      <c r="C45" s="114"/>
      <c r="D45" s="109"/>
      <c r="E45" s="109"/>
      <c r="F45" s="15"/>
      <c r="G45" s="15"/>
      <c r="H45" s="18"/>
      <c r="K45" s="117"/>
    </row>
    <row r="46" spans="2:12" ht="8.4" customHeight="1">
      <c r="C46" s="115"/>
      <c r="F46" s="109"/>
      <c r="G46" s="109"/>
      <c r="H46" s="109"/>
      <c r="I46" s="109"/>
      <c r="J46" s="109"/>
      <c r="K46" s="110"/>
    </row>
    <row r="47" spans="2:12" ht="27.45" customHeight="1">
      <c r="C47" s="174" t="s">
        <v>15</v>
      </c>
      <c r="D47" s="175"/>
      <c r="E47" s="175"/>
      <c r="F47" s="176"/>
      <c r="G47" s="179" t="s">
        <v>8</v>
      </c>
      <c r="H47" s="179"/>
      <c r="I47" s="179"/>
      <c r="J47" s="167" t="s">
        <v>84</v>
      </c>
      <c r="K47" s="168"/>
    </row>
    <row r="48" spans="2:12" ht="54" customHeight="1">
      <c r="C48" s="181" t="s">
        <v>16</v>
      </c>
      <c r="D48" s="182"/>
      <c r="E48" s="182"/>
      <c r="F48" s="183"/>
      <c r="G48" s="180" t="s">
        <v>17</v>
      </c>
      <c r="H48" s="180"/>
      <c r="I48" s="123" t="s">
        <v>18</v>
      </c>
      <c r="J48" s="152">
        <v>0.23</v>
      </c>
      <c r="K48" s="153"/>
    </row>
    <row r="49" spans="3:11" ht="31.2" customHeight="1">
      <c r="C49" s="181" t="s">
        <v>19</v>
      </c>
      <c r="D49" s="182"/>
      <c r="E49" s="182"/>
      <c r="F49" s="183"/>
      <c r="G49" s="177" t="s">
        <v>85</v>
      </c>
      <c r="H49" s="178"/>
      <c r="I49" s="123" t="s">
        <v>20</v>
      </c>
      <c r="J49" s="152">
        <v>0.05</v>
      </c>
      <c r="K49" s="153"/>
    </row>
    <row r="50" spans="3:11" ht="22.2" customHeight="1">
      <c r="C50" s="106"/>
      <c r="D50" s="107"/>
      <c r="E50" s="107"/>
      <c r="F50" s="105"/>
      <c r="G50" s="179" t="s">
        <v>68</v>
      </c>
      <c r="H50" s="180"/>
      <c r="I50" s="123" t="s">
        <v>21</v>
      </c>
      <c r="J50" s="152">
        <v>0.05</v>
      </c>
      <c r="K50" s="153"/>
    </row>
    <row r="51" spans="3:11" ht="28.8" customHeight="1">
      <c r="C51" s="126"/>
      <c r="D51" s="127"/>
      <c r="E51" s="127"/>
      <c r="F51" s="124"/>
      <c r="G51" s="180" t="s">
        <v>22</v>
      </c>
      <c r="H51" s="180"/>
      <c r="I51" s="123" t="s">
        <v>23</v>
      </c>
      <c r="J51" s="154">
        <f>SUM(J48:K50)</f>
        <v>0.33</v>
      </c>
      <c r="K51" s="155"/>
    </row>
    <row r="52" spans="3:11">
      <c r="C52" s="119"/>
      <c r="D52" s="108"/>
      <c r="E52" s="125"/>
      <c r="F52" s="124"/>
      <c r="G52" s="170"/>
      <c r="H52" s="171"/>
      <c r="I52" s="128"/>
      <c r="J52" s="128"/>
      <c r="K52" s="129"/>
    </row>
    <row r="53" spans="3:11">
      <c r="F53" s="118"/>
    </row>
  </sheetData>
  <mergeCells count="40">
    <mergeCell ref="C7:K8"/>
    <mergeCell ref="C9:K9"/>
    <mergeCell ref="C13:K13"/>
    <mergeCell ref="C23:K23"/>
    <mergeCell ref="C31:K31"/>
    <mergeCell ref="C10:K10"/>
    <mergeCell ref="H11:H12"/>
    <mergeCell ref="I11:I12"/>
    <mergeCell ref="K11:K12"/>
    <mergeCell ref="B1:F1"/>
    <mergeCell ref="B2:E2"/>
    <mergeCell ref="B4:L4"/>
    <mergeCell ref="C5:K5"/>
    <mergeCell ref="C6:K6"/>
    <mergeCell ref="G52:H52"/>
    <mergeCell ref="C41:G41"/>
    <mergeCell ref="C47:F47"/>
    <mergeCell ref="G49:H49"/>
    <mergeCell ref="G50:H50"/>
    <mergeCell ref="G51:H51"/>
    <mergeCell ref="G47:I47"/>
    <mergeCell ref="C49:F49"/>
    <mergeCell ref="G48:H48"/>
    <mergeCell ref="C48:F48"/>
    <mergeCell ref="J11:J12"/>
    <mergeCell ref="C40:J40"/>
    <mergeCell ref="C30:J30"/>
    <mergeCell ref="C22:J22"/>
    <mergeCell ref="J47:K47"/>
    <mergeCell ref="F42:J42"/>
    <mergeCell ref="F43:J43"/>
    <mergeCell ref="C11:C12"/>
    <mergeCell ref="D11:D12"/>
    <mergeCell ref="F11:F12"/>
    <mergeCell ref="G11:G12"/>
    <mergeCell ref="J48:K48"/>
    <mergeCell ref="J49:K49"/>
    <mergeCell ref="J50:K50"/>
    <mergeCell ref="J51:K51"/>
    <mergeCell ref="F44:J4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19" customWidth="1"/>
    <col min="3" max="3" width="14.6640625" style="19" customWidth="1"/>
    <col min="4" max="4" width="13" style="19" customWidth="1"/>
    <col min="5" max="11" width="11.44140625" style="19"/>
    <col min="12" max="12" width="12.77734375" style="19" customWidth="1"/>
    <col min="13" max="14" width="11.44140625" style="19"/>
    <col min="15" max="15" width="18.6640625" style="19" customWidth="1"/>
    <col min="16" max="17" width="3.109375" style="19" customWidth="1"/>
    <col min="18" max="16384" width="11.44140625" style="19"/>
  </cols>
  <sheetData>
    <row r="1" spans="2:16">
      <c r="B1" s="188" t="s">
        <v>24</v>
      </c>
      <c r="C1" s="188"/>
      <c r="D1" s="188"/>
      <c r="E1" s="188"/>
      <c r="F1" s="188"/>
      <c r="G1" s="188"/>
      <c r="H1" s="188"/>
      <c r="I1" s="188"/>
      <c r="J1" s="188"/>
      <c r="K1" s="188"/>
      <c r="L1" s="188"/>
    </row>
    <row r="2" spans="2:16">
      <c r="B2" s="188" t="s">
        <v>1</v>
      </c>
      <c r="C2" s="188"/>
      <c r="D2" s="188"/>
      <c r="E2" s="188"/>
    </row>
    <row r="3" spans="2:16" ht="14.4" thickBot="1"/>
    <row r="4" spans="2:16" ht="25.5" customHeight="1" thickTop="1">
      <c r="B4" s="213"/>
      <c r="C4" s="214"/>
      <c r="D4" s="214"/>
      <c r="E4" s="214"/>
      <c r="F4" s="214"/>
      <c r="G4" s="214"/>
      <c r="H4" s="214"/>
      <c r="I4" s="214"/>
      <c r="J4" s="214"/>
      <c r="K4" s="214"/>
      <c r="L4" s="214"/>
      <c r="M4" s="214"/>
      <c r="N4" s="214"/>
      <c r="O4" s="214"/>
      <c r="P4" s="215"/>
    </row>
    <row r="5" spans="2:16" ht="36.75" customHeight="1">
      <c r="B5" s="21"/>
      <c r="C5" s="309" t="s">
        <v>25</v>
      </c>
      <c r="D5" s="309"/>
      <c r="E5" s="309"/>
      <c r="F5" s="309"/>
      <c r="G5" s="309"/>
      <c r="H5" s="309"/>
      <c r="I5" s="309"/>
      <c r="J5" s="309"/>
      <c r="K5" s="309"/>
      <c r="L5" s="309"/>
      <c r="M5" s="309"/>
      <c r="N5" s="309"/>
      <c r="O5" s="309"/>
      <c r="P5" s="20"/>
    </row>
    <row r="6" spans="2:16" ht="14.4" thickBot="1">
      <c r="B6" s="21"/>
      <c r="P6" s="20"/>
    </row>
    <row r="7" spans="2:16">
      <c r="B7" s="21"/>
      <c r="C7" s="313"/>
      <c r="D7" s="315"/>
      <c r="E7" s="316"/>
      <c r="F7" s="316"/>
      <c r="G7" s="316"/>
      <c r="H7" s="316"/>
      <c r="I7" s="316"/>
      <c r="J7" s="316"/>
      <c r="K7" s="317"/>
      <c r="L7" s="284"/>
      <c r="M7" s="285"/>
      <c r="N7" s="285"/>
      <c r="O7" s="286"/>
      <c r="P7" s="20"/>
    </row>
    <row r="8" spans="2:16">
      <c r="B8" s="21"/>
      <c r="C8" s="314"/>
      <c r="D8" s="296" t="s">
        <v>26</v>
      </c>
      <c r="E8" s="297"/>
      <c r="F8" s="297"/>
      <c r="G8" s="297"/>
      <c r="H8" s="297"/>
      <c r="I8" s="297"/>
      <c r="J8" s="297"/>
      <c r="K8" s="298"/>
      <c r="L8" s="287"/>
      <c r="M8" s="288"/>
      <c r="N8" s="288"/>
      <c r="O8" s="289"/>
      <c r="P8" s="20"/>
    </row>
    <row r="9" spans="2:16">
      <c r="B9" s="21"/>
      <c r="C9" s="314"/>
      <c r="D9" s="296"/>
      <c r="E9" s="297"/>
      <c r="F9" s="297"/>
      <c r="G9" s="297"/>
      <c r="H9" s="297"/>
      <c r="I9" s="297"/>
      <c r="J9" s="297"/>
      <c r="K9" s="298"/>
      <c r="L9" s="299" t="s">
        <v>27</v>
      </c>
      <c r="M9" s="290"/>
      <c r="N9" s="291"/>
      <c r="O9" s="292"/>
      <c r="P9" s="20"/>
    </row>
    <row r="10" spans="2:16">
      <c r="B10" s="21"/>
      <c r="C10" s="314"/>
      <c r="D10" s="296" t="s">
        <v>28</v>
      </c>
      <c r="E10" s="297"/>
      <c r="F10" s="297"/>
      <c r="G10" s="297"/>
      <c r="H10" s="297"/>
      <c r="I10" s="297"/>
      <c r="J10" s="297"/>
      <c r="K10" s="298"/>
      <c r="L10" s="318"/>
      <c r="M10" s="293"/>
      <c r="N10" s="294"/>
      <c r="O10" s="295"/>
      <c r="P10" s="20"/>
    </row>
    <row r="11" spans="2:16" ht="12.75" customHeight="1">
      <c r="B11" s="21"/>
      <c r="C11" s="314"/>
      <c r="D11" s="310"/>
      <c r="E11" s="311"/>
      <c r="F11" s="311"/>
      <c r="G11" s="311"/>
      <c r="H11" s="311"/>
      <c r="I11" s="311"/>
      <c r="J11" s="311"/>
      <c r="K11" s="312"/>
      <c r="L11" s="299" t="s">
        <v>29</v>
      </c>
      <c r="M11" s="299">
        <v>1</v>
      </c>
      <c r="N11" s="299" t="s">
        <v>30</v>
      </c>
      <c r="O11" s="282">
        <v>1</v>
      </c>
      <c r="P11" s="20"/>
    </row>
    <row r="12" spans="2:16">
      <c r="B12" s="21"/>
      <c r="C12" s="314"/>
      <c r="D12" s="310"/>
      <c r="E12" s="311"/>
      <c r="F12" s="311"/>
      <c r="G12" s="311"/>
      <c r="H12" s="311"/>
      <c r="I12" s="311"/>
      <c r="J12" s="311"/>
      <c r="K12" s="312"/>
      <c r="L12" s="300"/>
      <c r="M12" s="300"/>
      <c r="N12" s="300"/>
      <c r="O12" s="283"/>
      <c r="P12" s="20"/>
    </row>
    <row r="13" spans="2:16">
      <c r="B13" s="21"/>
      <c r="C13" s="314"/>
      <c r="D13" s="296" t="s">
        <v>31</v>
      </c>
      <c r="E13" s="297"/>
      <c r="F13" s="297"/>
      <c r="G13" s="297"/>
      <c r="H13" s="297"/>
      <c r="I13" s="297"/>
      <c r="J13" s="297"/>
      <c r="K13" s="298"/>
      <c r="L13" s="300"/>
      <c r="M13" s="300"/>
      <c r="N13" s="300"/>
      <c r="O13" s="283"/>
      <c r="P13" s="20"/>
    </row>
    <row r="14" spans="2:16" ht="14.4" thickBot="1">
      <c r="B14" s="21"/>
      <c r="C14" s="24"/>
      <c r="D14" s="25"/>
      <c r="E14" s="25"/>
      <c r="F14" s="25"/>
      <c r="G14" s="25"/>
      <c r="H14" s="25"/>
      <c r="I14" s="25"/>
      <c r="J14" s="25"/>
      <c r="K14" s="25"/>
      <c r="L14" s="25"/>
      <c r="M14" s="26"/>
      <c r="N14" s="26"/>
      <c r="O14" s="27"/>
      <c r="P14" s="20"/>
    </row>
    <row r="15" spans="2:16">
      <c r="B15" s="21"/>
      <c r="C15" s="28"/>
      <c r="D15" s="22"/>
      <c r="E15" s="22"/>
      <c r="F15" s="22"/>
      <c r="G15" s="22"/>
      <c r="H15" s="22"/>
      <c r="I15" s="22"/>
      <c r="J15" s="22"/>
      <c r="K15" s="22"/>
      <c r="L15" s="29" t="s">
        <v>32</v>
      </c>
      <c r="M15" s="30" t="s">
        <v>33</v>
      </c>
      <c r="N15" s="30" t="s">
        <v>34</v>
      </c>
      <c r="O15" s="31" t="s">
        <v>35</v>
      </c>
      <c r="P15" s="20"/>
    </row>
    <row r="16" spans="2:16">
      <c r="B16" s="21"/>
      <c r="C16" s="32"/>
      <c r="D16" s="23"/>
      <c r="E16" s="23"/>
      <c r="F16" s="23"/>
      <c r="G16" s="23"/>
      <c r="H16" s="23"/>
      <c r="I16" s="23"/>
      <c r="J16" s="23"/>
      <c r="K16" s="23"/>
      <c r="L16" s="33"/>
      <c r="M16" s="34"/>
      <c r="N16" s="34"/>
      <c r="O16" s="35"/>
      <c r="P16" s="20"/>
    </row>
    <row r="17" spans="2:16" ht="18" customHeight="1">
      <c r="B17" s="21"/>
      <c r="C17" s="222" t="s">
        <v>36</v>
      </c>
      <c r="D17" s="223"/>
      <c r="E17" s="223"/>
      <c r="F17" s="223"/>
      <c r="G17" s="23"/>
      <c r="H17" s="23"/>
      <c r="I17" s="23" t="s">
        <v>37</v>
      </c>
      <c r="K17" s="23"/>
      <c r="L17" s="33"/>
      <c r="O17" s="36"/>
      <c r="P17" s="20"/>
    </row>
    <row r="18" spans="2:16">
      <c r="B18" s="21"/>
      <c r="C18" s="37"/>
      <c r="D18" s="38"/>
      <c r="E18" s="38"/>
      <c r="F18" s="38"/>
      <c r="G18" s="38"/>
      <c r="H18" s="38"/>
      <c r="I18" s="38"/>
      <c r="J18" s="38"/>
      <c r="K18" s="38"/>
      <c r="L18" s="38"/>
      <c r="M18" s="38"/>
      <c r="N18" s="38"/>
      <c r="O18" s="39"/>
      <c r="P18" s="20"/>
    </row>
    <row r="19" spans="2:16" ht="14.4" thickBot="1">
      <c r="B19" s="21"/>
      <c r="C19" s="40"/>
      <c r="D19" s="41"/>
      <c r="E19" s="41"/>
      <c r="F19" s="41"/>
      <c r="G19" s="41"/>
      <c r="H19" s="41"/>
      <c r="I19" s="41"/>
      <c r="J19" s="41"/>
      <c r="K19" s="41"/>
      <c r="L19" s="41"/>
      <c r="M19" s="41"/>
      <c r="N19" s="41"/>
      <c r="O19" s="42"/>
      <c r="P19" s="20"/>
    </row>
    <row r="20" spans="2:16" ht="14.4" thickBot="1">
      <c r="B20" s="21"/>
      <c r="C20" s="43"/>
      <c r="D20" s="44"/>
      <c r="E20" s="44"/>
      <c r="F20" s="44"/>
      <c r="G20" s="44"/>
      <c r="H20" s="44"/>
      <c r="K20" s="44"/>
      <c r="L20" s="44"/>
      <c r="M20" s="44"/>
      <c r="N20" s="44"/>
      <c r="O20" s="45"/>
      <c r="P20" s="20"/>
    </row>
    <row r="21" spans="2:16">
      <c r="B21" s="21"/>
      <c r="C21" s="305" t="s">
        <v>38</v>
      </c>
      <c r="D21" s="306"/>
      <c r="E21" s="306"/>
      <c r="F21" s="306"/>
      <c r="G21" s="306"/>
      <c r="H21" s="306"/>
      <c r="I21" s="306"/>
      <c r="J21" s="306"/>
      <c r="K21" s="306"/>
      <c r="L21" s="306"/>
      <c r="M21" s="306"/>
      <c r="N21" s="306"/>
      <c r="O21" s="307"/>
      <c r="P21" s="20"/>
    </row>
    <row r="22" spans="2:16" ht="14.4" thickBot="1">
      <c r="B22" s="21"/>
      <c r="C22" s="46"/>
      <c r="O22" s="47"/>
      <c r="P22" s="20"/>
    </row>
    <row r="23" spans="2:16">
      <c r="B23" s="21"/>
      <c r="C23" s="48" t="s">
        <v>39</v>
      </c>
      <c r="D23" s="279" t="s">
        <v>40</v>
      </c>
      <c r="E23" s="280"/>
      <c r="F23" s="280"/>
      <c r="G23" s="280"/>
      <c r="H23" s="280"/>
      <c r="I23" s="280"/>
      <c r="J23" s="280"/>
      <c r="K23" s="280"/>
      <c r="L23" s="281"/>
      <c r="M23" s="303" t="s">
        <v>41</v>
      </c>
      <c r="N23" s="304"/>
      <c r="O23" s="48" t="s">
        <v>10</v>
      </c>
      <c r="P23" s="20"/>
    </row>
    <row r="24" spans="2:16" ht="14.4" thickBot="1">
      <c r="B24" s="21"/>
      <c r="C24" s="49"/>
      <c r="D24" s="271"/>
      <c r="E24" s="272"/>
      <c r="F24" s="272"/>
      <c r="G24" s="272"/>
      <c r="H24" s="272"/>
      <c r="I24" s="272"/>
      <c r="J24" s="272"/>
      <c r="K24" s="272"/>
      <c r="L24" s="273"/>
      <c r="M24" s="271"/>
      <c r="N24" s="273"/>
      <c r="O24" s="50"/>
      <c r="P24" s="20"/>
    </row>
    <row r="25" spans="2:16">
      <c r="B25" s="21"/>
      <c r="C25" s="246" t="s">
        <v>42</v>
      </c>
      <c r="D25" s="247"/>
      <c r="E25" s="247"/>
      <c r="F25" s="247"/>
      <c r="G25" s="247"/>
      <c r="H25" s="247"/>
      <c r="I25" s="247"/>
      <c r="J25" s="247"/>
      <c r="K25" s="247"/>
      <c r="L25" s="247"/>
      <c r="M25" s="247"/>
      <c r="N25" s="247"/>
      <c r="O25" s="248"/>
      <c r="P25" s="20"/>
    </row>
    <row r="26" spans="2:16">
      <c r="B26" s="21"/>
      <c r="C26" s="249"/>
      <c r="D26" s="250"/>
      <c r="E26" s="250"/>
      <c r="F26" s="250"/>
      <c r="G26" s="250"/>
      <c r="H26" s="250"/>
      <c r="I26" s="250"/>
      <c r="J26" s="250"/>
      <c r="K26" s="250"/>
      <c r="L26" s="250"/>
      <c r="M26" s="250"/>
      <c r="N26" s="250"/>
      <c r="O26" s="251"/>
      <c r="P26" s="20"/>
    </row>
    <row r="27" spans="2:16" ht="14.4" thickBot="1">
      <c r="B27" s="21"/>
      <c r="C27" s="252"/>
      <c r="D27" s="253"/>
      <c r="E27" s="253"/>
      <c r="F27" s="253"/>
      <c r="G27" s="253"/>
      <c r="H27" s="253"/>
      <c r="I27" s="253"/>
      <c r="J27" s="253"/>
      <c r="K27" s="253"/>
      <c r="L27" s="253"/>
      <c r="M27" s="253"/>
      <c r="N27" s="253"/>
      <c r="O27" s="254"/>
      <c r="P27" s="20"/>
    </row>
    <row r="28" spans="2:16">
      <c r="B28" s="21"/>
      <c r="C28" s="257" t="s">
        <v>40</v>
      </c>
      <c r="D28" s="301"/>
      <c r="E28" s="301"/>
      <c r="F28" s="301"/>
      <c r="G28" s="302"/>
      <c r="H28" s="260" t="s">
        <v>43</v>
      </c>
      <c r="I28" s="301"/>
      <c r="J28" s="269" t="s">
        <v>44</v>
      </c>
      <c r="K28" s="270"/>
      <c r="L28" s="52" t="s">
        <v>45</v>
      </c>
      <c r="M28" s="260" t="s">
        <v>46</v>
      </c>
      <c r="N28" s="259"/>
      <c r="O28" s="53" t="s">
        <v>47</v>
      </c>
      <c r="P28" s="20"/>
    </row>
    <row r="29" spans="2:16">
      <c r="B29" s="21"/>
      <c r="C29" s="230"/>
      <c r="D29" s="231"/>
      <c r="E29" s="231"/>
      <c r="F29" s="231"/>
      <c r="G29" s="256"/>
      <c r="H29" s="308"/>
      <c r="I29" s="256"/>
      <c r="J29" s="308"/>
      <c r="K29" s="256"/>
      <c r="L29" s="55"/>
      <c r="M29" s="277"/>
      <c r="N29" s="278"/>
      <c r="O29" s="56"/>
      <c r="P29" s="20"/>
    </row>
    <row r="30" spans="2:16">
      <c r="B30" s="21"/>
      <c r="C30" s="57"/>
      <c r="D30" s="58"/>
      <c r="E30" s="58"/>
      <c r="F30" s="58"/>
      <c r="G30" s="59"/>
      <c r="H30" s="60"/>
      <c r="I30" s="59"/>
      <c r="J30" s="60"/>
      <c r="K30" s="59"/>
      <c r="L30" s="55"/>
      <c r="M30" s="277"/>
      <c r="N30" s="278"/>
      <c r="O30" s="56"/>
      <c r="P30" s="20"/>
    </row>
    <row r="31" spans="2:16" ht="14.4" thickBot="1">
      <c r="B31" s="21"/>
      <c r="C31" s="242"/>
      <c r="D31" s="243"/>
      <c r="E31" s="243"/>
      <c r="F31" s="243"/>
      <c r="G31" s="255"/>
      <c r="H31" s="274"/>
      <c r="I31" s="255"/>
      <c r="J31" s="274"/>
      <c r="K31" s="255"/>
      <c r="L31" s="61"/>
      <c r="M31" s="275"/>
      <c r="N31" s="276"/>
      <c r="O31" s="56"/>
      <c r="P31" s="20"/>
    </row>
    <row r="32" spans="2:16" ht="14.4" thickBot="1">
      <c r="B32" s="21"/>
      <c r="C32" s="236" t="s">
        <v>48</v>
      </c>
      <c r="D32" s="237"/>
      <c r="E32" s="237"/>
      <c r="F32" s="237"/>
      <c r="G32" s="237"/>
      <c r="H32" s="237"/>
      <c r="I32" s="237"/>
      <c r="J32" s="237"/>
      <c r="K32" s="237"/>
      <c r="L32" s="237"/>
      <c r="M32" s="237"/>
      <c r="N32" s="238"/>
      <c r="O32" s="62"/>
      <c r="P32" s="20"/>
    </row>
    <row r="33" spans="2:16" ht="13.5" customHeight="1">
      <c r="B33" s="21"/>
      <c r="C33" s="246" t="s">
        <v>49</v>
      </c>
      <c r="D33" s="247"/>
      <c r="E33" s="247"/>
      <c r="F33" s="247"/>
      <c r="G33" s="247"/>
      <c r="H33" s="247"/>
      <c r="I33" s="247"/>
      <c r="J33" s="247"/>
      <c r="K33" s="247"/>
      <c r="L33" s="247"/>
      <c r="M33" s="247"/>
      <c r="N33" s="247"/>
      <c r="O33" s="248"/>
      <c r="P33" s="20"/>
    </row>
    <row r="34" spans="2:16">
      <c r="B34" s="21"/>
      <c r="C34" s="249"/>
      <c r="D34" s="250"/>
      <c r="E34" s="250"/>
      <c r="F34" s="250"/>
      <c r="G34" s="250"/>
      <c r="H34" s="250"/>
      <c r="I34" s="250"/>
      <c r="J34" s="250"/>
      <c r="K34" s="250"/>
      <c r="L34" s="250"/>
      <c r="M34" s="250"/>
      <c r="N34" s="250"/>
      <c r="O34" s="251"/>
      <c r="P34" s="20"/>
    </row>
    <row r="35" spans="2:16" ht="14.4" thickBot="1">
      <c r="B35" s="21"/>
      <c r="C35" s="252"/>
      <c r="D35" s="253"/>
      <c r="E35" s="253"/>
      <c r="F35" s="253"/>
      <c r="G35" s="253"/>
      <c r="H35" s="253"/>
      <c r="I35" s="253"/>
      <c r="J35" s="253"/>
      <c r="K35" s="253"/>
      <c r="L35" s="253"/>
      <c r="M35" s="253"/>
      <c r="N35" s="253"/>
      <c r="O35" s="254"/>
      <c r="P35" s="20"/>
    </row>
    <row r="36" spans="2:16">
      <c r="B36" s="21"/>
      <c r="C36" s="257" t="s">
        <v>40</v>
      </c>
      <c r="D36" s="258"/>
      <c r="E36" s="258"/>
      <c r="F36" s="258"/>
      <c r="G36" s="258"/>
      <c r="H36" s="258"/>
      <c r="I36" s="258"/>
      <c r="J36" s="259"/>
      <c r="K36" s="51" t="s">
        <v>41</v>
      </c>
      <c r="L36" s="52" t="s">
        <v>10</v>
      </c>
      <c r="M36" s="260" t="s">
        <v>50</v>
      </c>
      <c r="N36" s="259"/>
      <c r="O36" s="53" t="s">
        <v>47</v>
      </c>
      <c r="P36" s="20"/>
    </row>
    <row r="37" spans="2:16">
      <c r="B37" s="21"/>
      <c r="C37" s="230"/>
      <c r="D37" s="231"/>
      <c r="E37" s="231"/>
      <c r="F37" s="231"/>
      <c r="G37" s="231"/>
      <c r="H37" s="231"/>
      <c r="I37" s="231"/>
      <c r="J37" s="256"/>
      <c r="K37" s="64"/>
      <c r="L37" s="65"/>
      <c r="M37" s="261"/>
      <c r="N37" s="262"/>
      <c r="O37" s="56"/>
      <c r="P37" s="20"/>
    </row>
    <row r="38" spans="2:16" ht="14.4" thickBot="1">
      <c r="B38" s="21"/>
      <c r="C38" s="242"/>
      <c r="D38" s="243"/>
      <c r="E38" s="243"/>
      <c r="F38" s="243"/>
      <c r="G38" s="243"/>
      <c r="H38" s="243"/>
      <c r="I38" s="243"/>
      <c r="J38" s="255"/>
      <c r="K38" s="58"/>
      <c r="L38" s="66"/>
      <c r="M38" s="244"/>
      <c r="N38" s="245"/>
      <c r="O38" s="67"/>
      <c r="P38" s="20"/>
    </row>
    <row r="39" spans="2:16" ht="14.4" thickBot="1">
      <c r="B39" s="21"/>
      <c r="C39" s="236" t="s">
        <v>48</v>
      </c>
      <c r="D39" s="237"/>
      <c r="E39" s="237"/>
      <c r="F39" s="237"/>
      <c r="G39" s="237"/>
      <c r="H39" s="237"/>
      <c r="I39" s="237"/>
      <c r="J39" s="237"/>
      <c r="K39" s="237"/>
      <c r="L39" s="237"/>
      <c r="M39" s="237"/>
      <c r="N39" s="238"/>
      <c r="O39" s="68">
        <v>0</v>
      </c>
      <c r="P39" s="20"/>
    </row>
    <row r="40" spans="2:16">
      <c r="B40" s="21"/>
      <c r="C40" s="246" t="s">
        <v>51</v>
      </c>
      <c r="D40" s="247"/>
      <c r="E40" s="247"/>
      <c r="F40" s="247"/>
      <c r="G40" s="247"/>
      <c r="H40" s="247"/>
      <c r="I40" s="247"/>
      <c r="J40" s="247"/>
      <c r="K40" s="247"/>
      <c r="L40" s="247"/>
      <c r="M40" s="247"/>
      <c r="N40" s="247"/>
      <c r="O40" s="248"/>
      <c r="P40" s="20"/>
    </row>
    <row r="41" spans="2:16">
      <c r="B41" s="21"/>
      <c r="C41" s="249"/>
      <c r="D41" s="250"/>
      <c r="E41" s="250"/>
      <c r="F41" s="250"/>
      <c r="G41" s="250"/>
      <c r="H41" s="250"/>
      <c r="I41" s="250"/>
      <c r="J41" s="250"/>
      <c r="K41" s="250"/>
      <c r="L41" s="250"/>
      <c r="M41" s="250"/>
      <c r="N41" s="250"/>
      <c r="O41" s="251"/>
      <c r="P41" s="20"/>
    </row>
    <row r="42" spans="2:16" ht="14.4" thickBot="1">
      <c r="B42" s="21"/>
      <c r="C42" s="252"/>
      <c r="D42" s="253"/>
      <c r="E42" s="253"/>
      <c r="F42" s="253"/>
      <c r="G42" s="253"/>
      <c r="H42" s="253"/>
      <c r="I42" s="253"/>
      <c r="J42" s="253"/>
      <c r="K42" s="253"/>
      <c r="L42" s="253"/>
      <c r="M42" s="253"/>
      <c r="N42" s="253"/>
      <c r="O42" s="254"/>
      <c r="P42" s="20"/>
    </row>
    <row r="43" spans="2:16" ht="15.6">
      <c r="B43" s="21"/>
      <c r="C43" s="257" t="s">
        <v>52</v>
      </c>
      <c r="D43" s="258"/>
      <c r="E43" s="258"/>
      <c r="F43" s="258"/>
      <c r="G43" s="258"/>
      <c r="H43" s="258"/>
      <c r="I43" s="258"/>
      <c r="J43" s="52" t="s">
        <v>53</v>
      </c>
      <c r="K43" s="63" t="s">
        <v>54</v>
      </c>
      <c r="L43" s="69" t="s">
        <v>55</v>
      </c>
      <c r="M43" s="260" t="s">
        <v>56</v>
      </c>
      <c r="N43" s="259"/>
      <c r="O43" s="53" t="s">
        <v>47</v>
      </c>
      <c r="P43" s="20"/>
    </row>
    <row r="44" spans="2:16">
      <c r="B44" s="21"/>
      <c r="C44" s="230"/>
      <c r="D44" s="231"/>
      <c r="E44" s="231"/>
      <c r="F44" s="231"/>
      <c r="G44" s="231"/>
      <c r="H44" s="231"/>
      <c r="I44" s="231"/>
      <c r="J44" s="70"/>
      <c r="K44" s="71"/>
      <c r="L44" s="70"/>
      <c r="M44" s="265"/>
      <c r="N44" s="266"/>
      <c r="O44" s="56"/>
      <c r="P44" s="20"/>
    </row>
    <row r="45" spans="2:16" ht="14.4" thickBot="1">
      <c r="B45" s="21"/>
      <c r="C45" s="242"/>
      <c r="D45" s="243"/>
      <c r="E45" s="243"/>
      <c r="F45" s="243"/>
      <c r="G45" s="243"/>
      <c r="H45" s="243"/>
      <c r="I45" s="243"/>
      <c r="J45" s="72"/>
      <c r="K45" s="73"/>
      <c r="L45" s="72"/>
      <c r="M45" s="244"/>
      <c r="N45" s="245"/>
      <c r="O45" s="74"/>
      <c r="P45" s="20"/>
    </row>
    <row r="46" spans="2:16" ht="14.4" thickBot="1">
      <c r="B46" s="21"/>
      <c r="C46" s="236" t="s">
        <v>48</v>
      </c>
      <c r="D46" s="237"/>
      <c r="E46" s="237"/>
      <c r="F46" s="237"/>
      <c r="G46" s="237"/>
      <c r="H46" s="237"/>
      <c r="I46" s="237"/>
      <c r="J46" s="237"/>
      <c r="K46" s="237"/>
      <c r="L46" s="237"/>
      <c r="M46" s="237"/>
      <c r="N46" s="238"/>
      <c r="O46" s="62"/>
      <c r="P46" s="20"/>
    </row>
    <row r="47" spans="2:16">
      <c r="B47" s="21"/>
      <c r="C47" s="246" t="s">
        <v>57</v>
      </c>
      <c r="D47" s="247"/>
      <c r="E47" s="247"/>
      <c r="F47" s="247"/>
      <c r="G47" s="247"/>
      <c r="H47" s="247"/>
      <c r="I47" s="247"/>
      <c r="J47" s="247"/>
      <c r="K47" s="247"/>
      <c r="L47" s="247"/>
      <c r="M47" s="247"/>
      <c r="N47" s="247"/>
      <c r="O47" s="248"/>
      <c r="P47" s="20"/>
    </row>
    <row r="48" spans="2:16">
      <c r="B48" s="21"/>
      <c r="C48" s="249"/>
      <c r="D48" s="250"/>
      <c r="E48" s="250"/>
      <c r="F48" s="250"/>
      <c r="G48" s="250"/>
      <c r="H48" s="250"/>
      <c r="I48" s="250"/>
      <c r="J48" s="250"/>
      <c r="K48" s="250"/>
      <c r="L48" s="250"/>
      <c r="M48" s="250"/>
      <c r="N48" s="250"/>
      <c r="O48" s="251"/>
      <c r="P48" s="20"/>
    </row>
    <row r="49" spans="2:16" ht="14.4" thickBot="1">
      <c r="B49" s="21"/>
      <c r="C49" s="252"/>
      <c r="D49" s="253"/>
      <c r="E49" s="253"/>
      <c r="F49" s="253"/>
      <c r="G49" s="253"/>
      <c r="H49" s="253"/>
      <c r="I49" s="253"/>
      <c r="J49" s="253"/>
      <c r="K49" s="253"/>
      <c r="L49" s="253"/>
      <c r="M49" s="253"/>
      <c r="N49" s="253"/>
      <c r="O49" s="254"/>
      <c r="P49" s="20"/>
    </row>
    <row r="50" spans="2:16" ht="31.5" customHeight="1">
      <c r="B50" s="21"/>
      <c r="C50" s="257" t="s">
        <v>58</v>
      </c>
      <c r="D50" s="258"/>
      <c r="E50" s="258"/>
      <c r="F50" s="258"/>
      <c r="G50" s="258"/>
      <c r="H50" s="258"/>
      <c r="I50" s="258"/>
      <c r="J50" s="52" t="s">
        <v>59</v>
      </c>
      <c r="K50" s="75" t="s">
        <v>60</v>
      </c>
      <c r="L50" s="76" t="s">
        <v>61</v>
      </c>
      <c r="M50" s="263" t="s">
        <v>46</v>
      </c>
      <c r="N50" s="264"/>
      <c r="O50" s="78" t="s">
        <v>47</v>
      </c>
      <c r="P50" s="20"/>
    </row>
    <row r="51" spans="2:16">
      <c r="B51" s="21"/>
      <c r="C51" s="79"/>
      <c r="D51" s="80"/>
      <c r="E51" s="80"/>
      <c r="F51" s="80"/>
      <c r="G51" s="80"/>
      <c r="H51" s="80"/>
      <c r="I51" s="80"/>
      <c r="J51" s="81"/>
      <c r="K51" s="82"/>
      <c r="L51" s="83"/>
      <c r="M51" s="267"/>
      <c r="N51" s="268"/>
      <c r="O51" s="84"/>
      <c r="P51" s="20"/>
    </row>
    <row r="52" spans="2:16">
      <c r="B52" s="21"/>
      <c r="C52" s="79"/>
      <c r="D52" s="80"/>
      <c r="E52" s="80"/>
      <c r="F52" s="80"/>
      <c r="G52" s="80"/>
      <c r="H52" s="80"/>
      <c r="I52" s="80"/>
      <c r="J52" s="81"/>
      <c r="K52" s="82"/>
      <c r="L52" s="83"/>
      <c r="M52" s="267"/>
      <c r="N52" s="268"/>
      <c r="O52" s="84"/>
      <c r="P52" s="20"/>
    </row>
    <row r="53" spans="2:16">
      <c r="B53" s="21"/>
      <c r="C53" s="79"/>
      <c r="D53" s="80"/>
      <c r="E53" s="80"/>
      <c r="F53" s="80"/>
      <c r="G53" s="80"/>
      <c r="H53" s="80"/>
      <c r="I53" s="80"/>
      <c r="J53" s="81"/>
      <c r="K53" s="82"/>
      <c r="L53" s="83"/>
      <c r="M53" s="265"/>
      <c r="N53" s="266"/>
      <c r="O53" s="84"/>
      <c r="P53" s="20"/>
    </row>
    <row r="54" spans="2:16" ht="14.4" thickBot="1">
      <c r="B54" s="21"/>
      <c r="C54" s="242"/>
      <c r="D54" s="243"/>
      <c r="E54" s="243"/>
      <c r="F54" s="243"/>
      <c r="G54" s="243"/>
      <c r="H54" s="243"/>
      <c r="I54" s="243"/>
      <c r="J54" s="72"/>
      <c r="K54" s="73"/>
      <c r="L54" s="72"/>
      <c r="M54" s="244"/>
      <c r="N54" s="245"/>
      <c r="O54" s="74"/>
      <c r="P54" s="20"/>
    </row>
    <row r="55" spans="2:16" ht="14.4" thickBot="1">
      <c r="B55" s="21"/>
      <c r="C55" s="236" t="s">
        <v>48</v>
      </c>
      <c r="D55" s="237"/>
      <c r="E55" s="237"/>
      <c r="F55" s="237"/>
      <c r="G55" s="237"/>
      <c r="H55" s="237"/>
      <c r="I55" s="237"/>
      <c r="J55" s="237"/>
      <c r="K55" s="237"/>
      <c r="L55" s="237"/>
      <c r="M55" s="237"/>
      <c r="N55" s="238"/>
      <c r="O55" s="68"/>
      <c r="P55" s="20"/>
    </row>
    <row r="56" spans="2:16" ht="14.4" thickBot="1">
      <c r="B56" s="21"/>
      <c r="C56" s="46"/>
      <c r="O56" s="47"/>
      <c r="P56" s="20"/>
    </row>
    <row r="57" spans="2:16" ht="14.4" thickBot="1">
      <c r="B57" s="21"/>
      <c r="C57" s="239" t="s">
        <v>62</v>
      </c>
      <c r="D57" s="240"/>
      <c r="E57" s="240"/>
      <c r="F57" s="240"/>
      <c r="G57" s="240"/>
      <c r="H57" s="240"/>
      <c r="I57" s="240"/>
      <c r="J57" s="240"/>
      <c r="K57" s="240"/>
      <c r="L57" s="240"/>
      <c r="M57" s="240"/>
      <c r="N57" s="241"/>
      <c r="O57" s="85"/>
      <c r="P57" s="20"/>
    </row>
    <row r="58" spans="2:16">
      <c r="B58" s="21"/>
      <c r="C58" s="246" t="s">
        <v>63</v>
      </c>
      <c r="D58" s="247"/>
      <c r="E58" s="247"/>
      <c r="F58" s="247"/>
      <c r="G58" s="247"/>
      <c r="H58" s="247"/>
      <c r="I58" s="247"/>
      <c r="J58" s="247"/>
      <c r="K58" s="247"/>
      <c r="L58" s="247"/>
      <c r="M58" s="247"/>
      <c r="N58" s="247"/>
      <c r="O58" s="248"/>
      <c r="P58" s="20"/>
    </row>
    <row r="59" spans="2:16">
      <c r="B59" s="21"/>
      <c r="C59" s="249"/>
      <c r="D59" s="250"/>
      <c r="E59" s="250"/>
      <c r="F59" s="250"/>
      <c r="G59" s="250"/>
      <c r="H59" s="250"/>
      <c r="I59" s="250"/>
      <c r="J59" s="250"/>
      <c r="K59" s="250"/>
      <c r="L59" s="250"/>
      <c r="M59" s="250"/>
      <c r="N59" s="250"/>
      <c r="O59" s="251"/>
      <c r="P59" s="20"/>
    </row>
    <row r="60" spans="2:16" ht="14.4" thickBot="1">
      <c r="B60" s="21"/>
      <c r="C60" s="252"/>
      <c r="D60" s="253"/>
      <c r="E60" s="253"/>
      <c r="F60" s="253"/>
      <c r="G60" s="253"/>
      <c r="H60" s="253"/>
      <c r="I60" s="253"/>
      <c r="J60" s="253"/>
      <c r="K60" s="253"/>
      <c r="L60" s="253"/>
      <c r="M60" s="253"/>
      <c r="N60" s="253"/>
      <c r="O60" s="254"/>
      <c r="P60" s="20"/>
    </row>
    <row r="61" spans="2:16" ht="27.6">
      <c r="B61" s="21"/>
      <c r="C61" s="257" t="s">
        <v>64</v>
      </c>
      <c r="D61" s="258"/>
      <c r="E61" s="258"/>
      <c r="F61" s="258"/>
      <c r="G61" s="258"/>
      <c r="H61" s="258"/>
      <c r="I61" s="258"/>
      <c r="J61" s="63"/>
      <c r="K61" s="77"/>
      <c r="L61" s="76" t="s">
        <v>65</v>
      </c>
      <c r="M61" s="263" t="s">
        <v>66</v>
      </c>
      <c r="N61" s="264"/>
      <c r="O61" s="78"/>
      <c r="P61" s="20"/>
    </row>
    <row r="62" spans="2:16">
      <c r="B62" s="21"/>
      <c r="C62" s="230" t="s">
        <v>17</v>
      </c>
      <c r="D62" s="231"/>
      <c r="E62" s="231"/>
      <c r="F62" s="231"/>
      <c r="G62" s="231"/>
      <c r="H62" s="231"/>
      <c r="I62" s="231"/>
      <c r="J62" s="86"/>
      <c r="K62" s="87"/>
      <c r="L62" s="88"/>
      <c r="M62" s="232"/>
      <c r="N62" s="233"/>
      <c r="O62" s="89"/>
      <c r="P62" s="20"/>
    </row>
    <row r="63" spans="2:16">
      <c r="B63" s="21"/>
      <c r="C63" s="57" t="s">
        <v>67</v>
      </c>
      <c r="D63" s="58"/>
      <c r="E63" s="58"/>
      <c r="F63" s="58"/>
      <c r="G63" s="58"/>
      <c r="H63" s="58"/>
      <c r="I63" s="58"/>
      <c r="J63" s="86"/>
      <c r="K63" s="87"/>
      <c r="L63" s="88"/>
      <c r="M63" s="232"/>
      <c r="N63" s="233"/>
      <c r="O63" s="89"/>
      <c r="P63" s="20"/>
    </row>
    <row r="64" spans="2:16" ht="14.4" thickBot="1">
      <c r="B64" s="21"/>
      <c r="C64" s="40" t="s">
        <v>68</v>
      </c>
      <c r="D64" s="41"/>
      <c r="E64" s="41"/>
      <c r="F64" s="41"/>
      <c r="G64" s="41"/>
      <c r="H64" s="41"/>
      <c r="I64" s="41"/>
      <c r="J64" s="90"/>
      <c r="K64" s="91"/>
      <c r="L64" s="88"/>
      <c r="M64" s="234"/>
      <c r="N64" s="235"/>
      <c r="O64" s="89"/>
      <c r="P64" s="20"/>
    </row>
    <row r="65" spans="2:16" ht="14.4" thickBot="1">
      <c r="B65" s="21"/>
      <c r="C65" s="236" t="s">
        <v>48</v>
      </c>
      <c r="D65" s="237"/>
      <c r="E65" s="237"/>
      <c r="F65" s="237"/>
      <c r="G65" s="237"/>
      <c r="H65" s="237"/>
      <c r="I65" s="237"/>
      <c r="J65" s="237"/>
      <c r="K65" s="237"/>
      <c r="L65" s="237"/>
      <c r="M65" s="237"/>
      <c r="N65" s="238"/>
      <c r="O65" s="92"/>
      <c r="P65" s="20"/>
    </row>
    <row r="66" spans="2:16" ht="14.4" thickBot="1">
      <c r="B66" s="21"/>
      <c r="C66" s="46"/>
      <c r="O66" s="47"/>
      <c r="P66" s="20"/>
    </row>
    <row r="67" spans="2:16" ht="14.4" thickBot="1">
      <c r="B67" s="21"/>
      <c r="C67" s="239" t="s">
        <v>69</v>
      </c>
      <c r="D67" s="240"/>
      <c r="E67" s="240"/>
      <c r="F67" s="240"/>
      <c r="G67" s="240"/>
      <c r="H67" s="240"/>
      <c r="I67" s="240"/>
      <c r="J67" s="240"/>
      <c r="K67" s="240"/>
      <c r="L67" s="240"/>
      <c r="M67" s="240"/>
      <c r="N67" s="241"/>
      <c r="O67" s="93"/>
      <c r="P67" s="20"/>
    </row>
    <row r="68" spans="2:16">
      <c r="B68" s="21"/>
      <c r="C68" s="43"/>
      <c r="D68" s="44"/>
      <c r="E68" s="44"/>
      <c r="F68" s="44"/>
      <c r="G68" s="44"/>
      <c r="H68" s="44"/>
      <c r="I68" s="44"/>
      <c r="J68" s="44"/>
      <c r="K68" s="44"/>
      <c r="L68" s="44"/>
      <c r="M68" s="44"/>
      <c r="N68" s="44"/>
      <c r="O68" s="45"/>
      <c r="P68" s="20"/>
    </row>
    <row r="69" spans="2:16">
      <c r="B69" s="21"/>
      <c r="C69" s="46"/>
      <c r="O69" s="47"/>
      <c r="P69" s="20"/>
    </row>
    <row r="70" spans="2:16">
      <c r="B70" s="21"/>
      <c r="C70" s="46"/>
      <c r="O70" s="47"/>
      <c r="P70" s="20"/>
    </row>
    <row r="71" spans="2:16">
      <c r="B71" s="21"/>
      <c r="C71" s="46"/>
      <c r="H71" s="94" t="s">
        <v>70</v>
      </c>
      <c r="I71" s="94"/>
      <c r="J71" s="94"/>
      <c r="K71" s="94"/>
      <c r="O71" s="47"/>
      <c r="P71" s="20"/>
    </row>
    <row r="72" spans="2:16">
      <c r="B72" s="21"/>
      <c r="C72" s="46"/>
      <c r="H72" s="94" t="s">
        <v>71</v>
      </c>
      <c r="O72" s="47"/>
      <c r="P72" s="20"/>
    </row>
    <row r="73" spans="2:16">
      <c r="B73" s="21"/>
      <c r="C73" s="46"/>
      <c r="H73" s="94" t="s">
        <v>72</v>
      </c>
      <c r="O73" s="47"/>
      <c r="P73" s="20"/>
    </row>
    <row r="74" spans="2:16">
      <c r="B74" s="21"/>
      <c r="C74" s="32"/>
      <c r="D74" s="95"/>
      <c r="E74" s="95"/>
      <c r="F74" s="95"/>
      <c r="G74" s="95"/>
      <c r="H74" s="94" t="s">
        <v>73</v>
      </c>
      <c r="I74" s="95"/>
      <c r="J74" s="95"/>
      <c r="K74" s="95"/>
      <c r="L74" s="95"/>
      <c r="M74" s="95"/>
      <c r="N74" s="95"/>
      <c r="O74" s="96"/>
      <c r="P74" s="20"/>
    </row>
    <row r="75" spans="2:16">
      <c r="B75" s="21"/>
      <c r="C75" s="46"/>
      <c r="H75" s="19" t="s">
        <v>74</v>
      </c>
      <c r="O75" s="47"/>
      <c r="P75" s="20"/>
    </row>
    <row r="76" spans="2:16">
      <c r="B76" s="21"/>
      <c r="C76" s="97" t="s">
        <v>75</v>
      </c>
      <c r="D76" s="54"/>
      <c r="E76" s="54"/>
      <c r="F76" s="54"/>
      <c r="G76" s="54"/>
      <c r="H76" s="54"/>
      <c r="I76" s="54"/>
      <c r="J76" s="54"/>
      <c r="K76" s="54"/>
      <c r="L76" s="54"/>
      <c r="M76" s="54"/>
      <c r="N76" s="54"/>
      <c r="O76" s="98"/>
      <c r="P76" s="20"/>
    </row>
    <row r="77" spans="2:16">
      <c r="B77" s="21"/>
      <c r="C77" s="227"/>
      <c r="D77" s="228"/>
      <c r="E77" s="228"/>
      <c r="F77" s="228"/>
      <c r="G77" s="228"/>
      <c r="H77" s="228"/>
      <c r="I77" s="228"/>
      <c r="J77" s="228"/>
      <c r="K77" s="228"/>
      <c r="L77" s="228"/>
      <c r="M77" s="228"/>
      <c r="N77" s="228"/>
      <c r="O77" s="229"/>
      <c r="P77" s="20"/>
    </row>
    <row r="78" spans="2:16">
      <c r="B78" s="21"/>
      <c r="C78" s="227"/>
      <c r="D78" s="228"/>
      <c r="E78" s="228"/>
      <c r="F78" s="228"/>
      <c r="G78" s="228"/>
      <c r="H78" s="228"/>
      <c r="I78" s="228"/>
      <c r="J78" s="228"/>
      <c r="K78" s="228"/>
      <c r="L78" s="228"/>
      <c r="M78" s="228"/>
      <c r="N78" s="228"/>
      <c r="O78" s="229"/>
      <c r="P78" s="20"/>
    </row>
    <row r="79" spans="2:16">
      <c r="B79" s="21"/>
      <c r="C79" s="32"/>
      <c r="D79" s="95"/>
      <c r="E79" s="95"/>
      <c r="F79" s="95"/>
      <c r="G79" s="95"/>
      <c r="H79" s="95"/>
      <c r="I79" s="95"/>
      <c r="J79" s="95"/>
      <c r="K79" s="95"/>
      <c r="L79" s="95"/>
      <c r="M79" s="95"/>
      <c r="N79" s="95"/>
      <c r="O79" s="96"/>
      <c r="P79" s="20"/>
    </row>
    <row r="80" spans="2:16">
      <c r="B80" s="21"/>
      <c r="C80" s="99" t="s">
        <v>76</v>
      </c>
      <c r="D80" s="95"/>
      <c r="E80" s="95"/>
      <c r="F80" s="95"/>
      <c r="G80" s="95"/>
      <c r="H80" s="95"/>
      <c r="I80" s="95"/>
      <c r="J80" s="95"/>
      <c r="K80" s="95"/>
      <c r="L80" s="95"/>
      <c r="M80" s="95"/>
      <c r="N80" s="95"/>
      <c r="O80" s="96"/>
      <c r="P80" s="20"/>
    </row>
    <row r="81" spans="2:16" ht="12.75" customHeight="1">
      <c r="B81" s="21"/>
      <c r="C81" s="224" t="s">
        <v>77</v>
      </c>
      <c r="D81" s="225"/>
      <c r="E81" s="225"/>
      <c r="F81" s="225"/>
      <c r="G81" s="225"/>
      <c r="H81" s="225"/>
      <c r="I81" s="225"/>
      <c r="J81" s="225"/>
      <c r="K81" s="225"/>
      <c r="L81" s="225"/>
      <c r="M81" s="225"/>
      <c r="N81" s="225"/>
      <c r="O81" s="226"/>
      <c r="P81" s="20"/>
    </row>
    <row r="82" spans="2:16">
      <c r="B82" s="21"/>
      <c r="C82" s="224"/>
      <c r="D82" s="225"/>
      <c r="E82" s="225"/>
      <c r="F82" s="225"/>
      <c r="G82" s="225"/>
      <c r="H82" s="225"/>
      <c r="I82" s="225"/>
      <c r="J82" s="225"/>
      <c r="K82" s="225"/>
      <c r="L82" s="225"/>
      <c r="M82" s="225"/>
      <c r="N82" s="225"/>
      <c r="O82" s="226"/>
      <c r="P82" s="20"/>
    </row>
    <row r="83" spans="2:16" ht="13.05" customHeight="1">
      <c r="B83" s="21"/>
      <c r="C83" s="224" t="s">
        <v>78</v>
      </c>
      <c r="D83" s="225"/>
      <c r="E83" s="225"/>
      <c r="F83" s="225"/>
      <c r="G83" s="225"/>
      <c r="H83" s="225"/>
      <c r="I83" s="225"/>
      <c r="J83" s="225"/>
      <c r="K83" s="225"/>
      <c r="L83" s="225"/>
      <c r="M83" s="225"/>
      <c r="N83" s="225"/>
      <c r="O83" s="226"/>
      <c r="P83" s="20"/>
    </row>
    <row r="84" spans="2:16">
      <c r="B84" s="21"/>
      <c r="C84" s="224"/>
      <c r="D84" s="225"/>
      <c r="E84" s="225"/>
      <c r="F84" s="225"/>
      <c r="G84" s="225"/>
      <c r="H84" s="225"/>
      <c r="I84" s="225"/>
      <c r="J84" s="225"/>
      <c r="K84" s="225"/>
      <c r="L84" s="225"/>
      <c r="M84" s="225"/>
      <c r="N84" s="225"/>
      <c r="O84" s="226"/>
      <c r="P84" s="20"/>
    </row>
    <row r="85" spans="2:16">
      <c r="B85" s="21"/>
      <c r="C85" s="32"/>
      <c r="D85" s="95"/>
      <c r="E85" s="95"/>
      <c r="F85" s="95"/>
      <c r="G85" s="95"/>
      <c r="H85" s="95"/>
      <c r="I85" s="95"/>
      <c r="J85" s="95"/>
      <c r="K85" s="95"/>
      <c r="L85" s="95"/>
      <c r="M85" s="95"/>
      <c r="N85" s="95"/>
      <c r="O85" s="96"/>
      <c r="P85" s="20"/>
    </row>
    <row r="86" spans="2:16">
      <c r="B86" s="21"/>
      <c r="C86" s="46"/>
      <c r="H86" s="94" t="s">
        <v>70</v>
      </c>
      <c r="O86" s="47"/>
      <c r="P86" s="20"/>
    </row>
    <row r="87" spans="2:16">
      <c r="B87" s="21"/>
      <c r="C87" s="46"/>
      <c r="H87" s="19" t="s">
        <v>71</v>
      </c>
      <c r="I87" s="58"/>
      <c r="J87" s="58"/>
      <c r="K87" s="58"/>
      <c r="O87" s="47"/>
      <c r="P87" s="20"/>
    </row>
    <row r="88" spans="2:16">
      <c r="B88" s="21"/>
      <c r="C88" s="46"/>
      <c r="H88" s="19" t="s">
        <v>79</v>
      </c>
      <c r="I88" s="100"/>
      <c r="J88" s="100"/>
      <c r="K88" s="100"/>
      <c r="O88" s="47"/>
      <c r="P88" s="20"/>
    </row>
    <row r="89" spans="2:16">
      <c r="B89" s="21"/>
      <c r="C89" s="101"/>
      <c r="D89" s="95"/>
      <c r="E89" s="95"/>
      <c r="F89" s="95"/>
      <c r="G89" s="95"/>
      <c r="H89" s="19" t="s">
        <v>73</v>
      </c>
      <c r="L89" s="95"/>
      <c r="M89" s="95"/>
      <c r="N89" s="95"/>
      <c r="O89" s="96"/>
      <c r="P89" s="20"/>
    </row>
    <row r="90" spans="2:16" ht="17.25" customHeight="1">
      <c r="B90" s="21"/>
      <c r="C90" s="101"/>
      <c r="D90" s="100"/>
      <c r="E90" s="100"/>
      <c r="K90" s="216"/>
      <c r="L90" s="216"/>
      <c r="M90" s="216"/>
      <c r="N90" s="216"/>
      <c r="O90" s="217"/>
      <c r="P90" s="20"/>
    </row>
    <row r="91" spans="2:16" ht="18.75" customHeight="1" thickBot="1">
      <c r="B91" s="21"/>
      <c r="C91" s="220"/>
      <c r="D91" s="221"/>
      <c r="E91" s="221"/>
      <c r="F91" s="73"/>
      <c r="G91" s="73"/>
      <c r="H91" s="73"/>
      <c r="I91" s="73"/>
      <c r="J91" s="73"/>
      <c r="K91" s="218"/>
      <c r="L91" s="218"/>
      <c r="M91" s="218"/>
      <c r="N91" s="218"/>
      <c r="O91" s="219"/>
      <c r="P91" s="20"/>
    </row>
    <row r="92" spans="2:16" ht="14.4" thickBot="1">
      <c r="B92" s="102"/>
      <c r="C92" s="103"/>
      <c r="D92" s="103"/>
      <c r="E92" s="103"/>
      <c r="F92" s="103"/>
      <c r="G92" s="103"/>
      <c r="H92" s="103"/>
      <c r="I92" s="103"/>
      <c r="J92" s="103"/>
      <c r="K92" s="103"/>
      <c r="L92" s="103"/>
      <c r="M92" s="103"/>
      <c r="N92" s="103"/>
      <c r="O92" s="103"/>
      <c r="P92" s="104"/>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INDICAR CÓDIGO DEL ITEM DE PAGO</vt:lpstr>
      <vt:lpstr>'INDICAR CÓDIGO DEL ITEM DE PAGO'!Área_de_impresión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ZAMIR RODRIGUEZ</cp:lastModifiedBy>
  <cp:revision/>
  <dcterms:created xsi:type="dcterms:W3CDTF">2006-06-27T16:47:25Z</dcterms:created>
  <dcterms:modified xsi:type="dcterms:W3CDTF">2026-09-21T22:14:50Z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