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ave\Documents\2026\1. EPC\28. APROPIACION DE DISEÑOS 2\1. DOCUMENTOS PREVIOS APRPIACION\"/>
    </mc:Choice>
  </mc:AlternateContent>
  <xr:revisionPtr revIDLastSave="0" documentId="13_ncr:1_{14878D49-A143-4909-8CEC-9F941FD66491}" xr6:coauthVersionLast="47" xr6:coauthVersionMax="47" xr10:uidLastSave="{00000000-0000-0000-0000-000000000000}"/>
  <bookViews>
    <workbookView xWindow="-108" yWindow="-108" windowWidth="23256" windowHeight="12456" xr2:uid="{30C53212-D7BE-4964-B807-65DC3C1318B4}"/>
  </bookViews>
  <sheets>
    <sheet name="RESUMEN" sheetId="8" r:id="rId1"/>
    <sheet name="Entidad Chaguani" sheetId="13" r:id="rId2"/>
    <sheet name="Proponente Chaguani" sheetId="15" r:id="rId3"/>
    <sheet name="Entidad El Colegio" sheetId="14" r:id="rId4"/>
    <sheet name="Proponente El Colegio" sheetId="16" r:id="rId5"/>
  </sheets>
  <definedNames>
    <definedName name="_xlnm.Print_Area" localSheetId="1">'Entidad Chaguani'!$A$1:$F$107</definedName>
    <definedName name="_xlnm.Print_Area" localSheetId="3">'Entidad El Colegio'!$A$1:$F$69</definedName>
    <definedName name="_xlnm.Print_Area" localSheetId="2">'Proponente Chaguani'!$A$1:$F$107</definedName>
    <definedName name="_xlnm.Print_Area" localSheetId="4">'Proponente El Colegio'!$A$1:$F$68</definedName>
    <definedName name="_xlnm.Print_Area" localSheetId="0">RESUMEN!$A$1:$E$14</definedName>
    <definedName name="_xlnm.Print_Titles" localSheetId="1">'Entidad Chaguani'!$1:$3</definedName>
    <definedName name="_xlnm.Print_Titles" localSheetId="2">'Proponente Chaguani'!$1:$3</definedName>
    <definedName name="VF_LISTA_PRECIOS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8" l="1"/>
  <c r="E5" i="8"/>
  <c r="E7" i="8" l="1"/>
  <c r="F56" i="14"/>
  <c r="F54" i="14"/>
  <c r="F6" i="14" l="1"/>
  <c r="F8" i="14"/>
  <c r="F9" i="14"/>
  <c r="F11" i="14"/>
  <c r="F12" i="14"/>
  <c r="F13" i="14"/>
  <c r="F14" i="14"/>
  <c r="F16" i="14"/>
  <c r="F62" i="14" l="1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3" i="14"/>
  <c r="F30" i="14"/>
  <c r="F29" i="14"/>
  <c r="F26" i="14"/>
  <c r="F25" i="14"/>
  <c r="F24" i="14"/>
  <c r="F23" i="14"/>
  <c r="F22" i="14"/>
  <c r="F21" i="14"/>
  <c r="F20" i="14"/>
  <c r="F19" i="14"/>
  <c r="F49" i="14" l="1"/>
  <c r="D6" i="8" s="1"/>
  <c r="F101" i="13" l="1"/>
  <c r="F86" i="13" l="1"/>
  <c r="F85" i="13"/>
  <c r="F82" i="13"/>
  <c r="F81" i="13"/>
  <c r="F78" i="13"/>
  <c r="F77" i="13"/>
  <c r="F76" i="13"/>
  <c r="F75" i="13"/>
  <c r="F74" i="13"/>
  <c r="F73" i="13"/>
  <c r="F72" i="13"/>
  <c r="F69" i="13"/>
  <c r="F68" i="13"/>
  <c r="F67" i="13"/>
  <c r="F66" i="13"/>
  <c r="F65" i="13"/>
  <c r="F64" i="13"/>
  <c r="F63" i="13"/>
  <c r="F62" i="13"/>
  <c r="F61" i="13"/>
  <c r="F60" i="13"/>
  <c r="F57" i="13"/>
  <c r="F56" i="13"/>
  <c r="F50" i="13"/>
  <c r="F47" i="13"/>
  <c r="F46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2" i="13"/>
  <c r="F21" i="13"/>
  <c r="F20" i="13"/>
  <c r="F19" i="13"/>
  <c r="F16" i="13"/>
  <c r="F15" i="13"/>
  <c r="F14" i="13"/>
  <c r="F13" i="13"/>
  <c r="F12" i="13"/>
  <c r="F11" i="13"/>
  <c r="F10" i="13"/>
  <c r="F9" i="13"/>
  <c r="F6" i="13"/>
  <c r="F83" i="13" l="1"/>
  <c r="F87" i="13"/>
  <c r="F79" i="13"/>
  <c r="F70" i="13"/>
  <c r="F58" i="13"/>
  <c r="F51" i="13"/>
  <c r="F48" i="13"/>
  <c r="F44" i="13"/>
  <c r="F23" i="13"/>
  <c r="F17" i="13"/>
  <c r="F7" i="13"/>
  <c r="F88" i="13" l="1"/>
  <c r="F52" i="13"/>
  <c r="F90" i="13" l="1"/>
  <c r="F93" i="13" s="1"/>
  <c r="F95" i="13" s="1"/>
  <c r="D5" i="8" s="1"/>
  <c r="D7" i="8" l="1"/>
</calcChain>
</file>

<file path=xl/sharedStrings.xml><?xml version="1.0" encoding="utf-8"?>
<sst xmlns="http://schemas.openxmlformats.org/spreadsheetml/2006/main" count="644" uniqueCount="198">
  <si>
    <t>UNIDAD</t>
  </si>
  <si>
    <t>CANTIDAD</t>
  </si>
  <si>
    <t>ML</t>
  </si>
  <si>
    <t>M3</t>
  </si>
  <si>
    <t>M2</t>
  </si>
  <si>
    <t>PMA</t>
  </si>
  <si>
    <t>APROPIACION DE DISEÑOS</t>
  </si>
  <si>
    <t>PRESUPUESTO OFICIAL</t>
  </si>
  <si>
    <t>ADMINISTRACIÓN</t>
  </si>
  <si>
    <t>IMPREVISTOS</t>
  </si>
  <si>
    <t>UTILIDAD</t>
  </si>
  <si>
    <t>TOTAL AIU</t>
  </si>
  <si>
    <t>KG</t>
  </si>
  <si>
    <t>UN</t>
  </si>
  <si>
    <t>VALOR</t>
  </si>
  <si>
    <t>FRENTE</t>
  </si>
  <si>
    <t>OBJETO</t>
  </si>
  <si>
    <t>MUNICIPIO</t>
  </si>
  <si>
    <t>TOTAL</t>
  </si>
  <si>
    <t>DESCRIPCIÓN</t>
  </si>
  <si>
    <t xml:space="preserve">UN </t>
  </si>
  <si>
    <t>ENTIBADOS</t>
  </si>
  <si>
    <t>PMT</t>
  </si>
  <si>
    <r>
      <rPr>
        <b/>
        <sz val="8"/>
        <rFont val="Tahoma"/>
        <family val="2"/>
      </rPr>
      <t>NOTA 2:</t>
    </r>
    <r>
      <rPr>
        <sz val="8"/>
        <rFont val="Tahom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</si>
  <si>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8"/>
        <rFont val="Tahoma"/>
        <family val="2"/>
      </rPr>
      <t>NOTA 3:</t>
    </r>
    <r>
      <rPr>
        <sz val="8"/>
        <rFont val="Tahoma"/>
        <family val="2"/>
      </rPr>
      <t xml:space="preserve"> El A.I.U y su discriminación deben estar en porcentaje (%). </t>
    </r>
  </si>
  <si>
    <t>ÍTEM</t>
  </si>
  <si>
    <t>VALOR UNITARIO</t>
  </si>
  <si>
    <t>VR. TOTAL</t>
  </si>
  <si>
    <t>ACUEDUCTO</t>
  </si>
  <si>
    <t>PRELIMINARES</t>
  </si>
  <si>
    <t>1.42A</t>
  </si>
  <si>
    <t>LOCALIZACIÓN Y REPLANTEO DE REDES</t>
  </si>
  <si>
    <t>EXCAVACIONES Y RELLENOS</t>
  </si>
  <si>
    <t>EXCAVACIONES VARIAS A MÁQUINA SIN CLASIFICAR (NO INCLUYE RETIRO)</t>
  </si>
  <si>
    <t>2,1,4</t>
  </si>
  <si>
    <t>DEMOLICIÓN DE PAVIMENTO RIGIDO (INCLUYE CORTE A MAQUINA 2 COSTADOS)</t>
  </si>
  <si>
    <t>RELLENO CON MATERIAL DEL SITIO COMPACTADO MECÁNICAMENTE</t>
  </si>
  <si>
    <t>RETIRO DE SOBRANTES A SITIO RCD AUTORIZADO</t>
  </si>
  <si>
    <t>RELLENO EN RECEBO COMÚN COMPACTADO MECÁNICAMENTE</t>
  </si>
  <si>
    <t>RELLENO TIPO 7 CON ARENA PARA BASE TUBERÍAS</t>
  </si>
  <si>
    <t>RECEBO BASE COMPACTADO MECANICAMENTE PARA ATRAQUE Y  RELLENO SUPERIOR DE TUBERÍAS</t>
  </si>
  <si>
    <t>16,13a</t>
  </si>
  <si>
    <t>RECEBO SUB BASE COMPACTADO MECANICAMENTE PARA ATRAQUE Y  RELLENO SUPERIOR DE TUBERÍAS</t>
  </si>
  <si>
    <t>SUMINISTROS  E INSTALACION DE TUBERÍAS</t>
  </si>
  <si>
    <t>SUMINISTRO E INSTALACION DE ACCESORIOS</t>
  </si>
  <si>
    <t>VÁLVULA DE COMPUERTA ELÁSTICA HD,VÁSTAGO NO ASCENDENTE ,SRM,EL PARA PVC, ɸ3"</t>
  </si>
  <si>
    <t>VÁLVULA DE COMPUERTA ELÁSTICA HD,VÁSTAGO NO ASCENDENTE ,SRM,EL PARA PVC, ɸ4"</t>
  </si>
  <si>
    <t>HIDRANTE TIPO MILÁN DE 3",EXTREMO BRIDA</t>
  </si>
  <si>
    <t>REGISTRO DE INCORPORACIÓN D=1/2" ER</t>
  </si>
  <si>
    <t>REGISTRO DE CORTE D=1/2" ER</t>
  </si>
  <si>
    <t>REGISTRO DE RUEDA D=1/2" ER</t>
  </si>
  <si>
    <t>ADAPTADOR PARA TUBERÍA DE POLIETILENO D=1/2" TIPO PF+UAD</t>
  </si>
  <si>
    <t>COLLAR DE DERIVACIÓN PVC DE 3"x1/2"</t>
  </si>
  <si>
    <t>SUMINISTRO DE CAJILLA EN FERROCONCRETO PARA MEDIDOR.</t>
  </si>
  <si>
    <t>SUMINISTRO DE MEDIDORES DE VELOCIDAD TIPO TAVIRA Ó AQUAFORJAS DE 1/2"</t>
  </si>
  <si>
    <t>1.41A</t>
  </si>
  <si>
    <t>VALVULA DE COMPUERTA ELASTICA VÁSTAGO NO ASCENDENTE (AWWA C-500) 2" (50 MM) SRM,JH PVC</t>
  </si>
  <si>
    <t>1.45A</t>
  </si>
  <si>
    <t>TEE HD JUNTA HIDRÁULICA PVC 3" X 2"</t>
  </si>
  <si>
    <t>1.46A</t>
  </si>
  <si>
    <t>TEE HD JUNTA HIDRÁULICA PVC 3" X 3"</t>
  </si>
  <si>
    <t>1.47A</t>
  </si>
  <si>
    <t>REDUCCIÓN HD JUNTA HIDRÁULICA PVC 6" X 3"</t>
  </si>
  <si>
    <t>1.48A</t>
  </si>
  <si>
    <t>REDUCCIÓN HD JUNTA HIDRÁULICA PVC 3" X 2"</t>
  </si>
  <si>
    <t>1.49A</t>
  </si>
  <si>
    <t>REDUCCIÓN HD JUNTA HIDRÁULICA PVC 4" X 2"</t>
  </si>
  <si>
    <t>1.50A</t>
  </si>
  <si>
    <t>CODOS HD JUNTA HIDRÁULICA PVC 11  1/4° - 6"; 22  1/2° - 6";  3"</t>
  </si>
  <si>
    <t>1.51A</t>
  </si>
  <si>
    <t xml:space="preserve">CODOS PVC UNIÓN MECÁNICA 3"  GR 45° ;90°;22  1/2° </t>
  </si>
  <si>
    <t>1.52A</t>
  </si>
  <si>
    <t>TEES PVC UNIÓN MECÁNICA 3", 4"</t>
  </si>
  <si>
    <t>RECONSTRUCCION DE PAVIMENTOS</t>
  </si>
  <si>
    <t>11.1.4</t>
  </si>
  <si>
    <t>PAVIMENTO RIGIDO MR 41 HECHO EN OBRA</t>
  </si>
  <si>
    <t>ACERO DE REFUERZO fy= 411.1 Mpa(60000 PSI)</t>
  </si>
  <si>
    <t>CONSTRUCCION DE ANCLAJE DE TUBERÍAS CON ATRAQUES DE CONCRETO</t>
  </si>
  <si>
    <t>7.19.1</t>
  </si>
  <si>
    <t>CONSTRUCCIÓN DE ANCLAJE DE TUBERÍAS  CON ATRAQUES EN CONCRETO 21 MPA (3000PSI) HECHO EN OBRA</t>
  </si>
  <si>
    <t>ALCANTARILLADO PLUVIAL</t>
  </si>
  <si>
    <t>LOCALIZACIÓN Y REPLANTEO ESTRUCTURAS</t>
  </si>
  <si>
    <t>RETIRO DE SOBRANTES A UNA DISTANCIA DE 5 KM (INCLUYE CARGUE)</t>
  </si>
  <si>
    <t>4.5.2</t>
  </si>
  <si>
    <t>ENTIBADO TIPO 1A</t>
  </si>
  <si>
    <t>4.5.3</t>
  </si>
  <si>
    <t>ENTIBADO TIPO 2</t>
  </si>
  <si>
    <t>TRITURADO GRUESO 3/4</t>
  </si>
  <si>
    <t>POZOS DE INSPECCION Y SUMIDEROS</t>
  </si>
  <si>
    <t>BASE PARA POZO D=170CM  E=20CM, CONCRETO DE 27,6MPA-4000PSI, FUNDIDA EN EL SITIO</t>
  </si>
  <si>
    <t>8.3.1</t>
  </si>
  <si>
    <t xml:space="preserve">CONO DE REDUCCIÓN EN LADRILLO, 1.2M INTERNO, CARGUE EN CONCRETO, ACERO DE REFUERZO, PASOS EN ACERO 3/4", </t>
  </si>
  <si>
    <t>POZOS DE 1.70 DE DIÁMETRO PROFUNDIDAD HASTA 4.0 M</t>
  </si>
  <si>
    <t>PLACA CUBIERTA POZO D=170CM-E=20CM, EN CONCRETO 21MPA-3000PSI, FUNDIDA EN EL SITIO</t>
  </si>
  <si>
    <t>TAPA DE Ø = 0.70 M. EN FERRO-CONCRETO PARA POZO DE INSPECCIÓN</t>
  </si>
  <si>
    <t xml:space="preserve">SUMIDERO LATERAL TIPO SL -100A  CONSTRUIDO IN SITU, INCLUYE BASE Y REJILLA EN CONCRETO. </t>
  </si>
  <si>
    <t>SUMINISTRO E INSTALACIÓN DE TUBERÍAS</t>
  </si>
  <si>
    <t>SUMINISTRO E INSTALACIÓN TUBERÍA PVC PARA ALCANTARILLADO CORRUGADA DE DOBLE PARED TIPO NOVAFORT DIAMETRO 315 MM(12")</t>
  </si>
  <si>
    <t>SUMINISTRO E INSTALACIÓN TUBERÍA PVC PARA ALCANTARILLADO CORRUGADA DE DOBLE PARED TIPO NOVAFORT DIAMETRO 600 MM(24")</t>
  </si>
  <si>
    <t>SUB TOTAL OBRA CIVIL</t>
  </si>
  <si>
    <t>PMA, SST Y SOCIAL</t>
  </si>
  <si>
    <t>VALOR TOTAL OBRA CIVIL</t>
  </si>
  <si>
    <t>VALOR DE CONSULTORIA APROPIACION</t>
  </si>
  <si>
    <t>SUBTOTAL PRELIMINAR</t>
  </si>
  <si>
    <t>SUBTOTAL CONSTRUCCION DE ANCLAJE DE TUBERÍAS CON ATRAQUES DE CONCRETO</t>
  </si>
  <si>
    <t>SUBTOTAL RECONSTRUCCION DE PAVIMENTOS</t>
  </si>
  <si>
    <t>SUBTOTAL SUMINISTRO E INSTALACION DE ACCESORIOS</t>
  </si>
  <si>
    <t>SUBTOTAL SUMINISTROS  E INSTALACION DE TUBERÍAS</t>
  </si>
  <si>
    <t>SUBTOTAL EXCAVACIONES Y RELLENOS</t>
  </si>
  <si>
    <t>SUBTOTAL ACUEDUCTO</t>
  </si>
  <si>
    <t>SUBTOTAL PRELIMINARES</t>
  </si>
  <si>
    <t>SUBTOTAL POZOS DE INSPECCION Y SUMIDEROS</t>
  </si>
  <si>
    <t>SUBTOTAL SUMINISTRO E INSTALACIÓN DE TUBERÍAS</t>
  </si>
  <si>
    <t>SUBTOTAL ALCANTARILLADO PLUVIAL</t>
  </si>
  <si>
    <t>VALOR TOTAL OBRA CIVIL + APROPIACION</t>
  </si>
  <si>
    <t>CONSTRUCCION PLAN MAESTRO DE ACUEDUCTO Y ALCANTARILLADO FASE 2, CASCO URBANO, MUNICIPIO DE CHAGUANI</t>
  </si>
  <si>
    <t>AIU</t>
  </si>
  <si>
    <t>CHAGUANI</t>
  </si>
  <si>
    <t>LOCALIZACIÓN Y REPLANTEO</t>
  </si>
  <si>
    <t>LOCALIZACIÓN Y REPLANTEO DE CIMIENTOS CON ELEMENTOS DE PRESICIÓN</t>
  </si>
  <si>
    <t>DEMOLICIONES</t>
  </si>
  <si>
    <t xml:space="preserve">DEMOLICIÓN CONCRETO ESTRUCTURAL </t>
  </si>
  <si>
    <t>RETIRO DE SOBRANTES</t>
  </si>
  <si>
    <t>EXCAVACIONES</t>
  </si>
  <si>
    <t xml:space="preserve">EXCAVACIONES VARIAS A MÁQUINA SIN CLASIFICAR </t>
  </si>
  <si>
    <t xml:space="preserve">EXCAVACIÓN MANUAL EN ROCA </t>
  </si>
  <si>
    <t xml:space="preserve">EXCAVACIÓN MANUAL EN MATERIAL COMÚN H=0.0-2.0 M </t>
  </si>
  <si>
    <t>ENTIBADO TIPO 1 (1/7 UTILIZACIONES)</t>
  </si>
  <si>
    <t>CIMENTACIÓN, BASES, RELLENOS Y CONCRETOS</t>
  </si>
  <si>
    <t xml:space="preserve">CIMENTACIÓN </t>
  </si>
  <si>
    <t>RELLENO CON MATERIAL DE EXCAVACIÓN COMPACTADO</t>
  </si>
  <si>
    <t>CONCRETO CLASE F, 2000 PSI PARA SOLADOS Y ATRAQUES</t>
  </si>
  <si>
    <t>CONCRETO DE 4000 PSI FLIDO IMPERMEABILIZADO CON GRAVA DE 1/2 PARA ESTRUCTURAS INCLUYE FORMALETAS Y ELEMENTOS DE FIJACION</t>
  </si>
  <si>
    <t>CINTA SIKA PVC V - 15 PARA JUNTAS</t>
  </si>
  <si>
    <t xml:space="preserve">GEODRÉN PLANAR H = 2.0 M D=100 MM (INCLUYE SUMINISTRO E 
INSTALACIÓN) </t>
  </si>
  <si>
    <t>FILTRO TIPO FRANCES PARA EVACUACION DE AGUA/SEGÚN NIVEL FREATICO</t>
  </si>
  <si>
    <t>CAMA EN MATERIAL GRANULAR FILTRANTE</t>
  </si>
  <si>
    <t xml:space="preserve">MAMPOSTERIA </t>
  </si>
  <si>
    <t xml:space="preserve">MAMPOSTERIA, REBOQUE Y PINTURA </t>
  </si>
  <si>
    <t>PAÑETE IMPERMEABILIZADO MUROS 1:3, E=1.5 CM</t>
  </si>
  <si>
    <t>IMPERMEABILIZACION EN SIKA TRANSPARENTE O SIMILAR</t>
  </si>
  <si>
    <t>ACERO DE REFUERZO Y ESTRUCTURA METÁLICA</t>
  </si>
  <si>
    <t>ACERO DE REFUERZO CONCRETOS</t>
  </si>
  <si>
    <t>ACERO FIGURADO 60000 PSI</t>
  </si>
  <si>
    <t>ACCESORIOS DE ESTRUCTURAS DE TRATAMIENTO</t>
  </si>
  <si>
    <t>4.6.15</t>
  </si>
  <si>
    <t>COSTOS DIRECTOS + INDIRECTOS</t>
  </si>
  <si>
    <t>PGS</t>
  </si>
  <si>
    <t>PSST</t>
  </si>
  <si>
    <t>SUMINISTRO E INSTALACION DE CODO H.D.  BRIDADO DN Ø 6", INCLUYE TORNILLOS, EMPAQUES Y DEMAS ACCESORIOS QUE SEAN NECESARIOS PARA SU CORRECTA INSTALACIÓN Y FUNCIONAMIENTO.</t>
  </si>
  <si>
    <t>SUMINISTRO E INSTALACIÓN DE TEE H.D.  BRIDADA DN Ø 6", INCLUYE TORNILLOS, EMPAQUES Y DEMAS ACCESORIOS QUE SEAN NECESARIOS PARA SU CORRECTA INSTALACIÓN Y FUNCIONAMIENTO.</t>
  </si>
  <si>
    <t>SUMINISTRO E INSTALACION DE NIPLE PASAMURO   H.D.  DN Ø 6" BRIDA X  LISO  ( B X L )  L= 0.40 MTS</t>
  </si>
  <si>
    <t>VÁLVULA DE FONDO HD RETIRO LODOS FLOCULADOR, CON VÁSTAGO EN ACERO INOXIDABLE, GUÍAS, COLUMNA DE MANIOBRA, RUEDA DE MANEJO, COMPUERTA METÁLICA DESLIZANTE DN Ø 6" ; INCLUYE ANCLAJES, PASAMURO  Y DEMAS ACCESORIOS QUE SEAN NECESARIOS PARA SU CORRECTA INSTALACIÓN Y FUNCIONAMIENTO.</t>
  </si>
  <si>
    <t>SUMINISTRO E INSTALACIÓN DE BRIDA H.D.  DN Ø 6", INCLUYE SOLDADURA NIPLE, TORNILLOS, EMPAQUES Y DEMAS ACCESORIOS QUE SEAN NECESARIOS PARA SU CORRECTA INSTALACIÓN Y FUNCIONAMIENTO.</t>
  </si>
  <si>
    <t xml:space="preserve">AIREADOR 3" </t>
  </si>
  <si>
    <t>SUMINISTRO E INSTALACIÓN DE NIPLE PASAMURO   H.D.   DN Ø 4" BRIDA X LISO (B X L) Z = 0.10 M L= 0.40 M</t>
  </si>
  <si>
    <t>SUMINISTRO E INSTALACIÓN DE CODO H.D.  BRIDADO DN Ø 10", INCLUYE TORNILLOS, EMPAQUES Y DEMÁS ACCESORIOS QUE SEAN NECESARIOS PARA SU CORRECTA INSTALACIÓN Y FUNCIONAMIENTO.</t>
  </si>
  <si>
    <t>SUMINISTRO E INSTALACIÓN DE NIPLE PASAMURO   H.D.  DN Ø 10" BRIDA X  LISO  ( B X L )  Z = 0.20 M L= 0.60 M</t>
  </si>
  <si>
    <t>SUMINISTRO E INSTALACIÓN DE VÁLVULA CONTROL BRIDADA DN Ø 10", INCLUYE TORNILLOS, EMPAQUES Y DEMÁS ACCESORIOS QUE SEAN NECESARIOS PARA SU CORRECTA INSTALACIÓN Y FUNCIONAMIENTO.</t>
  </si>
  <si>
    <t>REDUCCION CONCENTRICA 10*6 HD</t>
  </si>
  <si>
    <t>SUMINISTRO E INSTALACIÓN TAPAS DE INGRESO A TANQUE, EN LAMINA ALFAJOR C 14; INCLUYE MARCO, BISAGRAS, MANIJA, DISPOSITIVO DE SEGURIDAD Y TODOS LOS TRABAJOS SEAN NECESARIOS PARA SU CORRECTA INSTALACIÓN Y FUNCIONAMIENTO.</t>
  </si>
  <si>
    <t>COSTO TOTAL DE OBRA CIVIL + PLANES + APROPIACION</t>
  </si>
  <si>
    <t>OPTIMIZACION DE LA PLANTA DEL ACUEDUCTO DE FRANCIA CASCO URBANO DEL MUNICIPIO DE EL COLEGIO</t>
  </si>
  <si>
    <t xml:space="preserve">EL COLEGIO </t>
  </si>
  <si>
    <r>
      <rPr>
        <b/>
        <sz val="8"/>
        <rFont val="Tahoma"/>
        <family val="2"/>
      </rPr>
      <t xml:space="preserve">NOTA 1: </t>
    </r>
    <r>
      <rPr>
        <sz val="8"/>
        <rFont val="Tahoma"/>
        <family val="2"/>
      </rPr>
      <t xml:space="preserve"> Se debe tener en cuenta que el PRECIO UNITARIO incluye el valor de A.I.U.</t>
    </r>
  </si>
  <si>
    <t>13,2a</t>
  </si>
  <si>
    <t>SUMINISTRO E INSTALACION DE TUBERÍA DE POLIETILENO DE ALTA DENSIDAD D=1/2" TIPO PF+UAD</t>
  </si>
  <si>
    <t>SUMINISTRO E INSTALACION DE TUBERÍA PVC UNIÓN MECÁNICA DE 6" RDE 21</t>
  </si>
  <si>
    <t>SUMINISTRO E INSTALACION DE TUBERÍA PVC UNIÓN MECÁNICA DE 4" RDE 21</t>
  </si>
  <si>
    <t>SUMINISTRO E INSTALACION DE TUBERÍA PVC UNIÓN MECÁNICA DE 3" RDE 21</t>
  </si>
  <si>
    <t>1,3,1</t>
  </si>
  <si>
    <t/>
  </si>
  <si>
    <t>m3</t>
  </si>
  <si>
    <t>ml</t>
  </si>
  <si>
    <t>un</t>
  </si>
  <si>
    <t>2,3,1</t>
  </si>
  <si>
    <t>2,1,1</t>
  </si>
  <si>
    <t>2.1.2</t>
  </si>
  <si>
    <t>2.1.4</t>
  </si>
  <si>
    <t>16,8,1</t>
  </si>
  <si>
    <t>4.4.9</t>
  </si>
  <si>
    <t>4.5.4</t>
  </si>
  <si>
    <t>4.2.8</t>
  </si>
  <si>
    <t>4.6.1</t>
  </si>
  <si>
    <t>4.6.3</t>
  </si>
  <si>
    <t>4.6.8</t>
  </si>
  <si>
    <t>4.6.10</t>
  </si>
  <si>
    <t>4.6.6</t>
  </si>
  <si>
    <t>8,1,2</t>
  </si>
  <si>
    <t>4.1.7</t>
  </si>
  <si>
    <t>SUMINISTRO E INSTALACIÓN DE TUBERÍA H.D.  DN Ø 10", INCLUYE SOPORTES A MURO Y DEMAS ELEMENTOS QUE SEAN NECESARIOS PARA SU CORRECTA INSTALACIÓN  Y FUNCIONAMIENTO.</t>
  </si>
  <si>
    <t>SUMINISTRO E INSTALACIÓN DE TUBERÍA H.D.  DN Ø 6", INCLUYE SOPORTES A MURO Y DEMAS ELEMENTOS QUE SEAN NECESARIOS PARA SU CORRECTA INSTALACIÓN  Y FUNCIONAMIENTO.</t>
  </si>
  <si>
    <t>VALOR TOTAL OBRA CIVIL + PLANES</t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</si>
  <si>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$ 150.412.009,00</t>
    </r>
  </si>
  <si>
    <r>
      <rPr>
        <b/>
        <sz val="8"/>
        <rFont val="Tahoma"/>
        <family val="2"/>
      </rPr>
      <t xml:space="preserve">NOTA 4: </t>
    </r>
    <r>
      <rPr>
        <sz val="8"/>
        <rFont val="Tahoma"/>
        <family val="2"/>
      </rPr>
      <t>Para el presnete proyecto la entidad contemplo que el valor de APROPIACION DE DISEÑOS se considera como un valor fijo el cual es de $ 123.594.017,00</t>
    </r>
  </si>
  <si>
    <t>OFERTA ECONOMICA LOTE 2</t>
  </si>
  <si>
    <t>Firma del represnetante legal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</si>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</sst>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.00_);_(&quot;$&quot;\ * \(#,##0.00\);_(&quot;$&quot;\ * &quot;-&quot;??_);_(@_)"/>
    <numFmt numFmtId="167" formatCode="_-* #,##0.00\ _€_-;\-* #,##0.00\ _€_-;_-* &quot;-&quot;??\ _€_-;_-@_-"/>
    <numFmt numFmtId="168" formatCode="_-&quot;$&quot;* #,##0.00_-;\-&quot;$&quot;* #,##0.00_-;_-&quot;$&quot;* &quot;-&quot;??_-;_-@_-"/>
    <numFmt numFmtId="169" formatCode="_-* #,##0\ &quot;pta&quot;_-;\-* #,##0\ &quot;pta&quot;_-;_-* &quot;-&quot;\ &quot;pta&quot;_-;_-@_-"/>
    <numFmt numFmtId="170" formatCode="_-* #,##0.00\ [$€]_-;\-* #,##0.00\ [$€]_-;_-* &quot;-&quot;??\ [$€]_-;_-@_-"/>
    <numFmt numFmtId="171" formatCode="&quot;K &quot;00\+000"/>
    <numFmt numFmtId="172" formatCode="_ * #,##0.00_ ;_ * \-#,##0.00_ ;_ * &quot;-&quot;??_ ;_ @_ "/>
    <numFmt numFmtId="173" formatCode="#,##0.00&quot; m³&quot;"/>
    <numFmt numFmtId="174" formatCode="#,##0.00&quot; m³-km&quot;"/>
    <numFmt numFmtId="175" formatCode="#,##0.00\ &quot;pta&quot;;[Red]\-#,##0.00\ &quot;pta&quot;"/>
    <numFmt numFmtId="176" formatCode="_-* #,##0.00\ _P_t_s_-;\-* #,##0.00\ _P_t_s_-;_-* &quot;-&quot;??\ _P_t_s_-;_-@_-"/>
    <numFmt numFmtId="177" formatCode="#,##0.0"/>
    <numFmt numFmtId="178" formatCode="#,##0.0000"/>
    <numFmt numFmtId="179" formatCode="#,##0.000"/>
    <numFmt numFmtId="180" formatCode="_(* #,##0.00000000000_);_(* \(#,##0.00000000000\);_(* &quot;-&quot;??_);_(@_)"/>
    <numFmt numFmtId="181" formatCode="_-* #,##0.00\ &quot;Pts&quot;_-;\-* #,##0.00\ &quot;Pts&quot;_-;_-* &quot;-&quot;??\ &quot;Pts&quot;_-;_-@_-"/>
    <numFmt numFmtId="182" formatCode="&quot;$&quot;\ #,##0.00;[Red]&quot;$&quot;\ \-#,##0.00"/>
    <numFmt numFmtId="183" formatCode="_ &quot;$&quot;\ * #,##0.00_ ;_ &quot;$&quot;\ * \-#,##0.00_ ;_ &quot;$&quot;\ * &quot;-&quot;??_ ;_ @_ "/>
    <numFmt numFmtId="184" formatCode="_(&quot;$&quot;* #,##0.00_);_(&quot;$&quot;* \(#,##0.00\);_(&quot;$&quot;* &quot;-&quot;??_);_(@_)"/>
    <numFmt numFmtId="185" formatCode="_(&quot;C$&quot;* #,##0.00_);_(&quot;C$&quot;* \(#,##0.00\);_(&quot;C$&quot;* &quot;-&quot;??_);_(@_)"/>
    <numFmt numFmtId="186" formatCode="[$$-240A]#,##0.00"/>
    <numFmt numFmtId="187" formatCode="_-[$$-240A]\ * #,##0.00_-;\-[$$-240A]\ * #,##0.00_-;_-[$$-240A]\ * &quot;-&quot;??_-;_-@_-"/>
    <numFmt numFmtId="188" formatCode="_-&quot;$&quot;* #,##0_-;\-&quot;$&quot;* #,##0_-;_-&quot;$&quot;* &quot;-&quot;_-;_-@_-"/>
    <numFmt numFmtId="189" formatCode="_(&quot;$&quot;\ * #,##0_);_(&quot;$&quot;\ * \(#,##0\);_(&quot;$&quot;\ * &quot;-&quot;_);_(@_)"/>
    <numFmt numFmtId="190" formatCode="_(&quot;$&quot;* #,##0_);_(&quot;$&quot;* \(#,##0\);_(&quot;$&quot;* &quot;-&quot;_);_(@_)"/>
    <numFmt numFmtId="191" formatCode="_(&quot;$&quot;* #,##0_);_(&quot;$&quot;* \(#,##0\);_(&quot;$&quot;* &quot;-&quot;??_);_(@_)"/>
    <numFmt numFmtId="192" formatCode="_ [$$-2C0A]\ * #,##0_ ;_ [$$-2C0A]\ * \-#,##0_ ;_ [$$-2C0A]\ * &quot;-&quot;_ ;_ @_ "/>
    <numFmt numFmtId="193" formatCode="_(* #,##0.000_);_(* \(#,##0.000\);_(* &quot;-&quot;??_);_(@_)"/>
    <numFmt numFmtId="194" formatCode="_-&quot;$&quot;\ * #,##0.00_-;\-&quot;$&quot;\ * #,##0.00_-;_-&quot;$&quot;\ * &quot;-&quot;??_-;_-@"/>
    <numFmt numFmtId="195" formatCode="0.0000000"/>
  </numFmts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sz val="8"/>
      <name val="Tahoma"/>
      <family val="2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8"/>
      <name val="Arial"/>
      <family val="2"/>
    </font>
    <font>
      <sz val="11"/>
      <color rgb="FF000000"/>
      <name val="Calibri"/>
      <family val="2"/>
      <charset val="1"/>
    </font>
    <font>
      <sz val="9"/>
      <color theme="1"/>
      <name val="arial"/>
      <family val="2"/>
    </font>
    <font>
      <sz val="11"/>
      <color indexed="60"/>
      <name val="Calibri"/>
      <family val="2"/>
    </font>
    <font>
      <sz val="10"/>
      <name val="Arial"/>
      <family val="2"/>
      <charset val="204"/>
    </font>
    <font>
      <sz val="10"/>
      <name val="Times New Roman"/>
      <family val="1"/>
    </font>
    <font>
      <sz val="12"/>
      <name val="Courier"/>
      <family val="3"/>
    </font>
    <font>
      <sz val="11"/>
      <color rgb="FF000000"/>
      <name val="Calibri"/>
      <family val="2"/>
      <scheme val="minor"/>
    </font>
    <font>
      <sz val="10"/>
      <color indexed="8"/>
      <name val="MS Sans Serif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8"/>
      <name val="Tahoma"/>
      <family val="2"/>
    </font>
    <font>
      <sz val="10"/>
      <color theme="1"/>
      <name val="Arial"/>
      <family val="2"/>
    </font>
    <font>
      <sz val="9"/>
      <color indexed="8"/>
      <name val="Arial"/>
      <family val="2"/>
    </font>
    <font>
      <sz val="10"/>
      <color theme="1"/>
      <name val="Calibri Light"/>
      <family val="2"/>
    </font>
    <font>
      <u/>
      <sz val="10"/>
      <color indexed="12"/>
      <name val="Arial"/>
      <family val="2"/>
    </font>
    <font>
      <sz val="10"/>
      <name val="MS Sans Serif"/>
      <family val="2"/>
    </font>
    <font>
      <sz val="10"/>
      <color rgb="FF000000"/>
      <name val="MS Sans Serif"/>
    </font>
    <font>
      <sz val="10"/>
      <name val="Arial"/>
      <family val="2"/>
    </font>
    <font>
      <u/>
      <sz val="6"/>
      <color indexed="12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1"/>
      <name val="Tahoma"/>
      <family val="2"/>
    </font>
    <font>
      <b/>
      <sz val="8"/>
      <color theme="0"/>
      <name val="Tahoma"/>
      <family val="2"/>
    </font>
    <font>
      <sz val="8"/>
      <color rgb="FF000000"/>
      <name val="Tahoma"/>
      <family val="2"/>
    </font>
    <font>
      <sz val="8"/>
      <color theme="1"/>
      <name val="Tahoma"/>
      <family val="2"/>
    </font>
    <font>
      <b/>
      <sz val="8"/>
      <color rgb="FF000000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8DB3E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62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7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4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25" borderId="4" applyNumberFormat="0" applyAlignment="0" applyProtection="0"/>
    <xf numFmtId="0" fontId="14" fillId="25" borderId="4" applyNumberFormat="0" applyAlignment="0" applyProtection="0"/>
    <xf numFmtId="0" fontId="15" fillId="26" borderId="5" applyNumberFormat="0" applyAlignment="0" applyProtection="0"/>
    <xf numFmtId="0" fontId="16" fillId="0" borderId="6" applyNumberFormat="0" applyFill="0" applyAlignment="0" applyProtection="0"/>
    <xf numFmtId="0" fontId="15" fillId="26" borderId="5" applyNumberFormat="0" applyAlignment="0" applyProtection="0"/>
    <xf numFmtId="169" fontId="5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4" borderId="0" applyNumberFormat="0" applyBorder="0" applyAlignment="0" applyProtection="0"/>
    <xf numFmtId="0" fontId="18" fillId="12" borderId="4" applyNumberFormat="0" applyAlignment="0" applyProtection="0"/>
    <xf numFmtId="0" fontId="9" fillId="0" borderId="0">
      <alignment vertical="top"/>
    </xf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8" fillId="12" borderId="4" applyNumberFormat="0" applyAlignment="0" applyProtection="0"/>
    <xf numFmtId="0" fontId="16" fillId="0" borderId="6" applyNumberFormat="0" applyFill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2" fontId="22" fillId="0" borderId="10" applyFont="0" applyBorder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23" fillId="0" borderId="0" applyFont="0" applyFill="0" applyBorder="0" applyAlignment="0" applyProtection="0"/>
    <xf numFmtId="17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79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1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18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18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4" fillId="0" borderId="0" applyFont="0" applyFill="0" applyBorder="0" applyAlignment="0" applyProtection="0"/>
    <xf numFmtId="18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85" fontId="5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25" fillId="27" borderId="0" applyNumberFormat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/>
    <xf numFmtId="0" fontId="5" fillId="0" borderId="0"/>
    <xf numFmtId="186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" fontId="27" fillId="0" borderId="0">
      <alignment horizontal="center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" fillId="0" borderId="0"/>
    <xf numFmtId="0" fontId="24" fillId="0" borderId="0"/>
    <xf numFmtId="0" fontId="24" fillId="0" borderId="0"/>
    <xf numFmtId="0" fontId="26" fillId="0" borderId="0"/>
    <xf numFmtId="0" fontId="5" fillId="0" borderId="0"/>
    <xf numFmtId="0" fontId="5" fillId="0" borderId="0"/>
    <xf numFmtId="0" fontId="5" fillId="0" borderId="0">
      <alignment vertical="top"/>
    </xf>
    <xf numFmtId="0" fontId="1" fillId="0" borderId="0"/>
    <xf numFmtId="0" fontId="5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24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2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5" fillId="0" borderId="0"/>
    <xf numFmtId="186" fontId="30" fillId="0" borderId="0"/>
    <xf numFmtId="0" fontId="5" fillId="28" borderId="11" applyNumberFormat="0" applyFont="0" applyAlignment="0" applyProtection="0"/>
    <xf numFmtId="0" fontId="5" fillId="28" borderId="11" applyNumberFormat="0" applyFont="0" applyAlignment="0" applyProtection="0"/>
    <xf numFmtId="0" fontId="5" fillId="28" borderId="11" applyNumberFormat="0" applyFont="0" applyAlignment="0" applyProtection="0"/>
    <xf numFmtId="0" fontId="31" fillId="25" borderId="12" applyNumberFormat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1" fillId="25" borderId="12" applyNumberFormat="0" applyAlignment="0" applyProtection="0"/>
    <xf numFmtId="0" fontId="32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17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4" fillId="0" borderId="13" applyNumberFormat="0" applyFill="0" applyAlignment="0" applyProtection="0"/>
    <xf numFmtId="0" fontId="32" fillId="0" borderId="0" applyNumberFormat="0" applyFill="0" applyBorder="0" applyAlignment="0" applyProtection="0"/>
    <xf numFmtId="0" fontId="38" fillId="0" borderId="14" applyNumberFormat="0" applyFill="0" applyAlignment="0" applyProtection="0"/>
    <xf numFmtId="0" fontId="1" fillId="0" borderId="0"/>
    <xf numFmtId="0" fontId="6" fillId="0" borderId="0" applyNumberForma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0" fillId="0" borderId="0"/>
    <xf numFmtId="0" fontId="24" fillId="0" borderId="0"/>
    <xf numFmtId="43" fontId="5" fillId="0" borderId="0" applyFont="0" applyFill="0" applyBorder="0" applyAlignment="0" applyProtection="0"/>
    <xf numFmtId="9" fontId="41" fillId="0" borderId="0" applyFont="0" applyFill="0" applyBorder="0" applyAlignment="0" applyProtection="0"/>
    <xf numFmtId="166" fontId="41" fillId="0" borderId="0" applyFont="0" applyFill="0" applyBorder="0" applyAlignment="0" applyProtection="0"/>
    <xf numFmtId="165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5" fillId="0" borderId="0"/>
    <xf numFmtId="0" fontId="28" fillId="0" borderId="0"/>
    <xf numFmtId="0" fontId="42" fillId="0" borderId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  <xf numFmtId="0" fontId="5" fillId="0" borderId="0"/>
    <xf numFmtId="0" fontId="44" fillId="0" borderId="0"/>
    <xf numFmtId="9" fontId="5" fillId="0" borderId="0" applyFill="0" applyBorder="0" applyAlignment="0" applyProtection="0"/>
    <xf numFmtId="166" fontId="7" fillId="0" borderId="0" applyFont="0" applyFill="0" applyBorder="0" applyAlignment="0" applyProtection="0"/>
    <xf numFmtId="0" fontId="45" fillId="0" borderId="0"/>
    <xf numFmtId="165" fontId="1" fillId="0" borderId="0" applyFont="0" applyFill="0" applyBorder="0" applyAlignment="0" applyProtection="0"/>
    <xf numFmtId="0" fontId="5" fillId="0" borderId="0"/>
    <xf numFmtId="0" fontId="23" fillId="0" borderId="0"/>
    <xf numFmtId="0" fontId="46" fillId="0" borderId="0"/>
    <xf numFmtId="0" fontId="48" fillId="0" borderId="0" applyFill="0" applyBorder="0" applyAlignment="0" applyProtection="0"/>
    <xf numFmtId="0" fontId="30" fillId="0" borderId="0"/>
    <xf numFmtId="2" fontId="48" fillId="0" borderId="0" applyFill="0" applyBorder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43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84" fontId="46" fillId="0" borderId="0" applyFont="0" applyFill="0" applyBorder="0" applyAlignment="0" applyProtection="0"/>
    <xf numFmtId="190" fontId="46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30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9" fontId="4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8" fillId="0" borderId="16" applyNumberFormat="0" applyFill="0" applyAlignment="0" applyProtection="0"/>
    <xf numFmtId="43" fontId="5" fillId="0" borderId="0" applyFont="0" applyFill="0" applyBorder="0" applyAlignment="0" applyProtection="0"/>
    <xf numFmtId="184" fontId="5" fillId="0" borderId="0" applyFont="0" applyFill="0" applyBorder="0" applyAlignment="0" applyProtection="0"/>
    <xf numFmtId="190" fontId="5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35" fillId="2" borderId="1" xfId="0" applyFont="1" applyFill="1" applyBorder="1" applyAlignment="1">
      <alignment horizontal="center" vertical="center" wrapText="1"/>
    </xf>
    <xf numFmtId="187" fontId="36" fillId="0" borderId="1" xfId="1" applyNumberFormat="1" applyFont="1" applyBorder="1" applyAlignment="1">
      <alignment horizontal="center" vertical="center" wrapText="1"/>
    </xf>
    <xf numFmtId="187" fontId="37" fillId="0" borderId="1" xfId="0" applyNumberFormat="1" applyFont="1" applyBorder="1"/>
    <xf numFmtId="0" fontId="51" fillId="0" borderId="0" xfId="0" applyFont="1"/>
    <xf numFmtId="0" fontId="52" fillId="0" borderId="0" xfId="0" applyFont="1" applyAlignment="1">
      <alignment vertical="center"/>
    </xf>
    <xf numFmtId="194" fontId="2" fillId="0" borderId="0" xfId="0" applyNumberFormat="1" applyFont="1"/>
    <xf numFmtId="2" fontId="2" fillId="0" borderId="0" xfId="0" applyNumberFormat="1" applyFont="1"/>
    <xf numFmtId="0" fontId="54" fillId="2" borderId="1" xfId="585" applyFont="1" applyFill="1" applyBorder="1" applyAlignment="1">
      <alignment horizontal="center" vertical="center" wrapText="1"/>
    </xf>
    <xf numFmtId="191" fontId="54" fillId="2" borderId="1" xfId="598" applyNumberFormat="1" applyFont="1" applyFill="1" applyBorder="1" applyAlignment="1">
      <alignment horizontal="center" vertical="center" wrapText="1"/>
    </xf>
    <xf numFmtId="43" fontId="54" fillId="2" borderId="1" xfId="598" applyNumberFormat="1" applyFont="1" applyFill="1" applyBorder="1" applyAlignment="1">
      <alignment horizontal="center" vertical="center" wrapText="1"/>
    </xf>
    <xf numFmtId="184" fontId="54" fillId="2" borderId="1" xfId="598" applyFont="1" applyFill="1" applyBorder="1" applyAlignment="1">
      <alignment horizontal="center" vertical="center" wrapText="1"/>
    </xf>
    <xf numFmtId="0" fontId="39" fillId="4" borderId="1" xfId="585" applyFont="1" applyFill="1" applyBorder="1" applyAlignment="1">
      <alignment horizontal="center" vertical="center" wrapText="1"/>
    </xf>
    <xf numFmtId="0" fontId="39" fillId="4" borderId="1" xfId="585" applyFont="1" applyFill="1" applyBorder="1" applyAlignment="1">
      <alignment horizontal="left" vertical="center" wrapText="1"/>
    </xf>
    <xf numFmtId="0" fontId="3" fillId="4" borderId="1" xfId="585" applyFont="1" applyFill="1" applyBorder="1" applyAlignment="1">
      <alignment horizontal="center" vertical="center" wrapText="1"/>
    </xf>
    <xf numFmtId="191" fontId="3" fillId="4" borderId="1" xfId="598" applyNumberFormat="1" applyFont="1" applyFill="1" applyBorder="1" applyAlignment="1">
      <alignment horizontal="center" vertical="center" wrapText="1"/>
    </xf>
    <xf numFmtId="43" fontId="3" fillId="4" borderId="1" xfId="598" applyNumberFormat="1" applyFont="1" applyFill="1" applyBorder="1" applyAlignment="1">
      <alignment horizontal="center" vertical="center" wrapText="1"/>
    </xf>
    <xf numFmtId="184" fontId="39" fillId="4" borderId="1" xfId="598" applyFont="1" applyFill="1" applyBorder="1" applyAlignment="1">
      <alignment horizontal="center" vertical="center" wrapText="1"/>
    </xf>
    <xf numFmtId="0" fontId="39" fillId="29" borderId="1" xfId="585" applyFont="1" applyFill="1" applyBorder="1" applyAlignment="1">
      <alignment horizontal="center" vertical="center" wrapText="1"/>
    </xf>
    <xf numFmtId="0" fontId="39" fillId="29" borderId="1" xfId="585" applyFont="1" applyFill="1" applyBorder="1" applyAlignment="1">
      <alignment vertical="center" wrapText="1"/>
    </xf>
    <xf numFmtId="191" fontId="39" fillId="29" borderId="1" xfId="598" applyNumberFormat="1" applyFont="1" applyFill="1" applyBorder="1" applyAlignment="1">
      <alignment horizontal="center" vertical="center" wrapText="1"/>
    </xf>
    <xf numFmtId="43" fontId="39" fillId="29" borderId="1" xfId="598" applyNumberFormat="1" applyFont="1" applyFill="1" applyBorder="1" applyAlignment="1">
      <alignment horizontal="center" vertical="center" wrapText="1"/>
    </xf>
    <xf numFmtId="184" fontId="39" fillId="29" borderId="1" xfId="598" applyFont="1" applyFill="1" applyBorder="1" applyAlignment="1">
      <alignment horizontal="center" vertical="center" wrapText="1"/>
    </xf>
    <xf numFmtId="0" fontId="3" fillId="0" borderId="1" xfId="585" applyFont="1" applyBorder="1" applyAlignment="1">
      <alignment horizontal="center" vertical="center" wrapText="1"/>
    </xf>
    <xf numFmtId="0" fontId="3" fillId="0" borderId="1" xfId="585" applyFont="1" applyBorder="1" applyAlignment="1">
      <alignment vertical="center" wrapText="1"/>
    </xf>
    <xf numFmtId="193" fontId="3" fillId="0" borderId="1" xfId="592" applyNumberFormat="1" applyFont="1" applyFill="1" applyBorder="1" applyAlignment="1">
      <alignment horizontal="center" vertical="center" wrapText="1"/>
    </xf>
    <xf numFmtId="43" fontId="3" fillId="0" borderId="1" xfId="598" applyNumberFormat="1" applyFont="1" applyFill="1" applyBorder="1" applyAlignment="1">
      <alignment horizontal="center" vertical="center" wrapText="1"/>
    </xf>
    <xf numFmtId="184" fontId="3" fillId="0" borderId="1" xfId="598" applyFont="1" applyFill="1" applyBorder="1" applyAlignment="1">
      <alignment horizontal="center" vertical="center" wrapText="1"/>
    </xf>
    <xf numFmtId="184" fontId="39" fillId="0" borderId="1" xfId="598" applyFont="1" applyFill="1" applyBorder="1" applyAlignment="1">
      <alignment horizontal="center" vertical="center" wrapText="1"/>
    </xf>
    <xf numFmtId="0" fontId="3" fillId="0" borderId="1" xfId="585" applyFont="1" applyBorder="1" applyAlignment="1">
      <alignment horizontal="left" vertical="center" wrapText="1"/>
    </xf>
    <xf numFmtId="0" fontId="55" fillId="0" borderId="1" xfId="585" applyFont="1" applyBorder="1" applyAlignment="1">
      <alignment horizontal="justify" vertical="center" wrapText="1"/>
    </xf>
    <xf numFmtId="0" fontId="3" fillId="0" borderId="1" xfId="611" applyFont="1" applyBorder="1" applyAlignment="1" applyProtection="1">
      <alignment horizontal="justify" vertical="center" wrapText="1"/>
      <protection locked="0"/>
    </xf>
    <xf numFmtId="2" fontId="3" fillId="0" borderId="1" xfId="585" applyNumberFormat="1" applyFont="1" applyBorder="1" applyAlignment="1">
      <alignment horizontal="center" vertical="center" wrapText="1"/>
    </xf>
    <xf numFmtId="0" fontId="56" fillId="0" borderId="1" xfId="585" applyFont="1" applyBorder="1" applyAlignment="1">
      <alignment horizontal="justify" vertical="center" wrapText="1"/>
    </xf>
    <xf numFmtId="43" fontId="3" fillId="0" borderId="1" xfId="592" applyFont="1" applyFill="1" applyBorder="1" applyAlignment="1">
      <alignment horizontal="center" vertical="center" wrapText="1"/>
    </xf>
    <xf numFmtId="0" fontId="3" fillId="0" borderId="1" xfId="591" applyFont="1" applyFill="1" applyBorder="1" applyAlignment="1" applyProtection="1">
      <alignment horizontal="justify" vertical="center" wrapText="1"/>
      <protection locked="0"/>
    </xf>
    <xf numFmtId="0" fontId="39" fillId="29" borderId="1" xfId="585" applyFont="1" applyFill="1" applyBorder="1" applyAlignment="1">
      <alignment vertical="center"/>
    </xf>
    <xf numFmtId="0" fontId="3" fillId="30" borderId="1" xfId="585" applyFont="1" applyFill="1" applyBorder="1" applyAlignment="1">
      <alignment horizontal="center" vertical="center" wrapText="1"/>
    </xf>
    <xf numFmtId="0" fontId="3" fillId="30" borderId="1" xfId="585" applyFont="1" applyFill="1" applyBorder="1" applyAlignment="1">
      <alignment vertical="center" wrapText="1"/>
    </xf>
    <xf numFmtId="193" fontId="3" fillId="30" borderId="1" xfId="592" applyNumberFormat="1" applyFont="1" applyFill="1" applyBorder="1" applyAlignment="1">
      <alignment horizontal="center" vertical="center" wrapText="1"/>
    </xf>
    <xf numFmtId="43" fontId="39" fillId="30" borderId="1" xfId="598" applyNumberFormat="1" applyFont="1" applyFill="1" applyBorder="1" applyAlignment="1">
      <alignment horizontal="right" vertical="center"/>
    </xf>
    <xf numFmtId="184" fontId="39" fillId="30" borderId="1" xfId="598" applyFont="1" applyFill="1" applyBorder="1" applyAlignment="1">
      <alignment horizontal="center" vertical="center" wrapText="1"/>
    </xf>
    <xf numFmtId="193" fontId="3" fillId="4" borderId="1" xfId="598" applyNumberFormat="1" applyFont="1" applyFill="1" applyBorder="1" applyAlignment="1">
      <alignment horizontal="center" vertical="center" wrapText="1"/>
    </xf>
    <xf numFmtId="0" fontId="3" fillId="0" borderId="1" xfId="606" applyFont="1" applyBorder="1" applyAlignment="1" applyProtection="1">
      <alignment horizontal="center" vertical="center"/>
      <protection locked="0"/>
    </xf>
    <xf numFmtId="0" fontId="3" fillId="0" borderId="1" xfId="585" applyFont="1" applyBorder="1"/>
    <xf numFmtId="0" fontId="3" fillId="0" borderId="1" xfId="585" applyFont="1" applyBorder="1" applyAlignment="1">
      <alignment horizontal="center" wrapText="1"/>
    </xf>
    <xf numFmtId="43" fontId="3" fillId="0" borderId="1" xfId="585" applyNumberFormat="1" applyFont="1" applyBorder="1" applyAlignment="1">
      <alignment horizontal="center" wrapText="1"/>
    </xf>
    <xf numFmtId="184" fontId="3" fillId="0" borderId="1" xfId="585" applyNumberFormat="1" applyFont="1" applyBorder="1" applyAlignment="1">
      <alignment horizontal="center" wrapText="1"/>
    </xf>
    <xf numFmtId="184" fontId="39" fillId="0" borderId="1" xfId="585" applyNumberFormat="1" applyFont="1" applyBorder="1" applyAlignment="1">
      <alignment horizontal="center" wrapText="1"/>
    </xf>
    <xf numFmtId="0" fontId="3" fillId="0" borderId="0" xfId="585" applyFont="1"/>
    <xf numFmtId="10" fontId="3" fillId="0" borderId="1" xfId="438" applyNumberFormat="1" applyFont="1" applyFill="1" applyBorder="1" applyAlignment="1">
      <alignment horizontal="center" vertical="center"/>
    </xf>
    <xf numFmtId="10" fontId="57" fillId="0" borderId="1" xfId="2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6" fillId="0" borderId="0" xfId="0" applyFont="1" applyAlignment="1">
      <alignment vertical="center" wrapText="1"/>
    </xf>
    <xf numFmtId="0" fontId="56" fillId="0" borderId="0" xfId="0" applyFont="1" applyAlignment="1">
      <alignment horizontal="center" vertical="center"/>
    </xf>
    <xf numFmtId="166" fontId="56" fillId="0" borderId="0" xfId="0" applyNumberFormat="1" applyFont="1" applyAlignment="1">
      <alignment horizontal="center" vertical="center"/>
    </xf>
    <xf numFmtId="0" fontId="56" fillId="0" borderId="0" xfId="0" applyFont="1"/>
    <xf numFmtId="0" fontId="3" fillId="0" borderId="0" xfId="585" applyFont="1" applyAlignment="1">
      <alignment horizontal="center" wrapText="1"/>
    </xf>
    <xf numFmtId="43" fontId="3" fillId="0" borderId="0" xfId="585" applyNumberFormat="1" applyFont="1" applyAlignment="1">
      <alignment horizontal="center" wrapText="1"/>
    </xf>
    <xf numFmtId="184" fontId="3" fillId="0" borderId="0" xfId="585" applyNumberFormat="1" applyFont="1" applyAlignment="1">
      <alignment horizontal="center" wrapText="1"/>
    </xf>
    <xf numFmtId="166" fontId="54" fillId="2" borderId="1" xfId="598" applyNumberFormat="1" applyFont="1" applyFill="1" applyBorder="1" applyAlignment="1">
      <alignment horizontal="center" vertical="center" wrapText="1"/>
    </xf>
    <xf numFmtId="49" fontId="57" fillId="3" borderId="1" xfId="0" applyNumberFormat="1" applyFont="1" applyFill="1" applyBorder="1" applyAlignment="1">
      <alignment horizontal="center" vertical="center"/>
    </xf>
    <xf numFmtId="0" fontId="53" fillId="3" borderId="1" xfId="0" applyFont="1" applyFill="1" applyBorder="1" applyAlignment="1">
      <alignment vertical="center"/>
    </xf>
    <xf numFmtId="0" fontId="53" fillId="3" borderId="1" xfId="0" applyFont="1" applyFill="1" applyBorder="1" applyAlignment="1">
      <alignment horizontal="center" vertical="center"/>
    </xf>
    <xf numFmtId="2" fontId="53" fillId="3" borderId="1" xfId="0" applyNumberFormat="1" applyFont="1" applyFill="1" applyBorder="1" applyAlignment="1">
      <alignment horizontal="center" vertical="center"/>
    </xf>
    <xf numFmtId="166" fontId="53" fillId="3" borderId="1" xfId="0" applyNumberFormat="1" applyFont="1" applyFill="1" applyBorder="1" applyAlignment="1">
      <alignment horizontal="center" vertical="center"/>
    </xf>
    <xf numFmtId="49" fontId="55" fillId="0" borderId="1" xfId="0" applyNumberFormat="1" applyFont="1" applyBorder="1" applyAlignment="1">
      <alignment horizontal="center" vertical="center"/>
    </xf>
    <xf numFmtId="0" fontId="56" fillId="0" borderId="1" xfId="0" applyFont="1" applyBorder="1" applyAlignment="1">
      <alignment horizontal="left" vertical="center" wrapText="1"/>
    </xf>
    <xf numFmtId="0" fontId="56" fillId="0" borderId="1" xfId="0" applyFont="1" applyBorder="1" applyAlignment="1">
      <alignment horizontal="center" vertical="center"/>
    </xf>
    <xf numFmtId="2" fontId="56" fillId="0" borderId="1" xfId="0" applyNumberFormat="1" applyFont="1" applyBorder="1" applyAlignment="1">
      <alignment horizontal="center" vertical="center"/>
    </xf>
    <xf numFmtId="166" fontId="56" fillId="0" borderId="1" xfId="0" applyNumberFormat="1" applyFont="1" applyBorder="1" applyAlignment="1">
      <alignment horizontal="center" vertical="center"/>
    </xf>
    <xf numFmtId="172" fontId="56" fillId="0" borderId="1" xfId="0" applyNumberFormat="1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 wrapText="1"/>
    </xf>
    <xf numFmtId="49" fontId="55" fillId="0" borderId="1" xfId="0" applyNumberFormat="1" applyFont="1" applyBorder="1"/>
    <xf numFmtId="166" fontId="53" fillId="0" borderId="1" xfId="0" applyNumberFormat="1" applyFont="1" applyBorder="1" applyAlignment="1">
      <alignment horizontal="center" vertical="center"/>
    </xf>
    <xf numFmtId="49" fontId="55" fillId="0" borderId="0" xfId="0" applyNumberFormat="1" applyFont="1"/>
    <xf numFmtId="0" fontId="56" fillId="0" borderId="0" xfId="0" applyFont="1" applyAlignment="1">
      <alignment vertical="center"/>
    </xf>
    <xf numFmtId="2" fontId="56" fillId="0" borderId="0" xfId="0" applyNumberFormat="1" applyFont="1" applyAlignment="1">
      <alignment horizontal="center" vertical="center"/>
    </xf>
    <xf numFmtId="10" fontId="55" fillId="0" borderId="1" xfId="2" applyNumberFormat="1" applyFont="1" applyFill="1" applyBorder="1" applyAlignment="1">
      <alignment horizontal="center" vertical="center"/>
    </xf>
    <xf numFmtId="166" fontId="56" fillId="0" borderId="0" xfId="0" applyNumberFormat="1" applyFont="1"/>
    <xf numFmtId="2" fontId="3" fillId="0" borderId="1" xfId="592" applyNumberFormat="1" applyFont="1" applyFill="1" applyBorder="1" applyAlignment="1">
      <alignment horizontal="center" vertical="center" wrapText="1"/>
    </xf>
    <xf numFmtId="0" fontId="3" fillId="0" borderId="1" xfId="592" applyNumberFormat="1" applyFont="1" applyFill="1" applyBorder="1" applyAlignment="1">
      <alignment horizontal="center" vertical="center" wrapText="1"/>
    </xf>
    <xf numFmtId="2" fontId="39" fillId="29" borderId="1" xfId="598" applyNumberFormat="1" applyFont="1" applyFill="1" applyBorder="1" applyAlignment="1">
      <alignment horizontal="center" vertical="center" wrapText="1"/>
    </xf>
    <xf numFmtId="195" fontId="4" fillId="0" borderId="0" xfId="0" applyNumberFormat="1" applyFont="1" applyAlignment="1">
      <alignment vertical="center"/>
    </xf>
    <xf numFmtId="0" fontId="37" fillId="0" borderId="1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56" fillId="0" borderId="0" xfId="0" applyFont="1"/>
    <xf numFmtId="0" fontId="39" fillId="0" borderId="1" xfId="585" applyFont="1" applyBorder="1" applyAlignment="1">
      <alignment horizontal="center" wrapText="1"/>
    </xf>
    <xf numFmtId="0" fontId="55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3" fillId="5" borderId="15" xfId="3" applyFont="1" applyFill="1" applyBorder="1" applyAlignment="1">
      <alignment horizontal="left" vertical="center" wrapText="1"/>
    </xf>
    <xf numFmtId="0" fontId="3" fillId="5" borderId="2" xfId="3" applyFont="1" applyFill="1" applyBorder="1" applyAlignment="1">
      <alignment horizontal="left" vertical="center" wrapText="1"/>
    </xf>
    <xf numFmtId="0" fontId="3" fillId="5" borderId="3" xfId="3" applyFont="1" applyFill="1" applyBorder="1" applyAlignment="1">
      <alignment horizontal="left" vertical="center" wrapText="1"/>
    </xf>
    <xf numFmtId="0" fontId="39" fillId="0" borderId="15" xfId="585" applyFont="1" applyBorder="1" applyAlignment="1">
      <alignment horizontal="right" vertical="center" wrapText="1"/>
    </xf>
    <xf numFmtId="0" fontId="39" fillId="0" borderId="2" xfId="585" applyFont="1" applyBorder="1" applyAlignment="1">
      <alignment horizontal="right" vertical="center" wrapText="1"/>
    </xf>
    <xf numFmtId="0" fontId="39" fillId="0" borderId="3" xfId="585" applyFont="1" applyBorder="1" applyAlignment="1">
      <alignment horizontal="right" vertical="center" wrapText="1"/>
    </xf>
    <xf numFmtId="0" fontId="53" fillId="0" borderId="1" xfId="0" applyFont="1" applyBorder="1" applyAlignment="1">
      <alignment horizontal="center" vertical="center" wrapText="1"/>
    </xf>
    <xf numFmtId="0" fontId="57" fillId="6" borderId="1" xfId="0" applyFont="1" applyFill="1" applyBorder="1" applyAlignment="1">
      <alignment horizontal="center" vertical="center"/>
    </xf>
    <xf numFmtId="43" fontId="39" fillId="0" borderId="15" xfId="598" applyNumberFormat="1" applyFont="1" applyFill="1" applyBorder="1" applyAlignment="1">
      <alignment horizontal="right" vertical="center"/>
    </xf>
    <xf numFmtId="43" fontId="39" fillId="0" borderId="3" xfId="598" applyNumberFormat="1" applyFont="1" applyFill="1" applyBorder="1" applyAlignment="1">
      <alignment horizontal="right" vertical="center"/>
    </xf>
    <xf numFmtId="0" fontId="5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53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0" fontId="0" fillId="0" borderId="17" xfId="0" applyBorder="1"/>
    <xf numFmtId="0" fontId="36" fillId="0" borderId="0" xfId="0" applyFont="1"/>
  </cellXfs>
  <cellStyles count="620">
    <cellStyle name="20% - Accent1" xfId="9" xr:uid="{8ADDA0CC-D7E5-4ED0-B076-11E50BABDF42}"/>
    <cellStyle name="20% - Accent2" xfId="10" xr:uid="{0BB988FF-C8FF-433A-9C68-BB88105A4D8C}"/>
    <cellStyle name="20% - Accent3" xfId="11" xr:uid="{8FBD5724-A600-43FB-B039-B9488352ED0F}"/>
    <cellStyle name="20% - Accent4" xfId="12" xr:uid="{AF96032E-75B6-424F-BC5E-E9B56B4AA2DA}"/>
    <cellStyle name="20% - Accent5" xfId="13" xr:uid="{2A9153F2-5372-404A-98FB-B7A2B8A0EA1A}"/>
    <cellStyle name="20% - Accent6" xfId="14" xr:uid="{85169253-1155-443C-AF15-073769508E80}"/>
    <cellStyle name="20% - Énfasis1 2" xfId="15" xr:uid="{DC2B6480-1FF8-434B-8FE3-6955982DF629}"/>
    <cellStyle name="20% - Énfasis2 2" xfId="16" xr:uid="{2147B272-697A-43AB-A483-D6D9A097417D}"/>
    <cellStyle name="20% - Énfasis3 2" xfId="17" xr:uid="{BEE5F68F-B505-40A5-A674-90B45EDB1FFD}"/>
    <cellStyle name="20% - Énfasis4 2" xfId="18" xr:uid="{7A656466-78EF-4534-B8FE-9C60EDA4B195}"/>
    <cellStyle name="20% - Énfasis5 2" xfId="19" xr:uid="{FE1B3945-EF9C-411A-B3C8-82D2FC06B964}"/>
    <cellStyle name="20% - Énfasis6 2" xfId="20" xr:uid="{6FFE1C05-9483-4402-8A06-7F90AA6A5932}"/>
    <cellStyle name="40% - Accent1" xfId="21" xr:uid="{C009C642-B336-4B5B-AD16-67B3726D3269}"/>
    <cellStyle name="40% - Accent2" xfId="22" xr:uid="{14314AE9-1431-4841-9800-461292CEF7B4}"/>
    <cellStyle name="40% - Accent3" xfId="23" xr:uid="{E854B9BA-2C86-4789-8818-C9E15293987E}"/>
    <cellStyle name="40% - Accent4" xfId="24" xr:uid="{467C2790-FFA6-4C5C-876B-48C380482FDA}"/>
    <cellStyle name="40% - Accent5" xfId="25" xr:uid="{0CB06465-EE23-44B7-B289-2AEE0E9980AA}"/>
    <cellStyle name="40% - Accent6" xfId="26" xr:uid="{2964B398-63A4-4F5B-B493-7FA1968DC8E4}"/>
    <cellStyle name="40% - Énfasis1 2" xfId="27" xr:uid="{56ACAF0C-2589-492D-8813-9FBA61256B69}"/>
    <cellStyle name="40% - Énfasis2 2" xfId="28" xr:uid="{05C6F175-3E06-486C-A458-0DC95BC2F7F9}"/>
    <cellStyle name="40% - Énfasis3 2" xfId="29" xr:uid="{6E1B3D36-1B95-4BC2-BDE4-3CE43F57ED19}"/>
    <cellStyle name="40% - Énfasis4 2" xfId="30" xr:uid="{985417E7-7CFD-41D4-95AF-6C86DD6D1C1B}"/>
    <cellStyle name="40% - Énfasis5 2" xfId="31" xr:uid="{855E138A-2401-41F9-BB61-993139507E66}"/>
    <cellStyle name="40% - Énfasis6 2" xfId="32" xr:uid="{145F2B53-6E73-456F-A7C5-29E7F7936F46}"/>
    <cellStyle name="60% - Accent1" xfId="33" xr:uid="{F17DCA82-42C9-4D7B-909E-9A22113666B5}"/>
    <cellStyle name="60% - Accent2" xfId="34" xr:uid="{4C666DB8-1428-4F51-B4F4-BA9DEDD9FD11}"/>
    <cellStyle name="60% - Accent3" xfId="35" xr:uid="{D233448E-1FD8-4058-89DF-98DB4072C899}"/>
    <cellStyle name="60% - Accent4" xfId="36" xr:uid="{854887F9-F3F4-471C-BA35-921108CB75F8}"/>
    <cellStyle name="60% - Accent5" xfId="37" xr:uid="{B42FF095-A495-4E10-A865-096ED101D207}"/>
    <cellStyle name="60% - Accent6" xfId="38" xr:uid="{BEA3479D-6848-49FB-BCD8-8777306D2A1E}"/>
    <cellStyle name="60% - Énfasis1 2" xfId="39" xr:uid="{62E73075-0768-41AD-8513-5A4F6FBEC709}"/>
    <cellStyle name="60% - Énfasis2 2" xfId="40" xr:uid="{BF8DC85D-948C-402E-92DE-11A7BF739DB8}"/>
    <cellStyle name="60% - Énfasis3 2" xfId="41" xr:uid="{1767BB5C-91C5-44FF-AE8C-38CC02F28936}"/>
    <cellStyle name="60% - Énfasis4 2" xfId="42" xr:uid="{FB05B0A9-1C7C-4FB0-B710-1F4495624146}"/>
    <cellStyle name="60% - Énfasis5 2" xfId="43" xr:uid="{03AA7768-280E-49C9-BC79-EF186CF09B5E}"/>
    <cellStyle name="60% - Énfasis6 2" xfId="44" xr:uid="{D04F87E1-B217-4CE7-BCD4-5230E88ED6B8}"/>
    <cellStyle name="Accent1" xfId="45" xr:uid="{AE1ABFA9-BE5C-4D46-B734-D97713D46012}"/>
    <cellStyle name="Accent2" xfId="46" xr:uid="{8295B616-934D-4211-9F16-66C1EEB30F2D}"/>
    <cellStyle name="Accent3" xfId="47" xr:uid="{15D53F8E-91B9-4227-B924-A0D0F6B8ECB7}"/>
    <cellStyle name="Accent4" xfId="48" xr:uid="{3D46258B-86CC-4E9E-8A55-68F6D18EDCC6}"/>
    <cellStyle name="Accent5" xfId="49" xr:uid="{8F218774-29B3-46F7-983A-7637D74BCCFB}"/>
    <cellStyle name="Accent6" xfId="50" xr:uid="{634959C5-F149-46A9-B30E-FEC22EAF1C1B}"/>
    <cellStyle name="Bad" xfId="51" xr:uid="{74CFEC17-9712-4A62-B791-8A214354D58E}"/>
    <cellStyle name="Buena 2" xfId="52" xr:uid="{6E6E75DD-ABF9-411D-B135-8925A690A319}"/>
    <cellStyle name="Calculation" xfId="53" xr:uid="{AD3479D7-A9B8-468E-9D48-02E844607A7B}"/>
    <cellStyle name="Cálculo 2" xfId="54" xr:uid="{4781EDDB-5F92-4B70-B74D-A3FF2AC6DD35}"/>
    <cellStyle name="Celda de comprobación 2" xfId="55" xr:uid="{7B2A2DB4-5145-4AD6-9B94-553005F04B42}"/>
    <cellStyle name="Celda vinculada 2" xfId="56" xr:uid="{D78FC6FA-17F1-4373-AF7C-A5DB186D42C1}"/>
    <cellStyle name="Check Cell" xfId="57" xr:uid="{3CA8F5F9-B8E9-47CB-B535-D2F31AAF6C9D}"/>
    <cellStyle name="Comma 2" xfId="58" xr:uid="{BC85AE8E-E3D0-44A7-B919-DBE9D55B102D}"/>
    <cellStyle name="Currency 2" xfId="547" xr:uid="{2162BC66-07DC-4BE4-AC06-B241039F214D}"/>
    <cellStyle name="Date" xfId="586" xr:uid="{DC64C2FF-466B-4B25-815D-6508A741015F}"/>
    <cellStyle name="Encabezado 1 3" xfId="533" xr:uid="{F89F6265-669E-4DF4-ADB5-4AEE293B72E2}"/>
    <cellStyle name="Encabezado 4 2" xfId="59" xr:uid="{27C0E0AC-1DCA-488A-9357-6C5034B8C08D}"/>
    <cellStyle name="Énfasis1 2" xfId="60" xr:uid="{67DF0F3B-CED9-4759-B65F-CCCE7777F620}"/>
    <cellStyle name="Énfasis2 2" xfId="61" xr:uid="{F8B7DFF7-3955-40F5-9F58-7AB3B6099926}"/>
    <cellStyle name="Énfasis3 2" xfId="62" xr:uid="{F8C6FA25-69D1-4182-8F6D-DC68A35615D9}"/>
    <cellStyle name="Énfasis4 2" xfId="63" xr:uid="{11C2908A-5156-4119-AFAF-D8CF509B73DF}"/>
    <cellStyle name="Énfasis5 2" xfId="64" xr:uid="{0B7B9BE8-0172-4FD4-8380-5BB14BC79D2A}"/>
    <cellStyle name="Énfasis6 2" xfId="65" xr:uid="{12B0744D-3E55-467B-97BA-CAB300CAB857}"/>
    <cellStyle name="Entrada 2" xfId="66" xr:uid="{E56C7574-7AB8-4C59-A17B-F6AEE0B04002}"/>
    <cellStyle name="Estilo 1" xfId="67" xr:uid="{F15FFB52-C2BC-4D63-BE4C-1619395C5B73}"/>
    <cellStyle name="Euro" xfId="68" xr:uid="{9BFDFC4B-CDB0-40E4-8497-6E437902A973}"/>
    <cellStyle name="Euro 10" xfId="69" xr:uid="{D0A443C1-72EE-454D-86EB-C1F445C121E0}"/>
    <cellStyle name="Euro 11" xfId="70" xr:uid="{21AB52C2-CA54-4005-AD0E-7BF344A420D6}"/>
    <cellStyle name="Euro 12" xfId="71" xr:uid="{A942D782-229B-4B91-A347-8F1D1B448922}"/>
    <cellStyle name="Euro 13" xfId="72" xr:uid="{D12D640D-84A8-4533-9417-576D595F9B06}"/>
    <cellStyle name="Euro 14" xfId="73" xr:uid="{9747FD54-E82F-4D6D-B823-16C53416E579}"/>
    <cellStyle name="Euro 2" xfId="74" xr:uid="{BA390273-F896-4D31-89A2-20192BDB1EDF}"/>
    <cellStyle name="Euro 3" xfId="75" xr:uid="{C74F3D60-B967-469C-AD5A-53BEEB228B75}"/>
    <cellStyle name="Euro 4" xfId="76" xr:uid="{64ED32A2-ED38-4DEA-9589-E2B11F8C91C0}"/>
    <cellStyle name="Euro 5" xfId="77" xr:uid="{2385F5AD-7B25-4812-8D7B-EF0889D12988}"/>
    <cellStyle name="Euro 6" xfId="78" xr:uid="{8E5A804C-CE64-4126-94F8-36BD47275258}"/>
    <cellStyle name="Euro 7" xfId="79" xr:uid="{E26E501D-78BC-4065-884F-D29A3E0E0FF3}"/>
    <cellStyle name="Euro 8" xfId="80" xr:uid="{128B6A41-4D57-49C5-9BC4-598E0C859FDC}"/>
    <cellStyle name="Euro 9" xfId="81" xr:uid="{3934B689-C9ED-48AB-9779-9FC1BBC7532B}"/>
    <cellStyle name="Excel Built-in Normal" xfId="587" xr:uid="{A40EAEFA-7D77-4DA3-BEB4-E478DA5826A4}"/>
    <cellStyle name="Explanatory Text" xfId="82" xr:uid="{076790B1-2443-4DEA-9E71-738CF4275BD0}"/>
    <cellStyle name="Fixed" xfId="588" xr:uid="{EDECE595-B831-4593-A70B-772BE78320DC}"/>
    <cellStyle name="Good" xfId="83" xr:uid="{6DE5A793-CD72-4AD7-8468-0C2E6C5575CD}"/>
    <cellStyle name="Heading 1" xfId="84" xr:uid="{E014AF98-F742-4B47-B79A-DA557CF9BB88}"/>
    <cellStyle name="Heading 2" xfId="85" xr:uid="{B91ED261-F752-44BA-B290-8FB758C1FB28}"/>
    <cellStyle name="Heading 3" xfId="86" xr:uid="{F142B871-0E8C-4C56-A751-CEB16B89C6CC}"/>
    <cellStyle name="Heading 4" xfId="87" xr:uid="{F6E27081-AD8E-43D9-A03A-EFC31EC398CE}"/>
    <cellStyle name="HEADING1" xfId="589" xr:uid="{F25E06FA-1AA9-4309-A01D-EC5C6D60D583}"/>
    <cellStyle name="HEADING2" xfId="590" xr:uid="{3DF6FD0A-B022-426D-84C4-2AD49A6E6568}"/>
    <cellStyle name="Hipervínculo" xfId="591" builtinId="8"/>
    <cellStyle name="Hipervínculo 2" xfId="88" xr:uid="{EAD0C0EA-93F3-42DF-BC18-661104EC0E0B}"/>
    <cellStyle name="Hipervínculo 2 2" xfId="535" xr:uid="{C06A86F4-3D93-4639-AC7F-F45A9FAE2AB7}"/>
    <cellStyle name="Hipervínculo 2 2 2" xfId="569" xr:uid="{542CAFDA-F548-4965-8B07-0AA1C59A2122}"/>
    <cellStyle name="Incorrecto 2" xfId="89" xr:uid="{91A4158A-F45A-4F7A-B209-D302E7AD312E}"/>
    <cellStyle name="Input" xfId="90" xr:uid="{987B04B3-8F55-4DC1-8B81-4497A9970472}"/>
    <cellStyle name="Linked Cell" xfId="91" xr:uid="{FFD17617-AC41-479F-A83F-E17B61D6F0F6}"/>
    <cellStyle name="Millares" xfId="1" builtinId="3"/>
    <cellStyle name="Millares [0] 2" xfId="92" xr:uid="{EFBFB4E9-B591-451D-9FFC-6645BB12F24A}"/>
    <cellStyle name="Millares [0] 2 2" xfId="93" xr:uid="{AFB3585A-6D3F-4A10-B4E9-B18AD7E9E15C}"/>
    <cellStyle name="Millares [0] 2 2 2" xfId="94" xr:uid="{FC6F3871-4209-4EDE-BF62-A2C7EFD186E9}"/>
    <cellStyle name="Millares [0] 2 2 3" xfId="95" xr:uid="{F094169D-3B84-4745-ABD2-F16F43919570}"/>
    <cellStyle name="Millares [0] 2 2 4" xfId="568" xr:uid="{D87FA6F2-0CE4-49FC-ADB1-4729E6B10F27}"/>
    <cellStyle name="Millares [0] 3" xfId="96" xr:uid="{6E83D7BB-45E8-44BB-8CFC-C0C6E60BA6C9}"/>
    <cellStyle name="Millares [0] 3 2" xfId="97" xr:uid="{0F5E3DD1-5690-43C5-A520-7F9F13CC0637}"/>
    <cellStyle name="Millares [0] 3 3" xfId="98" xr:uid="{8A46EB85-6741-4222-86F0-D482B183DA31}"/>
    <cellStyle name="Millares [0] 3 4" xfId="575" xr:uid="{57205336-D61D-4A4A-A44A-59F247F3F249}"/>
    <cellStyle name="Millares [0] 4" xfId="99" xr:uid="{5C7E8393-CFE3-4BFB-A3FC-4CF40A5DE23E}"/>
    <cellStyle name="Millares [0] 5" xfId="100" xr:uid="{E83A98A9-A9C4-41B7-AA07-BD854666AFA3}"/>
    <cellStyle name="Millares [0] 6" xfId="101" xr:uid="{C5AA4E33-89CA-4BC5-9AD7-5E64DC1F1FB2}"/>
    <cellStyle name="Millares [0] 6 2" xfId="102" xr:uid="{62664A5B-53A8-47D6-A3D1-F387D4B985F5}"/>
    <cellStyle name="Millares [0] 7" xfId="103" xr:uid="{F7A006BC-E719-4937-8D6D-EEECE5F6D12A}"/>
    <cellStyle name="Millares [0] 8" xfId="538" xr:uid="{8E6053B2-0DCF-49D3-A641-ACBBA95125A4}"/>
    <cellStyle name="Millares [0] 9" xfId="593" xr:uid="{EB8DDBEF-6B2C-4A67-8094-956319D8879D}"/>
    <cellStyle name="Millares [2]" xfId="104" xr:uid="{4B947BAF-42E8-4B8F-A069-B8D946C425B5}"/>
    <cellStyle name="Millares 10" xfId="105" xr:uid="{0A308FF9-D162-4539-93E1-D21D7FA7F087}"/>
    <cellStyle name="Millares 10 2" xfId="106" xr:uid="{3D5127D6-73EE-4B6C-B502-DE7D5C85CF0C}"/>
    <cellStyle name="Millares 10 2 2" xfId="107" xr:uid="{0D137C75-0499-44D7-BA3B-633C0C58701E}"/>
    <cellStyle name="Millares 10 3" xfId="108" xr:uid="{FD5F7013-8C63-4215-B436-329775C79686}"/>
    <cellStyle name="Millares 11" xfId="109" xr:uid="{8C7EE1B1-F112-473A-A3FF-85047835D707}"/>
    <cellStyle name="Millares 11 2" xfId="110" xr:uid="{97ECC3E7-4492-46F6-8C00-AB5D1C90FF56}"/>
    <cellStyle name="Millares 11 3" xfId="111" xr:uid="{423BEE23-4ABD-4E24-B751-F51074964379}"/>
    <cellStyle name="Millares 11 4" xfId="594" xr:uid="{61707DCE-0C20-42DA-BEE7-46041EA21122}"/>
    <cellStyle name="Millares 12" xfId="112" xr:uid="{CE6668F8-BBB2-45CB-9CDE-F04BFE717919}"/>
    <cellStyle name="Millares 12 2" xfId="113" xr:uid="{2788797C-3D1E-4399-9AA5-3973C08134BE}"/>
    <cellStyle name="Millares 13" xfId="114" xr:uid="{2ADF7830-DF19-4318-B50D-B98253190F77}"/>
    <cellStyle name="Millares 13 2" xfId="555" xr:uid="{8C24765A-2BFD-4C19-9544-B746A3EFAA5F}"/>
    <cellStyle name="Millares 14" xfId="115" xr:uid="{2799A425-B524-4675-9B60-6E98A2F7AD3B}"/>
    <cellStyle name="Millares 15" xfId="116" xr:uid="{0587EC15-F12B-44E8-88E9-886799759F21}"/>
    <cellStyle name="Millares 16" xfId="117" xr:uid="{23D7830A-45F3-4B24-BFD7-E70BF5294E11}"/>
    <cellStyle name="Millares 17" xfId="118" xr:uid="{9CE04242-B4C7-415A-9653-38E9B419699D}"/>
    <cellStyle name="Millares 18" xfId="119" xr:uid="{D3BF9486-AD06-42FA-8E61-F2A51706BFEC}"/>
    <cellStyle name="Millares 19" xfId="120" xr:uid="{17376B87-BDB8-4B63-8AE0-26A6C27EAC49}"/>
    <cellStyle name="Millares 2" xfId="121" xr:uid="{4AC12D1C-E499-48DB-B7A4-347B69133C3D}"/>
    <cellStyle name="Millares 2 10" xfId="122" xr:uid="{2F77ACE3-77EE-4882-B7BB-49A3A360EE40}"/>
    <cellStyle name="Millares 2 11" xfId="123" xr:uid="{2818CD70-EF3A-4E3B-92D6-AD9D173AEB8A}"/>
    <cellStyle name="Millares 2 12" xfId="124" xr:uid="{C4416421-C729-4C54-B290-E0BD8B6C32FB}"/>
    <cellStyle name="Millares 2 13" xfId="125" xr:uid="{BC331E3C-42AD-472A-91CB-C5C7256D9905}"/>
    <cellStyle name="Millares 2 14" xfId="126" xr:uid="{CD98F24F-DA69-43C8-A0BB-56E901D52214}"/>
    <cellStyle name="Millares 2 15" xfId="127" xr:uid="{07E19E9E-7D45-45E7-B03B-B7F3A3E414B7}"/>
    <cellStyle name="Millares 2 16" xfId="128" xr:uid="{8F500E0E-36BF-42C4-A3AD-6EB54F66AAD8}"/>
    <cellStyle name="Millares 2 17" xfId="129" xr:uid="{77E39999-C6B4-40CF-8260-F91D71E4C9FF}"/>
    <cellStyle name="Millares 2 18" xfId="572" xr:uid="{CE7C7DE9-40B9-495E-9378-5839156F16F4}"/>
    <cellStyle name="Millares 2 2" xfId="130" xr:uid="{403B8DF0-D530-4059-915D-E0833A284883}"/>
    <cellStyle name="Millares 2 2 2" xfId="131" xr:uid="{E186AA00-314E-496A-9E4F-F76B14F1D2C7}"/>
    <cellStyle name="Millares 2 2 2 2" xfId="132" xr:uid="{B86852A2-B37B-40F6-8CCA-1B98E0D8FB4D}"/>
    <cellStyle name="Millares 2 2 3" xfId="133" xr:uid="{9BC7E979-0ED6-451E-A933-15F88A85C818}"/>
    <cellStyle name="Millares 2 2 3 2" xfId="595" xr:uid="{F3071D49-C9ED-48D5-BA37-5CE5737127BF}"/>
    <cellStyle name="Millares 2 2 4" xfId="542" xr:uid="{2516E9A4-C2DE-429B-9FF2-44B755A3FBF7}"/>
    <cellStyle name="Millares 2 2_ACTA No 29 (2003)" xfId="134" xr:uid="{964D6981-AF93-483F-8CFF-48C9DBB8AC07}"/>
    <cellStyle name="Millares 2 3" xfId="135" xr:uid="{763A102B-8569-472D-BB62-90E5CF5D5BCE}"/>
    <cellStyle name="Millares 2 3 2" xfId="136" xr:uid="{75ACFAAD-0A99-4868-8017-50F88FAFF041}"/>
    <cellStyle name="Millares 2 3 4" xfId="565" xr:uid="{A1F763FD-CA7F-4DDA-9B55-0933CADF7457}"/>
    <cellStyle name="Millares 2 4" xfId="137" xr:uid="{06F7D843-82F3-440C-A125-13C048988AA1}"/>
    <cellStyle name="Millares 2 5" xfId="138" xr:uid="{95368D3A-9ACF-4130-97F2-DA507F956D34}"/>
    <cellStyle name="Millares 2 5 2" xfId="139" xr:uid="{00BCEC05-2C0A-42A4-A21B-83AD081984B2}"/>
    <cellStyle name="Millares 2 5 3" xfId="596" xr:uid="{19FF53A3-3B66-4095-AFD3-1059654AAF2A}"/>
    <cellStyle name="Millares 2 6" xfId="140" xr:uid="{F241A978-B3D7-447F-82C5-6B17379EDF5E}"/>
    <cellStyle name="Millares 2 7" xfId="141" xr:uid="{0FB318C4-8716-4E35-8399-C77FDB77B726}"/>
    <cellStyle name="Millares 2 7 2" xfId="142" xr:uid="{013390ED-638F-4FEB-B8F4-B2F454B39628}"/>
    <cellStyle name="Millares 2 7 3" xfId="143" xr:uid="{E90DFA78-0095-41F9-9003-913449690EA9}"/>
    <cellStyle name="Millares 2 8" xfId="144" xr:uid="{73F3D97A-9397-49A2-B9ED-5BF1DC40B3DD}"/>
    <cellStyle name="Millares 2 9" xfId="145" xr:uid="{C7B80CC0-E09E-44EB-868C-5D8E874F817B}"/>
    <cellStyle name="Millares 2_ACTA No 29 (2003)" xfId="146" xr:uid="{F48993D6-76D7-48C2-868A-06A92D967126}"/>
    <cellStyle name="Millares 20" xfId="147" xr:uid="{FCFF6705-08A4-4DB6-9337-69BB82EC4AD3}"/>
    <cellStyle name="Millares 21" xfId="148" xr:uid="{167A9DA8-A747-4189-A59E-89F275D14136}"/>
    <cellStyle name="Millares 21 2" xfId="149" xr:uid="{EBDAA1E0-1BD0-4DDE-884A-2694596A4D7A}"/>
    <cellStyle name="Millares 22" xfId="150" xr:uid="{EA755E3B-4A76-47F5-8EFC-487CAB0E793D}"/>
    <cellStyle name="Millares 23" xfId="151" xr:uid="{F0379234-45E1-48E4-87A2-AE5462516852}"/>
    <cellStyle name="Millares 24" xfId="152" xr:uid="{595FF270-D239-4BA3-AAA9-2C75B438BA5C}"/>
    <cellStyle name="Millares 25" xfId="153" xr:uid="{1E5EA8C0-A25E-435C-BB23-CAF1766CBBD7}"/>
    <cellStyle name="Millares 26" xfId="154" xr:uid="{7DFE8080-03A4-400D-BFE8-917D5E9AAE5E}"/>
    <cellStyle name="Millares 27" xfId="155" xr:uid="{CBF08328-6EEB-48F5-A5AA-FD4FD9215DB7}"/>
    <cellStyle name="Millares 28" xfId="537" xr:uid="{51314EA4-7B46-4648-AC66-906AA717CD54}"/>
    <cellStyle name="Millares 29" xfId="592" xr:uid="{65218345-BF0C-466C-BD88-F92B9838DFA1}"/>
    <cellStyle name="Millares 3" xfId="156" xr:uid="{3FBA2B80-82FC-41BA-AA30-DF7ABDA236CF}"/>
    <cellStyle name="Millares 3 10" xfId="545" xr:uid="{F480411B-C510-4FCC-91CA-ED20B1556B97}"/>
    <cellStyle name="Millares 3 2" xfId="157" xr:uid="{75389E41-82DB-49F6-8019-18E3E6F14322}"/>
    <cellStyle name="Millares 3 2 2" xfId="158" xr:uid="{7C784651-1A89-4467-B3AA-38DB3465E63C}"/>
    <cellStyle name="Millares 3 2 3" xfId="159" xr:uid="{0721DFD7-3B38-4A96-99CF-78DEA3208F4E}"/>
    <cellStyle name="Millares 3 3" xfId="160" xr:uid="{5B348984-0B37-428A-9A2C-D0B5467B5013}"/>
    <cellStyle name="Millares 3 3 2" xfId="161" xr:uid="{3A10D96C-A402-4B4F-B256-78AB19A1A1D7}"/>
    <cellStyle name="Millares 3 4" xfId="162" xr:uid="{777F635E-0C70-4AE0-93F6-DA3ECDC61F37}"/>
    <cellStyle name="Millares 3 4 2" xfId="163" xr:uid="{1C8F1911-369A-40D8-87E4-C93563A93CD4}"/>
    <cellStyle name="Millares 3 5" xfId="164" xr:uid="{64303BE4-B60D-4E05-92B1-0771C9BC3A0C}"/>
    <cellStyle name="Millares 3 5 2" xfId="165" xr:uid="{F485F999-CADF-47D8-B3BB-89A56C3F6DCD}"/>
    <cellStyle name="Millares 3 6" xfId="166" xr:uid="{4CE7210A-28F0-45FD-90C4-F5DC28DE2128}"/>
    <cellStyle name="Millares 3 7" xfId="167" xr:uid="{5A8879CF-F984-40D4-AB3F-2C651F62F5E0}"/>
    <cellStyle name="Millares 3 9" xfId="554" xr:uid="{6DACEBCC-0D59-4822-A8BE-F61E3A6B6D70}"/>
    <cellStyle name="Millares 30" xfId="617" xr:uid="{58F1E486-E842-4424-80FC-6597DE31A163}"/>
    <cellStyle name="Millares 4" xfId="168" xr:uid="{53980AEC-51C4-4470-BB2F-ED26BE2511D0}"/>
    <cellStyle name="Millares 4 2" xfId="169" xr:uid="{287629A6-368F-49F7-ABB4-C3CD4714BCF6}"/>
    <cellStyle name="Millares 4 3" xfId="170" xr:uid="{1714C363-5EE6-4518-BF8B-8320D5927A38}"/>
    <cellStyle name="Millares 4 4" xfId="171" xr:uid="{EDF02AA9-81B5-410B-A10A-B942D5DB9D61}"/>
    <cellStyle name="Millares 5" xfId="172" xr:uid="{4A2B91E8-00D8-48A5-9CF1-AEF85FD20BCE}"/>
    <cellStyle name="Millares 5 2" xfId="173" xr:uid="{5C9E9CD1-927C-4D3C-A03F-B4E03BD88955}"/>
    <cellStyle name="Millares 5 3" xfId="174" xr:uid="{19B330E8-0BC4-4EB7-81B2-73C14D509C57}"/>
    <cellStyle name="Millares 6" xfId="175" xr:uid="{F28FC48D-120A-4FFB-B505-0B84E42FCC3F}"/>
    <cellStyle name="Millares 6 2" xfId="176" xr:uid="{FBF728F6-27F0-4CC8-A83F-27921C2763E6}"/>
    <cellStyle name="Millares 6 2 2" xfId="177" xr:uid="{6F0B5715-1844-4F00-917C-8DAE58FE1406}"/>
    <cellStyle name="Millares 6 3" xfId="178" xr:uid="{CC3BA9E8-8E19-4C95-BF65-2CC6F32B7BA2}"/>
    <cellStyle name="Millares 6 4" xfId="179" xr:uid="{E30B0C8E-EFC7-4613-AEB7-D9F3DF9B2CC7}"/>
    <cellStyle name="Millares 7" xfId="180" xr:uid="{8A73B4BE-C9B8-47DE-8411-1A83212E0744}"/>
    <cellStyle name="Millares 7 2" xfId="181" xr:uid="{35242BE3-138C-4371-9DB3-EA3136782E4C}"/>
    <cellStyle name="Millares 7 2 2" xfId="182" xr:uid="{52751FE3-3B09-471C-BD70-8640E4EF58AA}"/>
    <cellStyle name="Millares 7 2 2 2" xfId="183" xr:uid="{2FE0EFB6-FF68-4B89-B5F3-71CD96167894}"/>
    <cellStyle name="Millares 7 2 3" xfId="184" xr:uid="{AE4B50ED-7941-4819-9461-FAC463CE0D2E}"/>
    <cellStyle name="Millares 7 3" xfId="185" xr:uid="{475C788F-E032-4485-9703-81970BA50DB1}"/>
    <cellStyle name="Millares 7 4" xfId="186" xr:uid="{5701E252-F194-4D91-8CF3-1D3EA9600F5C}"/>
    <cellStyle name="Millares 8" xfId="187" xr:uid="{140CF253-178A-4110-873B-ADD794338C23}"/>
    <cellStyle name="Millares 8 2" xfId="188" xr:uid="{FAC470C1-C518-434D-94F5-D8080E3FD0CE}"/>
    <cellStyle name="Millares 8 2 2" xfId="189" xr:uid="{2C977E0D-365E-449D-B631-FDCC76AB5C18}"/>
    <cellStyle name="Millares 8 3" xfId="190" xr:uid="{0A596DB0-9281-4622-969E-E2F0887CB42D}"/>
    <cellStyle name="Millares 8 4" xfId="191" xr:uid="{97658738-0C42-4C2C-9CB2-3544C16CF622}"/>
    <cellStyle name="Millares 8 5" xfId="597" xr:uid="{1C50FA75-FFA6-4525-A4D4-9E18425EAECB}"/>
    <cellStyle name="Millares 9" xfId="192" xr:uid="{C60BDA02-43FF-468F-AE5E-1DCC49BD6146}"/>
    <cellStyle name="Millares 9 2" xfId="193" xr:uid="{78541306-C23A-4A14-8590-BDDB89AA9C15}"/>
    <cellStyle name="Millares 9 2 2" xfId="194" xr:uid="{4A654A5E-A787-4689-B922-C24A2EE808A6}"/>
    <cellStyle name="Millares 9 3" xfId="195" xr:uid="{49243280-DD2D-424E-AFF3-7B9BA923720D}"/>
    <cellStyle name="Moneda [0] 2" xfId="196" xr:uid="{3E88F0E3-1A13-4BDB-9DAB-1AD9B565511F}"/>
    <cellStyle name="Moneda [0] 2 2" xfId="549" xr:uid="{9E61ECEA-9E78-445C-AEDA-EDD3A7BBA6CC}"/>
    <cellStyle name="Moneda [0] 2 3" xfId="197" xr:uid="{FCCBA03D-D5D4-4715-B7DC-CA26078FB21D}"/>
    <cellStyle name="Moneda [0] 2 4" xfId="571" xr:uid="{12BFB340-E889-4659-8B86-544AB0832435}"/>
    <cellStyle name="Moneda [0] 3" xfId="198" xr:uid="{B2D140D2-9BB7-46FA-B4BF-0EFFD614C0FF}"/>
    <cellStyle name="Moneda [0] 3 2" xfId="570" xr:uid="{52317735-8D55-454C-8722-9612D6F25C91}"/>
    <cellStyle name="Moneda [0] 4" xfId="199" xr:uid="{825DE74E-0283-4D58-98E4-889A8AFF2567}"/>
    <cellStyle name="Moneda [0] 5" xfId="550" xr:uid="{FED572DF-1B1A-4704-A422-C98B2E451EA8}"/>
    <cellStyle name="Moneda [0] 6" xfId="599" xr:uid="{79E471FD-CC6E-4B21-A5BA-7F843DCBFC5B}"/>
    <cellStyle name="Moneda [0] 7" xfId="619" xr:uid="{EA74601B-55E6-4E64-B88B-9ACB0F9931C9}"/>
    <cellStyle name="Moneda 10" xfId="200" xr:uid="{C426BCBA-1BA0-4115-97F5-A1A218F69291}"/>
    <cellStyle name="Moneda 10 2" xfId="201" xr:uid="{8B61F409-CECB-42B1-8ED6-ACA9BC73ABC7}"/>
    <cellStyle name="Moneda 10 3" xfId="202" xr:uid="{0C6EBE3E-8105-4CFA-9D76-B8348D3B4A77}"/>
    <cellStyle name="Moneda 10 4" xfId="203" xr:uid="{82E5121F-DBD0-43BD-8E9E-7B40AD732DEC}"/>
    <cellStyle name="Moneda 11" xfId="204" xr:uid="{83B3751F-087F-4707-9E7B-5847EF5FD0DF}"/>
    <cellStyle name="Moneda 11 2" xfId="556" xr:uid="{7A862832-00CE-4866-9815-F1569CE39A99}"/>
    <cellStyle name="Moneda 11 5" xfId="574" xr:uid="{4C18799C-275C-46D2-9726-B07996185E8D}"/>
    <cellStyle name="Moneda 112" xfId="205" xr:uid="{B8E7B13E-5594-4FB0-99E5-5B0F817F4F03}"/>
    <cellStyle name="Moneda 12" xfId="4" xr:uid="{F72D621F-00C1-4C72-9A64-9B3C4F202262}"/>
    <cellStyle name="Moneda 12 2" xfId="206" xr:uid="{1047C604-114D-4C08-A393-88FE18A12F48}"/>
    <cellStyle name="Moneda 12 2 2" xfId="573" xr:uid="{9FDDD979-B4ED-4ADC-87C5-E9D563C1EFFF}"/>
    <cellStyle name="Moneda 12 3" xfId="207" xr:uid="{82FAC352-2CA2-445A-8323-DD4EA61320C3}"/>
    <cellStyle name="Moneda 13" xfId="208" xr:uid="{687EDC46-2628-465F-A136-889A200F1B94}"/>
    <cellStyle name="Moneda 13 10" xfId="209" xr:uid="{2A2BBB95-98F9-4237-B02F-41DFDBD26E04}"/>
    <cellStyle name="Moneda 13 2" xfId="582" xr:uid="{64F249FC-1B37-4915-A8DE-106994251DE5}"/>
    <cellStyle name="Moneda 14" xfId="210" xr:uid="{89EA8DA6-DA0E-4BBB-AB4C-41F0E2E93250}"/>
    <cellStyle name="Moneda 15" xfId="211" xr:uid="{D50D975A-B659-438B-9D62-FF44FE1B4EBE}"/>
    <cellStyle name="Moneda 16" xfId="212" xr:uid="{58AB3BB9-BA80-4597-845F-F96360FBD649}"/>
    <cellStyle name="Moneda 17" xfId="539" xr:uid="{6412C2CB-8725-4BF7-B7B8-2C14B7669221}"/>
    <cellStyle name="Moneda 18" xfId="598" xr:uid="{34B37F0B-E650-446A-9FCF-A7D140646708}"/>
    <cellStyle name="Moneda 19" xfId="618" xr:uid="{725073F4-4971-4A86-8B9C-47B2B4D17DF7}"/>
    <cellStyle name="Moneda 2" xfId="7" xr:uid="{6E76C5C8-3CDE-42C6-91F8-C8A45C56385C}"/>
    <cellStyle name="Moneda 2 10 10" xfId="580" xr:uid="{21EBBDF8-9CC6-407D-91F9-806E9E07ACD0}"/>
    <cellStyle name="Moneda 2 2" xfId="213" xr:uid="{51B76DE7-0F18-426B-B278-3DACF7C07DB6}"/>
    <cellStyle name="Moneda 2 2 2" xfId="214" xr:uid="{BF75CC29-CAB9-466A-89E1-8A7A77740F5C}"/>
    <cellStyle name="Moneda 2 2 2 11" xfId="215" xr:uid="{50EB5255-A78C-4973-9D40-03FF3F681681}"/>
    <cellStyle name="Moneda 2 2 2 2" xfId="216" xr:uid="{DBE2C2DE-4DAF-4E80-A3A6-701A53EC5F6A}"/>
    <cellStyle name="Moneda 2 2 2 2 2" xfId="217" xr:uid="{AD82D492-6BB4-41AE-B88E-180D79157BF4}"/>
    <cellStyle name="Moneda 2 2 2 3" xfId="218" xr:uid="{F327D125-ED5A-4037-B43F-3842FF070B3B}"/>
    <cellStyle name="Moneda 2 2 3" xfId="219" xr:uid="{3768AA9C-A878-4280-B4A1-73EA50D4B458}"/>
    <cellStyle name="Moneda 2 2 3 2" xfId="220" xr:uid="{783E7115-BD0B-4219-9FB7-3EA129834EE4}"/>
    <cellStyle name="Moneda 2 2 4" xfId="221" xr:uid="{98A46FD3-A539-4D3B-93F4-4173D1593132}"/>
    <cellStyle name="Moneda 2 2 4 2" xfId="222" xr:uid="{49A2CE81-7199-48BB-9D50-0A1767B8820F}"/>
    <cellStyle name="Moneda 2 2 5" xfId="223" xr:uid="{41420E54-CCA1-44BF-A73B-BBF391BC2C33}"/>
    <cellStyle name="Moneda 2 2 5 2" xfId="224" xr:uid="{8B632CF2-0FAB-47BF-AA81-29592EDF4928}"/>
    <cellStyle name="Moneda 2 2 6" xfId="225" xr:uid="{77C05887-64FF-4F24-BCF5-F09C05900561}"/>
    <cellStyle name="Moneda 2 3" xfId="226" xr:uid="{0A6223D0-4801-4196-AFD2-7DD46D17B6E7}"/>
    <cellStyle name="Moneda 2 3 2" xfId="227" xr:uid="{A47DA2D0-4527-4CA1-AE4B-CFC7B468AF31}"/>
    <cellStyle name="Moneda 2 3 3" xfId="600" xr:uid="{FDB4FCEA-1A17-4E5B-99A8-FF78F5024917}"/>
    <cellStyle name="Moneda 2 4" xfId="228" xr:uid="{BF40D60C-04D8-4EC9-BEBD-2533B10F9094}"/>
    <cellStyle name="Moneda 2 4 3" xfId="229" xr:uid="{70CCCB96-E5A8-489A-9376-547B9B526656}"/>
    <cellStyle name="Moneda 2 4 3 2" xfId="230" xr:uid="{F66AE2B1-5D76-4E34-B1DA-87277331B3CE}"/>
    <cellStyle name="Moneda 2 5" xfId="231" xr:uid="{12080607-5751-45AC-86C0-56F46626C2D9}"/>
    <cellStyle name="Moneda 2 6" xfId="232" xr:uid="{3CE53CFF-A582-45B6-BEE2-E3CE2BEC25C9}"/>
    <cellStyle name="Moneda 2 6 2" xfId="233" xr:uid="{47B29A83-1071-49BF-BC6B-03CF3D6CDCBD}"/>
    <cellStyle name="Moneda 2 6 3" xfId="234" xr:uid="{C9D121D7-7BEF-4B8B-A864-290A6C6C76B6}"/>
    <cellStyle name="Moneda 2 7" xfId="235" xr:uid="{04AF6058-65F6-414E-BB47-D2517A100209}"/>
    <cellStyle name="Moneda 27" xfId="5" xr:uid="{7A765299-3738-4AC7-AB77-9A6A409CCFD9}"/>
    <cellStyle name="Moneda 3" xfId="236" xr:uid="{08CDC592-E4B7-44D7-B8C2-D03D199FAD06}"/>
    <cellStyle name="Moneda 3 2" xfId="237" xr:uid="{D624D4AE-3674-4211-9F79-96D38C321BE5}"/>
    <cellStyle name="Moneda 3 3" xfId="238" xr:uid="{1D282AB7-FEB9-4F5A-8553-2D3EE917A4CC}"/>
    <cellStyle name="Moneda 3 9" xfId="548" xr:uid="{E0B3B814-62D9-450D-A1CC-CD0F7F9F1700}"/>
    <cellStyle name="Moneda 31" xfId="239" xr:uid="{BCBBA2B2-1C75-4138-AACE-067404C6763B}"/>
    <cellStyle name="Moneda 39" xfId="240" xr:uid="{9E112571-3397-4C6B-AF17-18AAF612170E}"/>
    <cellStyle name="Moneda 4" xfId="241" xr:uid="{07FCE7BC-18A6-4B64-9F93-C4CA957EC3DA}"/>
    <cellStyle name="Moneda 4 2" xfId="242" xr:uid="{684564AD-E253-4383-A308-9F21B8AA2E9C}"/>
    <cellStyle name="Moneda 4 2 11" xfId="243" xr:uid="{B2C4A0F6-DBC1-4520-BEA3-04EE5E9C09A6}"/>
    <cellStyle name="Moneda 4 2 2" xfId="244" xr:uid="{A8C33BEC-3FCE-4083-9ED1-9C0959909335}"/>
    <cellStyle name="Moneda 4 2 2 2" xfId="557" xr:uid="{71036515-182B-4C12-BE93-F3BCDD51A891}"/>
    <cellStyle name="Moneda 4 3" xfId="245" xr:uid="{80664884-16BA-4E1E-A99D-058BCFA60B11}"/>
    <cellStyle name="Moneda 4 6" xfId="562" xr:uid="{101A6E88-B950-45B0-B8AC-A5877AECF9C5}"/>
    <cellStyle name="Moneda 5" xfId="246" xr:uid="{CCB908F4-0AC6-44EC-9412-8D16AE35A632}"/>
    <cellStyle name="Moneda 5 2 3" xfId="567" xr:uid="{9E80084B-E21D-46A5-961D-66C6721460AB}"/>
    <cellStyle name="Moneda 6" xfId="247" xr:uid="{5E8BF3C9-77E9-4F5C-8D13-1035C41C6551}"/>
    <cellStyle name="Moneda 7" xfId="248" xr:uid="{C824C1FE-426A-4582-A2BF-DCAFFA5161CB}"/>
    <cellStyle name="Moneda 7 2" xfId="249" xr:uid="{4FEC617D-B4DD-4955-8815-75F08FA13513}"/>
    <cellStyle name="Moneda 8" xfId="250" xr:uid="{656695FA-7F56-4F6E-B13C-56F3575FAE05}"/>
    <cellStyle name="Moneda 9" xfId="251" xr:uid="{0CCDD212-8B6B-4F86-9086-BA0D16AC533B}"/>
    <cellStyle name="Moneda 96" xfId="252" xr:uid="{A1BB3769-CEA9-4F6E-8ED8-0BE0CE420E6E}"/>
    <cellStyle name="Neutral 10" xfId="253" xr:uid="{39AA9C16-BB8E-4777-9CF4-0CE124CC7A2E}"/>
    <cellStyle name="Neutral 11" xfId="254" xr:uid="{60E0291F-A0C6-46F3-9C4C-B46BA5057F8E}"/>
    <cellStyle name="Neutral 12" xfId="255" xr:uid="{B806AC18-1201-4D62-A3CC-B6CA4B79B876}"/>
    <cellStyle name="Neutral 13" xfId="256" xr:uid="{773C56E9-1BE9-405C-9A20-8FDF04FB0C16}"/>
    <cellStyle name="Neutral 14" xfId="257" xr:uid="{FD5199A1-8533-4CD0-8CD6-0BDA4F3F70F8}"/>
    <cellStyle name="Neutral 15" xfId="258" xr:uid="{9FAECB6F-89E2-494C-B44A-660CCA869B71}"/>
    <cellStyle name="Neutral 16" xfId="259" xr:uid="{D2C4F19E-872D-42AA-9BF3-9AB7C91F207D}"/>
    <cellStyle name="Neutral 17" xfId="260" xr:uid="{D309AB11-4814-4AB9-89D0-EC9811324D8E}"/>
    <cellStyle name="Neutral 18" xfId="261" xr:uid="{9D37E84D-8819-4427-9F8A-706AB293641C}"/>
    <cellStyle name="Neutral 19" xfId="262" xr:uid="{09F3F759-972A-4E21-A5FD-B60107D5AEAD}"/>
    <cellStyle name="Neutral 2" xfId="263" xr:uid="{6551297D-9B1C-4322-A199-E0E7A6E48354}"/>
    <cellStyle name="Neutral 20" xfId="264" xr:uid="{9E4948BE-8EA6-4C50-85F6-2692B896C77A}"/>
    <cellStyle name="Neutral 21" xfId="265" xr:uid="{EE294FF8-50AA-4052-96DD-93C56D99CF7D}"/>
    <cellStyle name="Neutral 22" xfId="266" xr:uid="{F474A900-86D0-4A69-B47A-82C400708E25}"/>
    <cellStyle name="Neutral 23" xfId="267" xr:uid="{EA20564F-EE8B-4F33-B4CC-E883B022AC2B}"/>
    <cellStyle name="Neutral 24" xfId="268" xr:uid="{E961C8C7-F67A-4B9B-9099-8CADD1547F82}"/>
    <cellStyle name="Neutral 25" xfId="269" xr:uid="{811E531C-2A67-4203-B53D-C933A58FFDC7}"/>
    <cellStyle name="Neutral 26" xfId="270" xr:uid="{B3114289-80EE-4DDF-96B1-7E14FA02DA0F}"/>
    <cellStyle name="Neutral 27" xfId="271" xr:uid="{D9D9B26D-FB65-4AC1-A066-FE4326AF63AB}"/>
    <cellStyle name="Neutral 3" xfId="272" xr:uid="{B43ABA35-A917-46ED-9595-399B5E2F5A9A}"/>
    <cellStyle name="Neutral 4" xfId="273" xr:uid="{774F5F99-FF12-4FBF-A604-6EC1FBF971B9}"/>
    <cellStyle name="Neutral 5" xfId="274" xr:uid="{26EEC251-FD0C-4F79-9FBC-EBE8210EEB4F}"/>
    <cellStyle name="Neutral 6" xfId="275" xr:uid="{5DF9958F-002F-4AEC-A1F2-8A14BC6DF9AD}"/>
    <cellStyle name="Neutral 7" xfId="276" xr:uid="{F5FBED15-B1D4-4BE4-944F-497497EF988D}"/>
    <cellStyle name="Neutral 8" xfId="277" xr:uid="{641F3738-A7A1-443E-9C08-4C0DA5A27DAE}"/>
    <cellStyle name="Neutral 9" xfId="278" xr:uid="{F4B2342F-6B63-465F-B855-438A00009690}"/>
    <cellStyle name="Normal" xfId="0" builtinId="0"/>
    <cellStyle name="Normal 10" xfId="8" xr:uid="{9109B6B8-BE4D-46E7-86CA-B065D7FE1FA7}"/>
    <cellStyle name="Normal 10 2" xfId="279" xr:uid="{805B4DF5-27FF-4C78-836A-485A015CFE46}"/>
    <cellStyle name="Normal 10 2 2" xfId="280" xr:uid="{173267C2-F6F5-41FB-9DC2-38C195B93D51}"/>
    <cellStyle name="Normal 10 2 3" xfId="584" xr:uid="{6C22935B-91A9-4F06-9B2C-F2602E92EBC0}"/>
    <cellStyle name="Normal 10 2 5" xfId="602" xr:uid="{508AC086-02A9-4D22-AF09-B99361D1FEBB}"/>
    <cellStyle name="Normal 10 3" xfId="281" xr:uid="{8D140E13-810A-4F59-AFAC-480933A3D64A}"/>
    <cellStyle name="Normal 10 4" xfId="282" xr:uid="{E940B4B5-D62F-4361-914C-74566E79D0C1}"/>
    <cellStyle name="Normal 10 5" xfId="283" xr:uid="{C188CBF9-A327-4C8F-BB7D-BBECAFE82438}"/>
    <cellStyle name="Normal 10 6" xfId="601" xr:uid="{3CB062B8-B778-49E7-A3FF-35B72EECF847}"/>
    <cellStyle name="Normal 11" xfId="284" xr:uid="{33CD24AF-67E4-402F-84B3-39A762DA0C0B}"/>
    <cellStyle name="Normal 11 2" xfId="285" xr:uid="{92FE23A8-E0BA-46F9-88B5-0D89D4BE90AF}"/>
    <cellStyle name="Normal 11 3" xfId="536" xr:uid="{F61079FF-1611-4B6E-9F2A-A1647E0F75D5}"/>
    <cellStyle name="Normal 12" xfId="286" xr:uid="{1C00C3F6-6A6C-4CF4-9593-973937BEC010}"/>
    <cellStyle name="Normal 13" xfId="287" xr:uid="{A73BD19E-515E-4160-9408-93896610DE98}"/>
    <cellStyle name="Normal 14" xfId="288" xr:uid="{F85F9D51-8A21-45ED-8527-81246E936597}"/>
    <cellStyle name="Normal 14 2" xfId="289" xr:uid="{E4A979BF-904B-4290-9895-0AA4BE03577B}"/>
    <cellStyle name="Normal 15" xfId="290" xr:uid="{1991F71F-9AF0-42E7-BF04-2EB26A9C3AA0}"/>
    <cellStyle name="Normal 16" xfId="291" xr:uid="{2C3AAEA2-C34C-422D-97AD-9A78E49FBC67}"/>
    <cellStyle name="Normal 17" xfId="292" xr:uid="{23DB4F14-B9AE-4E7B-9EF1-64429530725D}"/>
    <cellStyle name="Normal 18" xfId="293" xr:uid="{45181E64-B65F-49ED-8162-CF05C797847E}"/>
    <cellStyle name="Normal 19" xfId="294" xr:uid="{8918478A-9DA7-4964-9FEC-78819E58CF87}"/>
    <cellStyle name="Normal 2" xfId="295" xr:uid="{7B7A8E0A-1E4E-47AE-A169-B224DEB381B5}"/>
    <cellStyle name="Normal 2 10" xfId="296" xr:uid="{41C4EB55-24D1-4249-9D5C-084CA7E8D60B}"/>
    <cellStyle name="Normal 2 10 2" xfId="297" xr:uid="{DE56F1DC-99DB-46D7-B976-2FF244E337FE}"/>
    <cellStyle name="Normal 2 10 2 2" xfId="298" xr:uid="{D1CD9568-1F0F-4BA4-A373-5A128E5B785E}"/>
    <cellStyle name="Normal 2 10 3" xfId="299" xr:uid="{C1449A36-A75F-4BE2-A364-FAEF79C251D2}"/>
    <cellStyle name="Normal 2 11" xfId="300" xr:uid="{FC3773D8-A429-432A-AC78-C0E82DBC6484}"/>
    <cellStyle name="Normal 2 11 2" xfId="301" xr:uid="{D8EE3AFC-AD40-40F4-9EDA-E05BEADE52AC}"/>
    <cellStyle name="Normal 2 12" xfId="302" xr:uid="{15873833-AB31-4282-AC8E-7A90ED669B84}"/>
    <cellStyle name="Normal 2 12 2" xfId="303" xr:uid="{954D903D-A54A-4C87-9C6F-7BF70D00F133}"/>
    <cellStyle name="Normal 2 13" xfId="304" xr:uid="{0EAFA8F4-5C0D-458E-ADC9-19E1D7E26254}"/>
    <cellStyle name="Normal 2 13 2" xfId="305" xr:uid="{53BFBC07-BE80-4688-9212-A5E65CDC6D7E}"/>
    <cellStyle name="Normal 2 13 3" xfId="306" xr:uid="{B7EFEA7D-EFA8-4863-8F78-1579FDCE2653}"/>
    <cellStyle name="Normal 2 14" xfId="307" xr:uid="{957D6C34-D842-48B8-8BAE-2A963C7D6F9D}"/>
    <cellStyle name="Normal 2 14 2" xfId="553" xr:uid="{9950A54B-C3F9-4F25-96BC-42A4E92DDBE7}"/>
    <cellStyle name="Normal 2 15" xfId="308" xr:uid="{8843D937-A999-4DBB-A2BA-22454BA284D0}"/>
    <cellStyle name="Normal 2 16" xfId="309" xr:uid="{BD95FF9B-464D-4E68-9127-5BA6893C92D9}"/>
    <cellStyle name="Normal 2 17" xfId="310" xr:uid="{FCB971E9-07D9-4D2C-96E6-BFFB1AC572AB}"/>
    <cellStyle name="Normal 2 18" xfId="311" xr:uid="{76879338-71FD-40E0-9E17-5AE217A30CBD}"/>
    <cellStyle name="Normal 2 19" xfId="312" xr:uid="{55BEEE56-FD7B-4388-8DC5-B26373A7623C}"/>
    <cellStyle name="Normal 2 2" xfId="313" xr:uid="{0F6FD101-056D-4DDD-B157-C21DD9F45F69}"/>
    <cellStyle name="Normal 2 2 2" xfId="314" xr:uid="{556797BD-7050-4CF1-890C-4D55FCF93FF3}"/>
    <cellStyle name="Normal 2 2 2 2" xfId="315" xr:uid="{0CDDCBE4-9340-4CF5-AE4A-903782A3AFB4}"/>
    <cellStyle name="Normal 2 2 3" xfId="316" xr:uid="{FA67C616-9154-40F4-B7D8-8B3576651018}"/>
    <cellStyle name="Normal 2 2 3 2" xfId="577" xr:uid="{D4CD9A91-0BDB-4ABA-8332-51A7EB747F65}"/>
    <cellStyle name="Normal 2 2 4" xfId="583" xr:uid="{3F0111A9-DA81-435F-9A07-21623375AC84}"/>
    <cellStyle name="Normal 2 2 4 2" xfId="603" xr:uid="{54133204-7BD6-4E17-B0F4-E0C41C58B414}"/>
    <cellStyle name="Normal 2 2 7" xfId="604" xr:uid="{F37DE5F3-465D-4A69-A628-E17F89B7B234}"/>
    <cellStyle name="Normal 2 20" xfId="317" xr:uid="{C9A4A8CE-B00A-4DAE-9B99-FDD60D3AE51A}"/>
    <cellStyle name="Normal 2 21" xfId="318" xr:uid="{0F70D3DB-3367-426E-BAB3-2F2D92B9C899}"/>
    <cellStyle name="Normal 2 22" xfId="319" xr:uid="{7A551094-7DD8-4A2E-A76D-C2BA0C9E217F}"/>
    <cellStyle name="Normal 2 23" xfId="320" xr:uid="{4963D285-9AB4-438D-9D53-5F86CCED5FD6}"/>
    <cellStyle name="Normal 2 24" xfId="321" xr:uid="{64C12BF6-91AC-4269-91C6-5E80BD3BB9C2}"/>
    <cellStyle name="Normal 2 25" xfId="322" xr:uid="{1666D649-AF05-4E5E-990C-86596E2218B3}"/>
    <cellStyle name="Normal 2 26" xfId="323" xr:uid="{6C739155-B48C-43FE-8BDC-38F22910005D}"/>
    <cellStyle name="Normal 2 27" xfId="324" xr:uid="{73D293FE-31A2-4295-8FF4-2712395DF9C3}"/>
    <cellStyle name="Normal 2 28" xfId="325" xr:uid="{FB87C0E0-F044-4FC5-A103-43BD63691DA8}"/>
    <cellStyle name="Normal 2 29" xfId="326" xr:uid="{8719EDF7-D9BF-4782-8A27-083DE9D7ECF3}"/>
    <cellStyle name="Normal 2 3" xfId="327" xr:uid="{DF4A7F82-8EB0-4C4D-9860-4C5EFC106EA9}"/>
    <cellStyle name="Normal 2 3 2" xfId="328" xr:uid="{CEB8FE64-511D-4F97-A547-74790AE40B7B}"/>
    <cellStyle name="Normal 2 3 2 2" xfId="563" xr:uid="{70A8CA5F-27EE-4BE3-B820-70EDA2379D76}"/>
    <cellStyle name="Normal 2 3 3" xfId="329" xr:uid="{210AA981-2ECC-4C6A-BC1C-78EC22313A70}"/>
    <cellStyle name="Normal 2 30" xfId="330" xr:uid="{1819763D-FC3C-4C7C-9F35-5DFEC481C262}"/>
    <cellStyle name="Normal 2 31" xfId="331" xr:uid="{4BC55715-8552-4E2E-95B2-7B0C7C9C47D7}"/>
    <cellStyle name="Normal 2 32" xfId="332" xr:uid="{6D623341-CEDD-4195-B41F-E6F0C2C6CDD8}"/>
    <cellStyle name="Normal 2 33" xfId="333" xr:uid="{0162FF5B-3B4A-43CF-9BE3-EA5A36B1BA89}"/>
    <cellStyle name="Normal 2 4" xfId="334" xr:uid="{D1F41963-2778-475F-9659-48CDB90F7108}"/>
    <cellStyle name="Normal 2 4 2" xfId="335" xr:uid="{E4202387-2FC7-4BDD-8426-57C3ABD22FE5}"/>
    <cellStyle name="Normal 2 4 3" xfId="336" xr:uid="{67B9A016-59C8-48FA-83DE-9C1A8560E6FF}"/>
    <cellStyle name="Normal 2 5" xfId="337" xr:uid="{3D5DAD96-8DE6-4EE0-9D06-8CA00415EC77}"/>
    <cellStyle name="Normal 2 5 2" xfId="338" xr:uid="{8B09B64A-13F7-4176-AB85-A8C22FD7244D}"/>
    <cellStyle name="Normal 2 5 2 2" xfId="605" xr:uid="{62AFAEE1-FA84-42A6-8176-D63B72BA7F9D}"/>
    <cellStyle name="Normal 2 5 3" xfId="339" xr:uid="{291142DD-A8CE-4111-9290-7154E8A483E2}"/>
    <cellStyle name="Normal 2 5 9" xfId="552" xr:uid="{B8579E8F-AF60-4FC1-80A0-075AD14454A9}"/>
    <cellStyle name="Normal 2 6" xfId="340" xr:uid="{92BBA70E-C834-450A-B538-C071DD7A3CE2}"/>
    <cellStyle name="Normal 2 6 2" xfId="341" xr:uid="{73896FA7-7C0C-4593-860C-29584A46E4ED}"/>
    <cellStyle name="Normal 2 7" xfId="342" xr:uid="{CAD9A859-1906-47A0-B059-A8EDF5BCA4B6}"/>
    <cellStyle name="Normal 2 7 2" xfId="343" xr:uid="{13CE35FE-723D-44D0-9A97-81AB5B20C189}"/>
    <cellStyle name="Normal 2 8" xfId="344" xr:uid="{B5E85F0C-7960-4CAD-919B-0E666CFF28D1}"/>
    <cellStyle name="Normal 2 8 2" xfId="345" xr:uid="{F861C123-EE3A-4A22-9490-ADDC6B528578}"/>
    <cellStyle name="Normal 2 9" xfId="346" xr:uid="{C06EE3EA-43FE-4BFF-AB56-54E58278E4EB}"/>
    <cellStyle name="Normal 2 9 2" xfId="347" xr:uid="{C9842BE4-8480-4C50-AB24-1F97D66A9F20}"/>
    <cellStyle name="Normal 2_Acta_de_Obra_24_REV INTERV2 unificada" xfId="348" xr:uid="{AB0CF88A-DF7D-4EEC-808A-2FF887EFC5B4}"/>
    <cellStyle name="Normal 20" xfId="349" xr:uid="{060D1383-BC46-4D2F-B21A-137543691BEB}"/>
    <cellStyle name="Normal 20 2" xfId="350" xr:uid="{45D7FD96-9EDA-44A3-B6D4-D3B00CFC62CE}"/>
    <cellStyle name="Normal 21" xfId="351" xr:uid="{13C68786-A844-4D82-A2A5-7EA0C8C7AB0B}"/>
    <cellStyle name="Normal 21 2" xfId="352" xr:uid="{DD585DDE-EFC1-41F1-8127-2EFC091A0E2F}"/>
    <cellStyle name="Normal 21 3" xfId="543" xr:uid="{BC4063C9-BA70-4BE2-9812-4AC503D79D38}"/>
    <cellStyle name="Normal 22" xfId="353" xr:uid="{8CB08B77-F505-467B-B81E-9340820E55BE}"/>
    <cellStyle name="Normal 23" xfId="354" xr:uid="{D151A8ED-6A9D-41F6-8B41-23ABD07FEF1A}"/>
    <cellStyle name="Normal 24" xfId="355" xr:uid="{0074BE16-D0C2-461A-80AC-9CEE5054D073}"/>
    <cellStyle name="Normal 25" xfId="356" xr:uid="{F736DD63-CCC1-4C6E-9FFA-9D73104106F4}"/>
    <cellStyle name="Normal 26" xfId="357" xr:uid="{1C47B397-D985-4AAE-8F16-FBF42B643920}"/>
    <cellStyle name="Normal 27" xfId="358" xr:uid="{857E189A-AB02-4B05-B0B5-2C63C25A6026}"/>
    <cellStyle name="Normal 28" xfId="359" xr:uid="{3D0D2092-95E1-4640-AC94-8564D77A3BB5}"/>
    <cellStyle name="Normal 28 2" xfId="360" xr:uid="{64028504-C512-4232-B59C-9D92804F0BC0}"/>
    <cellStyle name="Normal 28 3" xfId="361" xr:uid="{49C92027-9037-4809-9D63-1523D59D4307}"/>
    <cellStyle name="Normal 28 4" xfId="362" xr:uid="{FD226B62-3976-49A6-A6E5-D016E6901935}"/>
    <cellStyle name="Normal 28 5" xfId="363" xr:uid="{135DC725-50F6-4E09-809D-844E56E348A5}"/>
    <cellStyle name="Normal 28 6" xfId="364" xr:uid="{A950F390-0ED8-42FD-8F4F-DD829B98DBA6}"/>
    <cellStyle name="Normal 28 7" xfId="365" xr:uid="{4F7F27B9-AF32-46CF-B9D6-80079ECDC25B}"/>
    <cellStyle name="Normal 28 8" xfId="366" xr:uid="{7223FEBF-BF0C-4FCF-AA81-F432BA954A2A}"/>
    <cellStyle name="Normal 28_Acta_de_Obra_24_REV INTERV2 unificada" xfId="367" xr:uid="{172B583A-261E-4D08-BDA0-FEE656C1DE29}"/>
    <cellStyle name="Normal 29" xfId="368" xr:uid="{540BD3E9-8EC3-4850-B684-D0D05DB132C9}"/>
    <cellStyle name="Normal 29 2" xfId="369" xr:uid="{8C985DE4-2617-47D8-84D7-2C6DE18929E1}"/>
    <cellStyle name="Normal 3" xfId="370" xr:uid="{068685D4-F84B-4ADE-8E9A-46BD87D62A3B}"/>
    <cellStyle name="Normal 3 11" xfId="3" xr:uid="{86669DB3-9126-4BC7-9EAE-B33B05C63AF6}"/>
    <cellStyle name="Normal 3 18" xfId="606" xr:uid="{7912B3B5-5358-411D-8119-F89CADB55D8A}"/>
    <cellStyle name="Normal 3 18 2" xfId="607" xr:uid="{37EB629A-1B76-45EA-A703-5B9B9A4109B5}"/>
    <cellStyle name="Normal 3 2" xfId="371" xr:uid="{FB2E58FD-6368-4BC2-B3B6-E7B758BFE995}"/>
    <cellStyle name="Normal 3 2 10" xfId="372" xr:uid="{34B62282-CE94-495B-AD3C-B014BEDF734E}"/>
    <cellStyle name="Normal 3 2 2" xfId="373" xr:uid="{5C02B04F-1BA9-4961-B39C-6E70992F5801}"/>
    <cellStyle name="Normal 3 2 2 2" xfId="560" xr:uid="{D96335B8-E4A9-4F40-9388-401C937D4F87}"/>
    <cellStyle name="Normal 3 2 3" xfId="374" xr:uid="{05470B79-C816-4A37-9A90-07292F727473}"/>
    <cellStyle name="Normal 3 3" xfId="375" xr:uid="{52CAC462-F973-42E8-8679-94FDE0821A3F}"/>
    <cellStyle name="Normal 3 3 2" xfId="376" xr:uid="{5A46500C-7AE9-4BBA-91CB-F2AFAE1B7819}"/>
    <cellStyle name="Normal 3 3 3" xfId="558" xr:uid="{93B5D87B-FB83-4032-A864-79AAC26E005E}"/>
    <cellStyle name="Normal 3 4" xfId="377" xr:uid="{95964B1E-CC15-48B5-94A8-01E4D68EFC96}"/>
    <cellStyle name="Normal 3 4 2" xfId="551" xr:uid="{46940C1F-93D1-4E07-B073-5B2F28F0DC90}"/>
    <cellStyle name="Normal 3 4 2 2" xfId="534" xr:uid="{B825F1F5-5525-47A5-AB02-AC972FB88CA4}"/>
    <cellStyle name="Normal 3 5" xfId="378" xr:uid="{0EB4DF98-F9F0-4D73-AA1B-07E15A316B6A}"/>
    <cellStyle name="Normal 3 5 2" xfId="581" xr:uid="{FE9E6D99-8D1C-4393-B441-8D419E52DB99}"/>
    <cellStyle name="Normal 30" xfId="379" xr:uid="{100E7D09-296F-428D-9523-53C9AAF19177}"/>
    <cellStyle name="Normal 31" xfId="380" xr:uid="{8FE0D521-F4A6-468B-88D9-87D88B859847}"/>
    <cellStyle name="Normal 32" xfId="381" xr:uid="{4B988284-8051-4585-8D2B-943E7E372A98}"/>
    <cellStyle name="Normal 33" xfId="382" xr:uid="{E6541378-6A91-417A-93A2-5413B28C6004}"/>
    <cellStyle name="Normal 33 2" xfId="383" xr:uid="{FF217AC3-2DCB-45CD-AF4E-B618FA0EE9D9}"/>
    <cellStyle name="Normal 34" xfId="384" xr:uid="{1F864061-9D03-420A-A3CC-4AA1D1B4F596}"/>
    <cellStyle name="Normal 35" xfId="385" xr:uid="{8695E948-2A3C-48AC-BF89-EB05316A07DE}"/>
    <cellStyle name="Normal 35 2" xfId="386" xr:uid="{5BEC1BCB-5432-49A3-9F85-38D87AB96632}"/>
    <cellStyle name="Normal 35 2 2" xfId="387" xr:uid="{8A0FAFCA-920A-4D82-8F55-5243D80207F6}"/>
    <cellStyle name="Normal 35 2 3" xfId="388" xr:uid="{2962DEF1-B0AD-4306-BC19-5A6C11CCD590}"/>
    <cellStyle name="Normal 35 2 4" xfId="389" xr:uid="{824B93AC-C2D7-41F3-97BA-A442DD449FC2}"/>
    <cellStyle name="Normal 35 2 4 2" xfId="390" xr:uid="{37FEF01A-F62A-4256-B5E5-D24E986A51EC}"/>
    <cellStyle name="Normal 35 2 4 2 2" xfId="391" xr:uid="{0609912F-614B-4CD8-BA46-1219207BD498}"/>
    <cellStyle name="Normal 35 2 4 2 2 2" xfId="392" xr:uid="{B3DFE471-F345-4B20-94AA-B27BA5B48FE9}"/>
    <cellStyle name="Normal 35 2 5" xfId="393" xr:uid="{56BA1033-C84E-4BD5-9EF3-DB40D6F04D3C}"/>
    <cellStyle name="Normal 35 2 6" xfId="394" xr:uid="{8D0C5E55-B667-45E5-87EF-7EA09391A0F1}"/>
    <cellStyle name="Normal 35 2 7" xfId="395" xr:uid="{7B843811-B6F7-484E-80F1-0949C69F888B}"/>
    <cellStyle name="Normal 36" xfId="396" xr:uid="{801EB632-66C2-427D-A67C-BB43474DA302}"/>
    <cellStyle name="Normal 36 2" xfId="397" xr:uid="{8DAFDEEB-96FF-44D5-BE78-F6432E7E3C92}"/>
    <cellStyle name="Normal 36 2 2" xfId="398" xr:uid="{87CD5661-0D68-4FE8-BC44-D7D703A42B28}"/>
    <cellStyle name="Normal 36 2 3" xfId="399" xr:uid="{83F9BFDD-8BEF-44E1-8536-444381785778}"/>
    <cellStyle name="Normal 36 2 3 2" xfId="400" xr:uid="{8FFE7218-74DA-4CA7-BE2A-E82C67087FC6}"/>
    <cellStyle name="Normal 36 2 3 2 2" xfId="401" xr:uid="{5CF63036-AB06-4587-A21C-1E496C157768}"/>
    <cellStyle name="Normal 36 2 4" xfId="402" xr:uid="{CB7EF172-CD67-4816-A8D3-FBB802210303}"/>
    <cellStyle name="Normal 36 2 4 2" xfId="403" xr:uid="{3AA67605-8B0C-4220-A17C-ADCEE7470EBD}"/>
    <cellStyle name="Normal 36 2 4 2 2" xfId="404" xr:uid="{77719A21-9E5A-4A6C-B737-295968C0560D}"/>
    <cellStyle name="Normal 36 2 4 2 2 2" xfId="405" xr:uid="{57DEA502-94DF-4AE0-894F-AE7782F28A6B}"/>
    <cellStyle name="Normal 36 2 5" xfId="406" xr:uid="{56C26042-AA73-4B1B-8406-0F6F63A8FD39}"/>
    <cellStyle name="Normal 36 2 6" xfId="407" xr:uid="{E5229789-4ABC-439A-84E4-B451E27123B5}"/>
    <cellStyle name="Normal 36 2 7" xfId="408" xr:uid="{97A7CF19-BEB1-46A5-9115-5FF55F7D7A56}"/>
    <cellStyle name="Normal 37" xfId="409" xr:uid="{B02E51A5-AE12-4AFD-ABEB-E389D9D4EC8C}"/>
    <cellStyle name="Normal 38" xfId="410" xr:uid="{4DC7099B-3074-471F-AFC2-962AE1687C7C}"/>
    <cellStyle name="Normal 38 2" xfId="411" xr:uid="{C47ADD31-98F8-4AE5-9ABD-55F4A1CFBE25}"/>
    <cellStyle name="Normal 39" xfId="412" xr:uid="{394F08F6-52A5-402F-B7D2-05CB5E3F3527}"/>
    <cellStyle name="Normal 4" xfId="413" xr:uid="{111C65D6-7B00-4398-B295-5E288DEDE688}"/>
    <cellStyle name="Normal 4 2" xfId="414" xr:uid="{4CD6C9ED-0CD0-41E0-9D89-35507333CF7F}"/>
    <cellStyle name="Normal 4 2 2" xfId="415" xr:uid="{86E19C72-E862-46BC-9F46-7073386FDD86}"/>
    <cellStyle name="Normal 4 3" xfId="416" xr:uid="{04F180E5-89D5-46D8-8C15-4CCD42CCA660}"/>
    <cellStyle name="Normal 4 3 2 3" xfId="540" xr:uid="{22776EAA-BAF5-43BD-B2A2-2022C35097F6}"/>
    <cellStyle name="Normal 4 4 2" xfId="417" xr:uid="{93E94B48-99DB-46DD-868E-CEF8FC88E6CD}"/>
    <cellStyle name="Normal 4 4 3" xfId="561" xr:uid="{A47AF929-397E-4683-93F9-5EE97DCFF104}"/>
    <cellStyle name="Normal 4 6" xfId="418" xr:uid="{B0BAE0C3-5D38-4629-9965-8E2CE05B37B8}"/>
    <cellStyle name="Normal 4 6 2" xfId="419" xr:uid="{8DCD6534-6F2A-432E-8AFE-F0B3F9E56403}"/>
    <cellStyle name="Normal 4 6 2 2" xfId="544" xr:uid="{5B2A62F0-97B1-4C9F-BEC0-BB21C3C0A035}"/>
    <cellStyle name="Normal 40" xfId="420" xr:uid="{51667AAF-D030-42B4-929F-CAF2D2CD1327}"/>
    <cellStyle name="Normal 40 2" xfId="421" xr:uid="{7B66951C-BB5D-4493-AB19-EA2B75DF34D1}"/>
    <cellStyle name="Normal 41" xfId="585" xr:uid="{EAF341BD-D3A4-498F-BA2E-F03856CA360F}"/>
    <cellStyle name="Normal 43" xfId="608" xr:uid="{33496B5A-4945-41EE-A210-E85A87085841}"/>
    <cellStyle name="Normal 5" xfId="422" xr:uid="{8765FCD6-4A4B-4200-99A4-FEAB5EE792B6}"/>
    <cellStyle name="Normal 5 2" xfId="423" xr:uid="{2E11307D-A9BF-4A03-A3C0-A984175902A5}"/>
    <cellStyle name="Normal 5 2 2" xfId="564" xr:uid="{8B46CE1C-AFFD-40F0-8A68-2D8B16BB9354}"/>
    <cellStyle name="Normal 5 2 3" xfId="578" xr:uid="{40B2D12A-87C2-4ADD-8935-C3238BA0C279}"/>
    <cellStyle name="Normal 5 2 4" xfId="424" xr:uid="{F66C0D09-24CF-4DF9-A6C1-7495F7563867}"/>
    <cellStyle name="Normal 5 5" xfId="609" xr:uid="{5996C028-793D-4196-BF3E-A75E40459619}"/>
    <cellStyle name="Normal 6" xfId="425" xr:uid="{B3AEA613-B5D3-4729-853F-32AE69132B74}"/>
    <cellStyle name="Normal 6 2 2" xfId="559" xr:uid="{963F58DB-656B-4D01-AA20-C37964138989}"/>
    <cellStyle name="Normal 6 2 2 2" xfId="426" xr:uid="{97C545C9-4433-4D3F-A1E0-339A54EA139B}"/>
    <cellStyle name="Normal 6 5" xfId="610" xr:uid="{056404F3-C314-405C-9452-1F400C5135C1}"/>
    <cellStyle name="Normal 7" xfId="427" xr:uid="{13948F64-4AAA-4911-A187-51B43EB72B2F}"/>
    <cellStyle name="Normal 7 2" xfId="428" xr:uid="{4F3F9A1F-D282-4EF5-8528-B5464172781B}"/>
    <cellStyle name="Normal 8" xfId="429" xr:uid="{0472EC51-CA5B-488F-82EA-09E40FC80776}"/>
    <cellStyle name="Normal 8 2" xfId="430" xr:uid="{500C0D41-4DDC-43C3-BF88-4275F0FF95BF}"/>
    <cellStyle name="Normal 9" xfId="431" xr:uid="{07AAFCCA-F5AD-4289-AC3A-EE77EC5DCBF5}"/>
    <cellStyle name="Normal 9 2 2" xfId="576" xr:uid="{39A9A679-CD2B-4BE7-B486-4D622C454BA5}"/>
    <cellStyle name="Normal 9 3" xfId="432" xr:uid="{391D3D95-5040-4D7E-ABA8-0042A819A3F8}"/>
    <cellStyle name="Normal_ETSA 2 2" xfId="611" xr:uid="{4B7A327B-30A0-4130-8DC2-AD4B70040CFE}"/>
    <cellStyle name="Notas 2" xfId="433" xr:uid="{32CAECD7-519B-417A-BEB7-1A75F0950671}"/>
    <cellStyle name="Notas 2 2" xfId="434" xr:uid="{6C6D4EC8-B1E2-43DC-9B70-E4CAB69011C0}"/>
    <cellStyle name="Note" xfId="435" xr:uid="{86785D15-2AA8-437A-8445-CD4B2B48151B}"/>
    <cellStyle name="Output" xfId="436" xr:uid="{12FF822A-CFF3-4EF3-90AD-ACE7FF40D5E9}"/>
    <cellStyle name="Percent 2 2" xfId="546" xr:uid="{A083269C-9895-4BC4-BDAA-F0503AD1282C}"/>
    <cellStyle name="Porcentaje" xfId="2" builtinId="5"/>
    <cellStyle name="Porcentaje 2" xfId="437" xr:uid="{F4C427FB-1FFE-4A99-9693-B3D3C6CC365C}"/>
    <cellStyle name="Porcentaje 2 2" xfId="438" xr:uid="{1FBFF9AD-81D1-4C5B-9469-1096CCB4A6F2}"/>
    <cellStyle name="Porcentaje 2 2 2" xfId="579" xr:uid="{FF7F4FE7-04ED-46F3-832F-1389EDE2517F}"/>
    <cellStyle name="Porcentaje 2 2 2 2" xfId="566" xr:uid="{35545536-9BA3-4282-BC6A-2C894610D632}"/>
    <cellStyle name="Porcentaje 2 2 2 3" xfId="613" xr:uid="{18D3F0FF-5B32-43AE-BC2D-0BF595A3EBA7}"/>
    <cellStyle name="Porcentaje 2 3" xfId="439" xr:uid="{2F62B5C5-F1CD-4178-A6E9-E3DF4C097A94}"/>
    <cellStyle name="Porcentaje 2 3 2" xfId="614" xr:uid="{C0C6E754-D9A8-4308-9701-CA5BC9C24162}"/>
    <cellStyle name="Porcentaje 3" xfId="440" xr:uid="{965E2B8B-3146-414C-8B92-BE631A5338CA}"/>
    <cellStyle name="Porcentaje 3 2" xfId="441" xr:uid="{310AD56B-94BD-424D-A161-548EC8B64E7C}"/>
    <cellStyle name="Porcentaje 3 2 2" xfId="541" xr:uid="{A16C9C9E-2B0C-458F-BC7F-99DF714A2984}"/>
    <cellStyle name="Porcentaje 4" xfId="442" xr:uid="{E42AE3E2-146C-4E16-A828-6EDE147CEFFC}"/>
    <cellStyle name="Porcentaje 4 2" xfId="443" xr:uid="{7883F754-8B13-4A76-881D-B6B75FB6BBC3}"/>
    <cellStyle name="Porcentaje 4 2 2" xfId="615" xr:uid="{94F1D4B8-45B1-4FEF-93A9-C873CF870362}"/>
    <cellStyle name="Porcentaje 5" xfId="444" xr:uid="{673DDF38-2948-4432-9324-0840FDD7468B}"/>
    <cellStyle name="Porcentaje 6" xfId="6" xr:uid="{29255F2B-6659-4B4D-B6B8-06E2F33948CF}"/>
    <cellStyle name="Porcentaje 7" xfId="612" xr:uid="{E3A45ECD-5415-4963-81E8-9AA488BAEFA3}"/>
    <cellStyle name="Porcentual 10" xfId="445" xr:uid="{F6EB062A-A81B-4BF9-8DAD-B5E9253765AE}"/>
    <cellStyle name="Porcentual 11" xfId="446" xr:uid="{77796CB0-17AA-4F2B-8214-1C16FBB81250}"/>
    <cellStyle name="Porcentual 12" xfId="447" xr:uid="{A1D83A7E-BF7A-4075-BD96-761676A5052D}"/>
    <cellStyle name="Porcentual 2" xfId="448" xr:uid="{3AE405E6-5154-4624-8BA9-750A8D6490E8}"/>
    <cellStyle name="Porcentual 2 10" xfId="449" xr:uid="{0F455250-59D4-4E0E-8723-3070E4C3EAD4}"/>
    <cellStyle name="Porcentual 2 10 2" xfId="450" xr:uid="{715EA77B-53B5-4FEE-9C14-C67A22791EBD}"/>
    <cellStyle name="Porcentual 2 10 2 2" xfId="451" xr:uid="{5E1551B6-501C-4BD5-870E-648453C39AE3}"/>
    <cellStyle name="Porcentual 2 10 3" xfId="452" xr:uid="{10557A45-BE5C-4ECA-833A-B924B936435F}"/>
    <cellStyle name="Porcentual 2 11" xfId="453" xr:uid="{98A34DC8-633C-4205-BBF5-21A7B89889A1}"/>
    <cellStyle name="Porcentual 2 11 2" xfId="454" xr:uid="{087F3E18-EFC1-42BC-9884-87B9BFC58969}"/>
    <cellStyle name="Porcentual 2 12" xfId="455" xr:uid="{F4FAAE94-790A-4166-B936-4B9265EE8600}"/>
    <cellStyle name="Porcentual 2 12 2" xfId="456" xr:uid="{201D68F6-DFCD-4C4D-9233-34E5A2F139E7}"/>
    <cellStyle name="Porcentual 2 13" xfId="457" xr:uid="{16131D47-FE40-4BE9-A2E8-B880F44CC046}"/>
    <cellStyle name="Porcentual 2 14" xfId="458" xr:uid="{9E0936AD-5763-4051-9750-322177DCC25C}"/>
    <cellStyle name="Porcentual 2 15" xfId="459" xr:uid="{164C9800-C5B3-4290-B7FD-AEC7E30A5DE7}"/>
    <cellStyle name="Porcentual 2 16" xfId="460" xr:uid="{70D381EB-AF30-4AAD-870C-5F40A30A906D}"/>
    <cellStyle name="Porcentual 2 2" xfId="461" xr:uid="{01A4473C-1863-49F7-9A6D-047C4CFE34BC}"/>
    <cellStyle name="Porcentual 2 2 2" xfId="462" xr:uid="{0692D6C4-564F-48FB-AB17-886C519FD764}"/>
    <cellStyle name="Porcentual 2 3" xfId="463" xr:uid="{E1F5EFB6-FEF3-4B8C-B1D4-4C70872F790B}"/>
    <cellStyle name="Porcentual 2 3 2" xfId="464" xr:uid="{058102EB-F236-4AC2-864E-89E526FB4F1A}"/>
    <cellStyle name="Porcentual 2 4" xfId="465" xr:uid="{5A410DF0-78B3-4D55-8CFE-91DA5729B164}"/>
    <cellStyle name="Porcentual 2 4 2" xfId="466" xr:uid="{0354024A-F26D-498F-BB86-323E3E464BE3}"/>
    <cellStyle name="Porcentual 2 5" xfId="467" xr:uid="{8E3FD517-ED06-420C-9C0E-61E92E7C8405}"/>
    <cellStyle name="Porcentual 2 5 2" xfId="468" xr:uid="{5F48B18D-92C2-4B15-AB82-8D9C5BE6E031}"/>
    <cellStyle name="Porcentual 2 6" xfId="469" xr:uid="{2C0B95C5-FE45-4962-9F15-33BB03EF619A}"/>
    <cellStyle name="Porcentual 2 6 2" xfId="470" xr:uid="{ED81367C-6606-4CC7-B309-60EA0C78CBA0}"/>
    <cellStyle name="Porcentual 2 7" xfId="471" xr:uid="{750554FA-891D-459F-9324-33A1E8241B0A}"/>
    <cellStyle name="Porcentual 2 7 2" xfId="472" xr:uid="{10525ADB-025D-4AFF-9E21-7D93ACC6DCD2}"/>
    <cellStyle name="Porcentual 2 8" xfId="473" xr:uid="{65FD9CBE-D157-4658-B0C0-AD3D87E91A6D}"/>
    <cellStyle name="Porcentual 2 8 2" xfId="474" xr:uid="{EE3AB8F1-2E95-4622-8546-5A40F31200E7}"/>
    <cellStyle name="Porcentual 2 9" xfId="475" xr:uid="{2E4797FD-4796-4EDC-9CF7-C8077F8DA515}"/>
    <cellStyle name="Porcentual 2 9 2" xfId="476" xr:uid="{47C9EDA9-83DD-4F19-A4AD-9D744B64B1AC}"/>
    <cellStyle name="Porcentual 3" xfId="477" xr:uid="{DD261BCE-78D6-4551-A04C-0BA5B55C102A}"/>
    <cellStyle name="Porcentual 3 2" xfId="478" xr:uid="{7C254B94-2422-4DC4-A146-0607F36B8ABB}"/>
    <cellStyle name="Porcentual 4" xfId="479" xr:uid="{C5138F61-9B7A-45A4-8FAD-C46A4332E6AD}"/>
    <cellStyle name="Porcentual 4 2" xfId="480" xr:uid="{50BEFCA3-D4DE-4A50-BDD4-E37A63822922}"/>
    <cellStyle name="Porcentual 4 2 2" xfId="481" xr:uid="{521B64EB-8262-456D-AF03-A36272DEB5C7}"/>
    <cellStyle name="Porcentual 4 3" xfId="482" xr:uid="{549C510B-FF8F-4C4C-B87E-9AC49E0717FB}"/>
    <cellStyle name="Porcentual 4 4" xfId="483" xr:uid="{925C198C-B5AD-4733-ADCC-9665134D9B03}"/>
    <cellStyle name="Porcentual 4 5" xfId="484" xr:uid="{4DE5D4E5-38BA-49B7-ADCE-80BDAD909C78}"/>
    <cellStyle name="Porcentual 4 6" xfId="485" xr:uid="{E56D4776-296E-4618-89FC-31449DC4EACE}"/>
    <cellStyle name="Porcentual 4 7" xfId="486" xr:uid="{BA45B373-8541-4B4C-8263-9EBC1817254E}"/>
    <cellStyle name="Porcentual 5" xfId="487" xr:uid="{1793DE27-5ED0-4282-9A24-B74EF2518BB5}"/>
    <cellStyle name="Porcentual 5 2" xfId="488" xr:uid="{A3FCA998-2E15-41DF-BF8F-29035C628172}"/>
    <cellStyle name="Porcentual 6" xfId="489" xr:uid="{7BE71885-E309-4511-9BF5-0FF429A06E6F}"/>
    <cellStyle name="Porcentual 6 2" xfId="490" xr:uid="{4FC0B631-B5C3-43A4-91AF-7022FE7D02AE}"/>
    <cellStyle name="Porcentual 6 2 2" xfId="491" xr:uid="{E15CAD71-7483-41BF-92AA-10CB9B0B1A5A}"/>
    <cellStyle name="Porcentual 6 3" xfId="492" xr:uid="{3E9AE3C5-0CCB-4B9E-8F14-49B259F037A9}"/>
    <cellStyle name="Porcentual 7" xfId="493" xr:uid="{555E0265-B7EB-495B-8222-876CDEFF69B7}"/>
    <cellStyle name="Porcentual 7 2" xfId="494" xr:uid="{32880B57-86A1-44D5-A8BD-799A754BB277}"/>
    <cellStyle name="Porcentual 8" xfId="495" xr:uid="{8C363089-EFD7-4799-A881-6114DA203205}"/>
    <cellStyle name="Porcentual 8 2" xfId="496" xr:uid="{56254565-2203-4405-9BCD-69FC2C2B9939}"/>
    <cellStyle name="Porcentual 9" xfId="497" xr:uid="{9015DCC1-C319-4D28-B8A6-041982A44FEB}"/>
    <cellStyle name="Salida 2" xfId="498" xr:uid="{AA0285D1-B4FC-47A1-93C2-4963D839A1FA}"/>
    <cellStyle name="Texto de advertencia 2" xfId="499" xr:uid="{D9938846-E6FA-45E3-A2CD-8DAAEB14F046}"/>
    <cellStyle name="Texto explicativo 2" xfId="500" xr:uid="{B4B11BA4-0D6C-465E-9DDC-C86DD3AFAE07}"/>
    <cellStyle name="Title" xfId="501" xr:uid="{F77C250B-DF86-463E-BC35-348133E34678}"/>
    <cellStyle name="Título 1 2" xfId="502" xr:uid="{DBF7E8D8-82CB-486E-B052-99FD8B7AD089}"/>
    <cellStyle name="Título 2 2" xfId="503" xr:uid="{2476AC96-4639-4730-96FB-1D48403788F9}"/>
    <cellStyle name="Título 3 2" xfId="504" xr:uid="{0A3B732D-3127-4B34-825B-7CB0731B32EB}"/>
    <cellStyle name="Título 4" xfId="505" xr:uid="{9027D78C-E1F5-48FD-B4F9-BFB909509E87}"/>
    <cellStyle name="Total 10" xfId="506" xr:uid="{109301A6-96C0-4E1E-9A6F-55077B42CD80}"/>
    <cellStyle name="Total 11" xfId="507" xr:uid="{9D7703A3-10F9-4EAF-94FC-B9EE388B38CB}"/>
    <cellStyle name="Total 12" xfId="508" xr:uid="{F6BBFE7A-84E0-41E5-843C-F1087712A22C}"/>
    <cellStyle name="Total 13" xfId="509" xr:uid="{6AC97380-1F15-47D9-A574-6BD0B6FC29FD}"/>
    <cellStyle name="Total 14" xfId="510" xr:uid="{CABB9635-1C58-4757-BBAC-B6B75002D185}"/>
    <cellStyle name="Total 15" xfId="511" xr:uid="{3029FC99-D834-4C65-B034-6319A9BEBF20}"/>
    <cellStyle name="Total 16" xfId="512" xr:uid="{E1F3583E-1930-44F5-A39C-89A5037EBBB0}"/>
    <cellStyle name="Total 17" xfId="513" xr:uid="{2494E6CB-6DF7-48E4-BB90-021151663DD1}"/>
    <cellStyle name="Total 18" xfId="514" xr:uid="{73639DF4-24B7-496F-81C3-A6DB106AE8B9}"/>
    <cellStyle name="Total 19" xfId="515" xr:uid="{4E946C4A-6D66-4302-B6C6-52CCC28C6C45}"/>
    <cellStyle name="Total 2" xfId="516" xr:uid="{10C5F29A-D724-4B51-90CA-C2490358DF42}"/>
    <cellStyle name="Total 20" xfId="517" xr:uid="{49EB6B8E-ED59-44BB-B379-2023B6073DC6}"/>
    <cellStyle name="Total 21" xfId="518" xr:uid="{AD90C1A4-8140-4582-B5A7-FCA679A3BCF6}"/>
    <cellStyle name="Total 22" xfId="519" xr:uid="{BA57585A-AD11-405F-863A-D2F42A65B7B7}"/>
    <cellStyle name="Total 23" xfId="520" xr:uid="{2E294269-A53E-402C-AC81-98DA7364953D}"/>
    <cellStyle name="Total 24" xfId="521" xr:uid="{FD6B19AC-D15A-40BD-A478-5F61DFC3012D}"/>
    <cellStyle name="Total 25" xfId="522" xr:uid="{9C291138-6DC5-4BF1-ABBD-F52F668732E5}"/>
    <cellStyle name="Total 26" xfId="523" xr:uid="{86F88FE9-EDFC-4C20-B4D5-10D89109C513}"/>
    <cellStyle name="Total 27" xfId="524" xr:uid="{3C1F6510-BC99-4032-9535-2351AE568655}"/>
    <cellStyle name="Total 28" xfId="616" xr:uid="{D6D3BC35-5A2A-492F-9033-86BB7EC938D9}"/>
    <cellStyle name="Total 3" xfId="525" xr:uid="{E2744409-F5AC-4CEF-98AE-28357B9CA740}"/>
    <cellStyle name="Total 4" xfId="526" xr:uid="{D663FF9A-2EE5-4859-AC5A-F8594DE352E5}"/>
    <cellStyle name="Total 5" xfId="527" xr:uid="{5183485A-737F-443A-B83D-2FD98B34BE0C}"/>
    <cellStyle name="Total 6" xfId="528" xr:uid="{A5947F2D-98A3-43DB-B07C-4C91725D7BCB}"/>
    <cellStyle name="Total 7" xfId="529" xr:uid="{B3AD9FA5-DD53-4D8E-8364-B920AC4B926A}"/>
    <cellStyle name="Total 8" xfId="530" xr:uid="{BEFEA396-412F-4134-A5FC-6E51A4E69E01}"/>
    <cellStyle name="Total 9" xfId="531" xr:uid="{8EB4A589-62FA-42D2-8FC2-8165BEBA0F6F}"/>
    <cellStyle name="Warning Text" xfId="532" xr:uid="{AAE0CFCD-DA49-4B4C-A690-57F2892A85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FE601-FC51-4225-857A-3644CAE0273C}">
  <sheetPr>
    <pageSetUpPr fitToPage="1"/>
  </sheetPr>
  <dimension ref="A2:E13"/>
  <sheetViews>
    <sheetView tabSelected="1" view="pageBreakPreview" zoomScaleNormal="100" zoomScaleSheetLayoutView="100" workbookViewId="0">
      <selection activeCell="C12" sqref="C12"/>
    </sheetView>
  </sheetViews>
  <sheetFormatPr baseColWidth="10" defaultRowHeight="14.4" x14ac:dyDescent="0.3"/>
  <cols>
    <col min="2" max="2" width="17.88671875" customWidth="1"/>
    <col min="3" max="3" width="63.21875" customWidth="1"/>
    <col min="4" max="5" width="27" customWidth="1"/>
  </cols>
  <sheetData>
    <row r="2" spans="1:5" x14ac:dyDescent="0.3">
      <c r="A2" s="91" t="s">
        <v>195</v>
      </c>
      <c r="B2" s="91"/>
      <c r="C2" s="91"/>
      <c r="D2" s="91"/>
      <c r="E2" s="91"/>
    </row>
    <row r="4" spans="1:5" s="4" customFormat="1" x14ac:dyDescent="0.3">
      <c r="A4" s="7" t="s">
        <v>15</v>
      </c>
      <c r="B4" s="7" t="s">
        <v>17</v>
      </c>
      <c r="C4" s="7" t="s">
        <v>16</v>
      </c>
      <c r="D4" s="7" t="s">
        <v>14</v>
      </c>
      <c r="E4" s="7" t="s">
        <v>14</v>
      </c>
    </row>
    <row r="5" spans="1:5" s="4" customFormat="1" ht="36.6" customHeight="1" x14ac:dyDescent="0.3">
      <c r="A5" s="5">
        <v>1</v>
      </c>
      <c r="B5" s="5" t="s">
        <v>117</v>
      </c>
      <c r="C5" s="6" t="s">
        <v>115</v>
      </c>
      <c r="D5" s="8">
        <f>+'Entidad Chaguani'!F95</f>
        <v>2303116580</v>
      </c>
      <c r="E5" s="8">
        <f>+'Proponente Chaguani'!G95</f>
        <v>0</v>
      </c>
    </row>
    <row r="6" spans="1:5" s="4" customFormat="1" ht="41.4" customHeight="1" x14ac:dyDescent="0.3">
      <c r="A6" s="5">
        <v>2</v>
      </c>
      <c r="B6" s="5" t="s">
        <v>163</v>
      </c>
      <c r="C6" s="6" t="s">
        <v>162</v>
      </c>
      <c r="D6" s="8">
        <f>+'Entidad El Colegio'!F56</f>
        <v>3501823801</v>
      </c>
      <c r="E6" s="8">
        <f>+'Proponente El Colegio'!G56</f>
        <v>0</v>
      </c>
    </row>
    <row r="7" spans="1:5" ht="15.6" x14ac:dyDescent="0.3">
      <c r="A7" s="90" t="s">
        <v>18</v>
      </c>
      <c r="B7" s="90"/>
      <c r="C7" s="90"/>
      <c r="D7" s="9">
        <f>+SUM(D5:D6)</f>
        <v>5804940381</v>
      </c>
      <c r="E7" s="9">
        <f>+SUM(E5:E6)</f>
        <v>0</v>
      </c>
    </row>
    <row r="12" spans="1:5" x14ac:dyDescent="0.3">
      <c r="C12" s="110"/>
    </row>
    <row r="13" spans="1:5" x14ac:dyDescent="0.3">
      <c r="C13" s="111" t="s">
        <v>196</v>
      </c>
    </row>
  </sheetData>
  <mergeCells count="2">
    <mergeCell ref="A7:C7"/>
    <mergeCell ref="A2:E2"/>
  </mergeCells>
  <pageMargins left="0.70866141732283472" right="0.70866141732283472" top="0.74803149606299213" bottom="0.74803149606299213" header="0.31496062992125984" footer="0.31496062992125984"/>
  <pageSetup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46084-DEAC-45C6-98F7-4E56E4C876ED}">
  <dimension ref="A1:T207"/>
  <sheetViews>
    <sheetView view="pageBreakPreview" zoomScaleNormal="100" zoomScaleSheetLayoutView="100" workbookViewId="0">
      <selection activeCell="A3" sqref="A3"/>
    </sheetView>
  </sheetViews>
  <sheetFormatPr baseColWidth="10" defaultRowHeight="12" x14ac:dyDescent="0.25"/>
  <cols>
    <col min="1" max="1" width="11.109375" style="62" customWidth="1"/>
    <col min="2" max="2" width="58.6640625" style="62" customWidth="1"/>
    <col min="3" max="3" width="18.21875" style="62" customWidth="1"/>
    <col min="4" max="4" width="17.21875" style="62" customWidth="1"/>
    <col min="5" max="5" width="17.109375" style="62" customWidth="1"/>
    <col min="6" max="6" width="24" style="62" customWidth="1"/>
    <col min="7" max="16384" width="11.5546875" style="10"/>
  </cols>
  <sheetData>
    <row r="1" spans="1:20" s="2" customFormat="1" ht="34.200000000000003" customHeight="1" x14ac:dyDescent="0.2">
      <c r="A1" s="102" t="s">
        <v>115</v>
      </c>
      <c r="B1" s="102"/>
      <c r="C1" s="102"/>
      <c r="D1" s="102"/>
      <c r="E1" s="102"/>
      <c r="F1" s="10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2" customFormat="1" ht="23.4" customHeight="1" x14ac:dyDescent="0.2">
      <c r="A2" s="102" t="s">
        <v>7</v>
      </c>
      <c r="B2" s="102"/>
      <c r="C2" s="102"/>
      <c r="D2" s="102"/>
      <c r="E2" s="102"/>
      <c r="F2" s="10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20.399999999999999" customHeight="1" x14ac:dyDescent="0.25">
      <c r="A3" s="14" t="s">
        <v>25</v>
      </c>
      <c r="B3" s="14" t="s">
        <v>19</v>
      </c>
      <c r="C3" s="14" t="s">
        <v>0</v>
      </c>
      <c r="D3" s="15" t="s">
        <v>1</v>
      </c>
      <c r="E3" s="16" t="s">
        <v>26</v>
      </c>
      <c r="F3" s="17" t="s">
        <v>27</v>
      </c>
    </row>
    <row r="4" spans="1:20" x14ac:dyDescent="0.25">
      <c r="A4" s="18">
        <v>1</v>
      </c>
      <c r="B4" s="19" t="s">
        <v>28</v>
      </c>
      <c r="C4" s="20"/>
      <c r="D4" s="21"/>
      <c r="E4" s="22"/>
      <c r="F4" s="23"/>
    </row>
    <row r="5" spans="1:20" x14ac:dyDescent="0.25">
      <c r="A5" s="24">
        <v>1.1000000000000001</v>
      </c>
      <c r="B5" s="25" t="s">
        <v>29</v>
      </c>
      <c r="C5" s="24"/>
      <c r="D5" s="26"/>
      <c r="E5" s="27"/>
      <c r="F5" s="28"/>
    </row>
    <row r="6" spans="1:20" x14ac:dyDescent="0.25">
      <c r="A6" s="29" t="s">
        <v>30</v>
      </c>
      <c r="B6" s="30" t="s">
        <v>31</v>
      </c>
      <c r="C6" s="29" t="s">
        <v>2</v>
      </c>
      <c r="D6" s="86">
        <v>2116.6</v>
      </c>
      <c r="E6" s="32">
        <v>15645</v>
      </c>
      <c r="F6" s="33">
        <f>+ROUND(D6*E6,0)</f>
        <v>33114207</v>
      </c>
    </row>
    <row r="7" spans="1:20" ht="14.4" customHeight="1" x14ac:dyDescent="0.25">
      <c r="A7" s="29"/>
      <c r="B7" s="99" t="s">
        <v>103</v>
      </c>
      <c r="C7" s="100"/>
      <c r="D7" s="100"/>
      <c r="E7" s="101"/>
      <c r="F7" s="34">
        <f>+F6</f>
        <v>33114207</v>
      </c>
    </row>
    <row r="8" spans="1:20" x14ac:dyDescent="0.25">
      <c r="A8" s="24">
        <v>1.2</v>
      </c>
      <c r="B8" s="25" t="s">
        <v>32</v>
      </c>
      <c r="C8" s="24"/>
      <c r="D8" s="26"/>
      <c r="E8" s="27"/>
      <c r="F8" s="28"/>
    </row>
    <row r="9" spans="1:20" x14ac:dyDescent="0.25">
      <c r="A9" s="29">
        <v>16.2</v>
      </c>
      <c r="B9" s="35" t="s">
        <v>33</v>
      </c>
      <c r="C9" s="29" t="s">
        <v>3</v>
      </c>
      <c r="D9" s="86">
        <v>1583.95</v>
      </c>
      <c r="E9" s="32">
        <v>18829</v>
      </c>
      <c r="F9" s="33">
        <f t="shared" ref="F9:F16" si="0">+ROUND(D9*E9,0)</f>
        <v>29824195</v>
      </c>
    </row>
    <row r="10" spans="1:20" x14ac:dyDescent="0.25">
      <c r="A10" s="29" t="s">
        <v>34</v>
      </c>
      <c r="B10" s="35" t="s">
        <v>35</v>
      </c>
      <c r="C10" s="29" t="s">
        <v>3</v>
      </c>
      <c r="D10" s="86">
        <v>181.3</v>
      </c>
      <c r="E10" s="32">
        <v>348465</v>
      </c>
      <c r="F10" s="33">
        <f t="shared" si="0"/>
        <v>63176705</v>
      </c>
    </row>
    <row r="11" spans="1:20" x14ac:dyDescent="0.25">
      <c r="A11" s="29">
        <v>16.7</v>
      </c>
      <c r="B11" s="35" t="s">
        <v>36</v>
      </c>
      <c r="C11" s="29" t="s">
        <v>3</v>
      </c>
      <c r="D11" s="86">
        <v>397.35</v>
      </c>
      <c r="E11" s="32">
        <v>42343</v>
      </c>
      <c r="F11" s="33">
        <f t="shared" si="0"/>
        <v>16824991</v>
      </c>
    </row>
    <row r="12" spans="1:20" x14ac:dyDescent="0.25">
      <c r="A12" s="29">
        <v>1.45</v>
      </c>
      <c r="B12" s="30" t="s">
        <v>37</v>
      </c>
      <c r="C12" s="29" t="s">
        <v>172</v>
      </c>
      <c r="D12" s="86">
        <v>1367.91</v>
      </c>
      <c r="E12" s="32">
        <v>220945</v>
      </c>
      <c r="F12" s="33">
        <f t="shared" si="0"/>
        <v>302232875</v>
      </c>
    </row>
    <row r="13" spans="1:20" x14ac:dyDescent="0.25">
      <c r="A13" s="29">
        <v>16.8</v>
      </c>
      <c r="B13" s="35" t="s">
        <v>38</v>
      </c>
      <c r="C13" s="29" t="s">
        <v>3</v>
      </c>
      <c r="D13" s="86">
        <v>264.14999999999998</v>
      </c>
      <c r="E13" s="32">
        <v>288749</v>
      </c>
      <c r="F13" s="33">
        <f t="shared" si="0"/>
        <v>76273048</v>
      </c>
    </row>
    <row r="14" spans="1:20" x14ac:dyDescent="0.25">
      <c r="A14" s="29" t="s">
        <v>165</v>
      </c>
      <c r="B14" s="35" t="s">
        <v>39</v>
      </c>
      <c r="C14" s="29" t="s">
        <v>172</v>
      </c>
      <c r="D14" s="86">
        <v>117.05</v>
      </c>
      <c r="E14" s="32">
        <v>379057</v>
      </c>
      <c r="F14" s="33">
        <f t="shared" si="0"/>
        <v>44368622</v>
      </c>
    </row>
    <row r="15" spans="1:20" ht="20.399999999999999" x14ac:dyDescent="0.25">
      <c r="A15" s="29">
        <v>16.13</v>
      </c>
      <c r="B15" s="35" t="s">
        <v>40</v>
      </c>
      <c r="C15" s="29" t="s">
        <v>3</v>
      </c>
      <c r="D15" s="86">
        <v>241.73</v>
      </c>
      <c r="E15" s="32">
        <v>410262</v>
      </c>
      <c r="F15" s="33">
        <f t="shared" si="0"/>
        <v>99172633</v>
      </c>
    </row>
    <row r="16" spans="1:20" ht="20.399999999999999" x14ac:dyDescent="0.25">
      <c r="A16" s="29" t="s">
        <v>41</v>
      </c>
      <c r="B16" s="35" t="s">
        <v>42</v>
      </c>
      <c r="C16" s="29" t="s">
        <v>3</v>
      </c>
      <c r="D16" s="86">
        <v>362.6</v>
      </c>
      <c r="E16" s="32">
        <v>398499</v>
      </c>
      <c r="F16" s="33">
        <f t="shared" si="0"/>
        <v>144495737</v>
      </c>
    </row>
    <row r="17" spans="1:6" ht="14.4" customHeight="1" x14ac:dyDescent="0.25">
      <c r="A17" s="29"/>
      <c r="B17" s="30"/>
      <c r="C17" s="29" t="s">
        <v>171</v>
      </c>
      <c r="D17" s="104" t="s">
        <v>108</v>
      </c>
      <c r="E17" s="105"/>
      <c r="F17" s="34">
        <f>+SUM(F9:F16)</f>
        <v>776368806</v>
      </c>
    </row>
    <row r="18" spans="1:6" x14ac:dyDescent="0.25">
      <c r="A18" s="24">
        <v>1.3</v>
      </c>
      <c r="B18" s="25" t="s">
        <v>43</v>
      </c>
      <c r="C18" s="24"/>
      <c r="D18" s="26"/>
      <c r="E18" s="27"/>
      <c r="F18" s="28"/>
    </row>
    <row r="19" spans="1:6" ht="20.399999999999999" x14ac:dyDescent="0.25">
      <c r="A19" s="29">
        <v>1.01</v>
      </c>
      <c r="B19" s="36" t="s">
        <v>166</v>
      </c>
      <c r="C19" s="29" t="s">
        <v>2</v>
      </c>
      <c r="D19" s="86">
        <v>300</v>
      </c>
      <c r="E19" s="32">
        <v>31371</v>
      </c>
      <c r="F19" s="33">
        <f t="shared" ref="F19:F22" si="1">+ROUND(D19*E19,0)</f>
        <v>9411300</v>
      </c>
    </row>
    <row r="20" spans="1:6" x14ac:dyDescent="0.25">
      <c r="A20" s="29">
        <v>1.08</v>
      </c>
      <c r="B20" s="37" t="s">
        <v>167</v>
      </c>
      <c r="C20" s="29" t="s">
        <v>173</v>
      </c>
      <c r="D20" s="86">
        <v>131.22999999999999</v>
      </c>
      <c r="E20" s="32">
        <v>186628</v>
      </c>
      <c r="F20" s="33">
        <f t="shared" si="1"/>
        <v>24491192</v>
      </c>
    </row>
    <row r="21" spans="1:6" x14ac:dyDescent="0.25">
      <c r="A21" s="29">
        <v>1.0900000000000001</v>
      </c>
      <c r="B21" s="37" t="s">
        <v>168</v>
      </c>
      <c r="C21" s="29" t="s">
        <v>173</v>
      </c>
      <c r="D21" s="86">
        <v>531.42999999999995</v>
      </c>
      <c r="E21" s="32">
        <v>94726</v>
      </c>
      <c r="F21" s="33">
        <f t="shared" si="1"/>
        <v>50340238</v>
      </c>
    </row>
    <row r="22" spans="1:6" x14ac:dyDescent="0.25">
      <c r="A22" s="38">
        <v>1.1000000000000001</v>
      </c>
      <c r="B22" s="37" t="s">
        <v>169</v>
      </c>
      <c r="C22" s="29" t="s">
        <v>173</v>
      </c>
      <c r="D22" s="86">
        <v>1453.94</v>
      </c>
      <c r="E22" s="32">
        <v>76591</v>
      </c>
      <c r="F22" s="33">
        <f t="shared" si="1"/>
        <v>111358719</v>
      </c>
    </row>
    <row r="23" spans="1:6" ht="14.4" customHeight="1" x14ac:dyDescent="0.25">
      <c r="A23" s="29"/>
      <c r="B23" s="99" t="s">
        <v>107</v>
      </c>
      <c r="C23" s="100"/>
      <c r="D23" s="100"/>
      <c r="E23" s="101"/>
      <c r="F23" s="34">
        <f>+SUM(F19:F22)</f>
        <v>195601449</v>
      </c>
    </row>
    <row r="24" spans="1:6" x14ac:dyDescent="0.25">
      <c r="A24" s="24">
        <v>1.5</v>
      </c>
      <c r="B24" s="25" t="s">
        <v>44</v>
      </c>
      <c r="C24" s="24"/>
      <c r="D24" s="88"/>
      <c r="E24" s="27"/>
      <c r="F24" s="28"/>
    </row>
    <row r="25" spans="1:6" ht="20.399999999999999" x14ac:dyDescent="0.25">
      <c r="A25" s="29">
        <v>1.1499999999999999</v>
      </c>
      <c r="B25" s="39" t="s">
        <v>45</v>
      </c>
      <c r="C25" s="29" t="s">
        <v>174</v>
      </c>
      <c r="D25" s="86">
        <v>5</v>
      </c>
      <c r="E25" s="32">
        <v>1114078</v>
      </c>
      <c r="F25" s="33">
        <f t="shared" ref="F25:F43" si="2">+ROUND(D25*E25,0)</f>
        <v>5570390</v>
      </c>
    </row>
    <row r="26" spans="1:6" ht="20.399999999999999" x14ac:dyDescent="0.25">
      <c r="A26" s="29">
        <v>1.1599999999999999</v>
      </c>
      <c r="B26" s="39" t="s">
        <v>46</v>
      </c>
      <c r="C26" s="29" t="s">
        <v>174</v>
      </c>
      <c r="D26" s="86">
        <v>1</v>
      </c>
      <c r="E26" s="32">
        <v>1359594</v>
      </c>
      <c r="F26" s="33">
        <f t="shared" si="2"/>
        <v>1359594</v>
      </c>
    </row>
    <row r="27" spans="1:6" x14ac:dyDescent="0.25">
      <c r="A27" s="29">
        <v>1.17</v>
      </c>
      <c r="B27" s="39" t="s">
        <v>47</v>
      </c>
      <c r="C27" s="29" t="s">
        <v>174</v>
      </c>
      <c r="D27" s="86">
        <v>2</v>
      </c>
      <c r="E27" s="32">
        <v>5781856</v>
      </c>
      <c r="F27" s="33">
        <f t="shared" si="2"/>
        <v>11563712</v>
      </c>
    </row>
    <row r="28" spans="1:6" x14ac:dyDescent="0.25">
      <c r="A28" s="29" t="s">
        <v>170</v>
      </c>
      <c r="B28" s="37" t="s">
        <v>48</v>
      </c>
      <c r="C28" s="29" t="s">
        <v>174</v>
      </c>
      <c r="D28" s="86">
        <v>60</v>
      </c>
      <c r="E28" s="32">
        <v>53887</v>
      </c>
      <c r="F28" s="33">
        <f t="shared" si="2"/>
        <v>3233220</v>
      </c>
    </row>
    <row r="29" spans="1:6" x14ac:dyDescent="0.25">
      <c r="A29" s="29" t="s">
        <v>170</v>
      </c>
      <c r="B29" s="37" t="s">
        <v>49</v>
      </c>
      <c r="C29" s="29" t="s">
        <v>174</v>
      </c>
      <c r="D29" s="86">
        <v>60</v>
      </c>
      <c r="E29" s="32">
        <v>53887</v>
      </c>
      <c r="F29" s="33">
        <f t="shared" si="2"/>
        <v>3233220</v>
      </c>
    </row>
    <row r="30" spans="1:6" x14ac:dyDescent="0.25">
      <c r="A30" s="29">
        <v>1.32</v>
      </c>
      <c r="B30" s="37" t="s">
        <v>50</v>
      </c>
      <c r="C30" s="29" t="s">
        <v>174</v>
      </c>
      <c r="D30" s="86">
        <v>60</v>
      </c>
      <c r="E30" s="32">
        <v>49340</v>
      </c>
      <c r="F30" s="33">
        <f t="shared" si="2"/>
        <v>2960400</v>
      </c>
    </row>
    <row r="31" spans="1:6" x14ac:dyDescent="0.25">
      <c r="A31" s="29">
        <v>1.34</v>
      </c>
      <c r="B31" s="37" t="s">
        <v>51</v>
      </c>
      <c r="C31" s="29" t="s">
        <v>174</v>
      </c>
      <c r="D31" s="86">
        <v>60</v>
      </c>
      <c r="E31" s="32">
        <v>12219</v>
      </c>
      <c r="F31" s="33">
        <f t="shared" si="2"/>
        <v>733140</v>
      </c>
    </row>
    <row r="32" spans="1:6" x14ac:dyDescent="0.25">
      <c r="A32" s="29">
        <v>1.36</v>
      </c>
      <c r="B32" s="37" t="s">
        <v>52</v>
      </c>
      <c r="C32" s="29" t="s">
        <v>174</v>
      </c>
      <c r="D32" s="86">
        <v>60</v>
      </c>
      <c r="E32" s="32">
        <v>72645</v>
      </c>
      <c r="F32" s="33">
        <f t="shared" si="2"/>
        <v>4358700</v>
      </c>
    </row>
    <row r="33" spans="1:6" x14ac:dyDescent="0.25">
      <c r="A33" s="29">
        <v>1.37</v>
      </c>
      <c r="B33" s="37" t="s">
        <v>53</v>
      </c>
      <c r="C33" s="29" t="s">
        <v>174</v>
      </c>
      <c r="D33" s="86">
        <v>60</v>
      </c>
      <c r="E33" s="32">
        <v>131994</v>
      </c>
      <c r="F33" s="33">
        <f t="shared" si="2"/>
        <v>7919640</v>
      </c>
    </row>
    <row r="34" spans="1:6" x14ac:dyDescent="0.25">
      <c r="A34" s="29">
        <v>1.38</v>
      </c>
      <c r="B34" s="37" t="s">
        <v>54</v>
      </c>
      <c r="C34" s="29" t="s">
        <v>174</v>
      </c>
      <c r="D34" s="86">
        <v>60</v>
      </c>
      <c r="E34" s="32">
        <v>172597</v>
      </c>
      <c r="F34" s="33">
        <f t="shared" si="2"/>
        <v>10355820</v>
      </c>
    </row>
    <row r="35" spans="1:6" ht="20.399999999999999" x14ac:dyDescent="0.25">
      <c r="A35" s="29" t="s">
        <v>55</v>
      </c>
      <c r="B35" s="37" t="s">
        <v>56</v>
      </c>
      <c r="C35" s="29" t="s">
        <v>174</v>
      </c>
      <c r="D35" s="86">
        <v>6</v>
      </c>
      <c r="E35" s="40">
        <v>789363</v>
      </c>
      <c r="F35" s="33">
        <f t="shared" si="2"/>
        <v>4736178</v>
      </c>
    </row>
    <row r="36" spans="1:6" x14ac:dyDescent="0.25">
      <c r="A36" s="29" t="s">
        <v>57</v>
      </c>
      <c r="B36" s="37" t="s">
        <v>58</v>
      </c>
      <c r="C36" s="29" t="s">
        <v>174</v>
      </c>
      <c r="D36" s="86">
        <v>4</v>
      </c>
      <c r="E36" s="40">
        <v>315447</v>
      </c>
      <c r="F36" s="33">
        <f t="shared" si="2"/>
        <v>1261788</v>
      </c>
    </row>
    <row r="37" spans="1:6" x14ac:dyDescent="0.25">
      <c r="A37" s="29" t="s">
        <v>59</v>
      </c>
      <c r="B37" s="37" t="s">
        <v>60</v>
      </c>
      <c r="C37" s="29" t="s">
        <v>174</v>
      </c>
      <c r="D37" s="86">
        <v>2</v>
      </c>
      <c r="E37" s="40">
        <v>343622</v>
      </c>
      <c r="F37" s="33">
        <f t="shared" si="2"/>
        <v>687244</v>
      </c>
    </row>
    <row r="38" spans="1:6" x14ac:dyDescent="0.25">
      <c r="A38" s="29" t="s">
        <v>61</v>
      </c>
      <c r="B38" s="37" t="s">
        <v>62</v>
      </c>
      <c r="C38" s="29" t="s">
        <v>174</v>
      </c>
      <c r="D38" s="86">
        <v>4</v>
      </c>
      <c r="E38" s="40">
        <v>506636</v>
      </c>
      <c r="F38" s="33">
        <f t="shared" si="2"/>
        <v>2026544</v>
      </c>
    </row>
    <row r="39" spans="1:6" x14ac:dyDescent="0.25">
      <c r="A39" s="29" t="s">
        <v>63</v>
      </c>
      <c r="B39" s="37" t="s">
        <v>64</v>
      </c>
      <c r="C39" s="29" t="s">
        <v>174</v>
      </c>
      <c r="D39" s="86">
        <v>1</v>
      </c>
      <c r="E39" s="40">
        <v>185365</v>
      </c>
      <c r="F39" s="33">
        <f t="shared" si="2"/>
        <v>185365</v>
      </c>
    </row>
    <row r="40" spans="1:6" x14ac:dyDescent="0.25">
      <c r="A40" s="29" t="s">
        <v>65</v>
      </c>
      <c r="B40" s="37" t="s">
        <v>66</v>
      </c>
      <c r="C40" s="29" t="s">
        <v>174</v>
      </c>
      <c r="D40" s="86">
        <v>1</v>
      </c>
      <c r="E40" s="40">
        <v>198120</v>
      </c>
      <c r="F40" s="33">
        <f t="shared" si="2"/>
        <v>198120</v>
      </c>
    </row>
    <row r="41" spans="1:6" x14ac:dyDescent="0.25">
      <c r="A41" s="29" t="s">
        <v>67</v>
      </c>
      <c r="B41" s="37" t="s">
        <v>68</v>
      </c>
      <c r="C41" s="29" t="s">
        <v>174</v>
      </c>
      <c r="D41" s="86">
        <v>3</v>
      </c>
      <c r="E41" s="40">
        <v>220244</v>
      </c>
      <c r="F41" s="33">
        <f t="shared" si="2"/>
        <v>660732</v>
      </c>
    </row>
    <row r="42" spans="1:6" x14ac:dyDescent="0.25">
      <c r="A42" s="29" t="s">
        <v>69</v>
      </c>
      <c r="B42" s="37" t="s">
        <v>70</v>
      </c>
      <c r="C42" s="29" t="s">
        <v>174</v>
      </c>
      <c r="D42" s="86">
        <v>19</v>
      </c>
      <c r="E42" s="40">
        <v>177434</v>
      </c>
      <c r="F42" s="33">
        <f t="shared" si="2"/>
        <v>3371246</v>
      </c>
    </row>
    <row r="43" spans="1:6" x14ac:dyDescent="0.25">
      <c r="A43" s="29" t="s">
        <v>71</v>
      </c>
      <c r="B43" s="37" t="s">
        <v>72</v>
      </c>
      <c r="C43" s="29" t="s">
        <v>174</v>
      </c>
      <c r="D43" s="86">
        <v>8</v>
      </c>
      <c r="E43" s="40">
        <v>334323</v>
      </c>
      <c r="F43" s="33">
        <f t="shared" si="2"/>
        <v>2674584</v>
      </c>
    </row>
    <row r="44" spans="1:6" ht="14.4" customHeight="1" x14ac:dyDescent="0.25">
      <c r="A44" s="29"/>
      <c r="B44" s="99" t="s">
        <v>106</v>
      </c>
      <c r="C44" s="100"/>
      <c r="D44" s="100"/>
      <c r="E44" s="101"/>
      <c r="F44" s="34">
        <f>+SUM(F25:F43)</f>
        <v>67089637</v>
      </c>
    </row>
    <row r="45" spans="1:6" x14ac:dyDescent="0.25">
      <c r="A45" s="24">
        <v>1.6</v>
      </c>
      <c r="B45" s="25" t="s">
        <v>73</v>
      </c>
      <c r="C45" s="24"/>
      <c r="D45" s="26"/>
      <c r="E45" s="27"/>
      <c r="F45" s="28"/>
    </row>
    <row r="46" spans="1:6" x14ac:dyDescent="0.25">
      <c r="A46" s="29" t="s">
        <v>74</v>
      </c>
      <c r="B46" s="37" t="s">
        <v>75</v>
      </c>
      <c r="C46" s="29" t="s">
        <v>3</v>
      </c>
      <c r="D46" s="31">
        <v>181.3</v>
      </c>
      <c r="E46" s="40">
        <v>1195257</v>
      </c>
      <c r="F46" s="33">
        <f t="shared" ref="F46:F47" si="3">+ROUND(D46*E46,0)</f>
        <v>216700094</v>
      </c>
    </row>
    <row r="47" spans="1:6" x14ac:dyDescent="0.25">
      <c r="A47" s="29">
        <v>4.22</v>
      </c>
      <c r="B47" s="41" t="s">
        <v>76</v>
      </c>
      <c r="C47" s="29" t="s">
        <v>12</v>
      </c>
      <c r="D47" s="31">
        <v>1439.85</v>
      </c>
      <c r="E47" s="32">
        <v>10697</v>
      </c>
      <c r="F47" s="33">
        <f t="shared" si="3"/>
        <v>15402075</v>
      </c>
    </row>
    <row r="48" spans="1:6" x14ac:dyDescent="0.25">
      <c r="A48" s="29"/>
      <c r="B48" s="99" t="s">
        <v>105</v>
      </c>
      <c r="C48" s="100"/>
      <c r="D48" s="100"/>
      <c r="E48" s="101"/>
      <c r="F48" s="34">
        <f>+SUM(F46:F47)</f>
        <v>232102169</v>
      </c>
    </row>
    <row r="49" spans="1:6" x14ac:dyDescent="0.25">
      <c r="A49" s="24">
        <v>1.7</v>
      </c>
      <c r="B49" s="42" t="s">
        <v>77</v>
      </c>
      <c r="C49" s="24"/>
      <c r="D49" s="26"/>
      <c r="E49" s="27"/>
      <c r="F49" s="28"/>
    </row>
    <row r="50" spans="1:6" ht="20.399999999999999" x14ac:dyDescent="0.25">
      <c r="A50" s="29" t="s">
        <v>78</v>
      </c>
      <c r="B50" s="37" t="s">
        <v>79</v>
      </c>
      <c r="C50" s="29" t="s">
        <v>3</v>
      </c>
      <c r="D50" s="31">
        <v>2.1</v>
      </c>
      <c r="E50" s="40">
        <v>845517</v>
      </c>
      <c r="F50" s="33">
        <f>+ROUND(D50*E50,0)</f>
        <v>1775586</v>
      </c>
    </row>
    <row r="51" spans="1:6" x14ac:dyDescent="0.25">
      <c r="A51" s="29"/>
      <c r="B51" s="99" t="s">
        <v>104</v>
      </c>
      <c r="C51" s="100"/>
      <c r="D51" s="100"/>
      <c r="E51" s="101"/>
      <c r="F51" s="34">
        <f>+F50</f>
        <v>1775586</v>
      </c>
    </row>
    <row r="52" spans="1:6" x14ac:dyDescent="0.25">
      <c r="A52" s="43"/>
      <c r="B52" s="44"/>
      <c r="C52" s="43" t="s">
        <v>171</v>
      </c>
      <c r="D52" s="45"/>
      <c r="E52" s="46" t="s">
        <v>109</v>
      </c>
      <c r="F52" s="47">
        <f>+F51+F48+F44+F23+F17+F7</f>
        <v>1306051854</v>
      </c>
    </row>
    <row r="53" spans="1:6" x14ac:dyDescent="0.25">
      <c r="A53" s="29"/>
      <c r="B53" s="37"/>
      <c r="C53" s="29" t="s">
        <v>171</v>
      </c>
      <c r="D53" s="31"/>
      <c r="E53" s="40"/>
      <c r="F53" s="33"/>
    </row>
    <row r="54" spans="1:6" x14ac:dyDescent="0.25">
      <c r="A54" s="18">
        <v>2</v>
      </c>
      <c r="B54" s="19" t="s">
        <v>80</v>
      </c>
      <c r="C54" s="20" t="s">
        <v>171</v>
      </c>
      <c r="D54" s="48"/>
      <c r="E54" s="22"/>
      <c r="F54" s="23"/>
    </row>
    <row r="55" spans="1:6" x14ac:dyDescent="0.25">
      <c r="A55" s="24">
        <v>2.1</v>
      </c>
      <c r="B55" s="42" t="s">
        <v>29</v>
      </c>
      <c r="C55" s="24"/>
      <c r="D55" s="26"/>
      <c r="E55" s="27"/>
      <c r="F55" s="28"/>
    </row>
    <row r="56" spans="1:6" x14ac:dyDescent="0.25">
      <c r="A56" s="29" t="s">
        <v>30</v>
      </c>
      <c r="B56" s="30" t="s">
        <v>31</v>
      </c>
      <c r="C56" s="29" t="s">
        <v>2</v>
      </c>
      <c r="D56" s="87">
        <v>367.15</v>
      </c>
      <c r="E56" s="32">
        <v>15645</v>
      </c>
      <c r="F56" s="33">
        <f t="shared" ref="F56:F57" si="4">+ROUND(D56*E56,0)</f>
        <v>5744062</v>
      </c>
    </row>
    <row r="57" spans="1:6" x14ac:dyDescent="0.25">
      <c r="A57" s="29">
        <v>1.42</v>
      </c>
      <c r="B57" s="30" t="s">
        <v>81</v>
      </c>
      <c r="C57" s="29" t="s">
        <v>4</v>
      </c>
      <c r="D57" s="87">
        <v>137.44</v>
      </c>
      <c r="E57" s="32">
        <v>20334</v>
      </c>
      <c r="F57" s="33">
        <f t="shared" si="4"/>
        <v>2794705</v>
      </c>
    </row>
    <row r="58" spans="1:6" ht="14.4" customHeight="1" x14ac:dyDescent="0.25">
      <c r="A58" s="29"/>
      <c r="B58" s="99" t="s">
        <v>110</v>
      </c>
      <c r="C58" s="100"/>
      <c r="D58" s="100"/>
      <c r="E58" s="101"/>
      <c r="F58" s="34">
        <f>+SUM(F56:F57)</f>
        <v>8538767</v>
      </c>
    </row>
    <row r="59" spans="1:6" x14ac:dyDescent="0.25">
      <c r="A59" s="24">
        <v>2.2000000000000002</v>
      </c>
      <c r="B59" s="42" t="s">
        <v>32</v>
      </c>
      <c r="C59" s="24"/>
      <c r="D59" s="26"/>
      <c r="E59" s="27"/>
      <c r="F59" s="28"/>
    </row>
    <row r="60" spans="1:6" x14ac:dyDescent="0.25">
      <c r="A60" s="29">
        <v>16.2</v>
      </c>
      <c r="B60" s="35" t="s">
        <v>33</v>
      </c>
      <c r="C60" s="29" t="s">
        <v>3</v>
      </c>
      <c r="D60" s="87">
        <v>683.38</v>
      </c>
      <c r="E60" s="32">
        <v>18829</v>
      </c>
      <c r="F60" s="33">
        <f t="shared" ref="F60:F68" si="5">+ROUND(D60*E60,0)</f>
        <v>12867362</v>
      </c>
    </row>
    <row r="61" spans="1:6" x14ac:dyDescent="0.25">
      <c r="A61" s="29" t="s">
        <v>34</v>
      </c>
      <c r="B61" s="35" t="s">
        <v>35</v>
      </c>
      <c r="C61" s="29" t="s">
        <v>3</v>
      </c>
      <c r="D61" s="29">
        <v>66.55</v>
      </c>
      <c r="E61" s="32">
        <v>348465</v>
      </c>
      <c r="F61" s="33">
        <f t="shared" si="5"/>
        <v>23190346</v>
      </c>
    </row>
    <row r="62" spans="1:6" x14ac:dyDescent="0.25">
      <c r="A62" s="29">
        <v>1.45</v>
      </c>
      <c r="B62" s="30" t="s">
        <v>82</v>
      </c>
      <c r="C62" s="29" t="s">
        <v>3</v>
      </c>
      <c r="D62" s="87">
        <v>697.48</v>
      </c>
      <c r="E62" s="32">
        <v>220945</v>
      </c>
      <c r="F62" s="33">
        <f t="shared" si="5"/>
        <v>154104719</v>
      </c>
    </row>
    <row r="63" spans="1:6" x14ac:dyDescent="0.25">
      <c r="A63" s="29" t="s">
        <v>83</v>
      </c>
      <c r="B63" s="30" t="s">
        <v>84</v>
      </c>
      <c r="C63" s="29" t="s">
        <v>4</v>
      </c>
      <c r="D63" s="87">
        <v>1102.3699999999999</v>
      </c>
      <c r="E63" s="32">
        <v>27814</v>
      </c>
      <c r="F63" s="33">
        <f t="shared" si="5"/>
        <v>30661319</v>
      </c>
    </row>
    <row r="64" spans="1:6" x14ac:dyDescent="0.25">
      <c r="A64" s="29" t="s">
        <v>85</v>
      </c>
      <c r="B64" s="30" t="s">
        <v>86</v>
      </c>
      <c r="C64" s="29" t="s">
        <v>4</v>
      </c>
      <c r="D64" s="87">
        <v>151.21</v>
      </c>
      <c r="E64" s="32">
        <v>50875</v>
      </c>
      <c r="F64" s="33">
        <f t="shared" si="5"/>
        <v>7692809</v>
      </c>
    </row>
    <row r="65" spans="1:6" x14ac:dyDescent="0.25">
      <c r="A65" s="29">
        <v>16.7</v>
      </c>
      <c r="B65" s="35" t="s">
        <v>36</v>
      </c>
      <c r="C65" s="29" t="s">
        <v>3</v>
      </c>
      <c r="D65" s="87">
        <v>106.59</v>
      </c>
      <c r="E65" s="32">
        <v>42343</v>
      </c>
      <c r="F65" s="33">
        <f t="shared" si="5"/>
        <v>4513340</v>
      </c>
    </row>
    <row r="66" spans="1:6" x14ac:dyDescent="0.25">
      <c r="A66" s="29">
        <v>13.16</v>
      </c>
      <c r="B66" s="35" t="s">
        <v>87</v>
      </c>
      <c r="C66" s="29" t="s">
        <v>3</v>
      </c>
      <c r="D66" s="87">
        <v>86.81</v>
      </c>
      <c r="E66" s="32">
        <v>153254</v>
      </c>
      <c r="F66" s="33">
        <f t="shared" si="5"/>
        <v>13303980</v>
      </c>
    </row>
    <row r="67" spans="1:6" x14ac:dyDescent="0.25">
      <c r="A67" s="29">
        <v>16.8</v>
      </c>
      <c r="B67" s="35" t="s">
        <v>38</v>
      </c>
      <c r="C67" s="29" t="s">
        <v>3</v>
      </c>
      <c r="D67" s="87">
        <v>154.30000000000001</v>
      </c>
      <c r="E67" s="32">
        <v>288749</v>
      </c>
      <c r="F67" s="33">
        <f t="shared" si="5"/>
        <v>44553971</v>
      </c>
    </row>
    <row r="68" spans="1:6" ht="20.399999999999999" x14ac:dyDescent="0.25">
      <c r="A68" s="29">
        <v>16.13</v>
      </c>
      <c r="B68" s="35" t="s">
        <v>40</v>
      </c>
      <c r="C68" s="29" t="s">
        <v>3</v>
      </c>
      <c r="D68" s="87">
        <v>84.75</v>
      </c>
      <c r="E68" s="32">
        <v>410262</v>
      </c>
      <c r="F68" s="33">
        <f t="shared" si="5"/>
        <v>34769705</v>
      </c>
    </row>
    <row r="69" spans="1:6" ht="20.399999999999999" x14ac:dyDescent="0.25">
      <c r="A69" s="29" t="s">
        <v>41</v>
      </c>
      <c r="B69" s="35" t="s">
        <v>42</v>
      </c>
      <c r="C69" s="29" t="s">
        <v>3</v>
      </c>
      <c r="D69" s="87">
        <v>166.87</v>
      </c>
      <c r="E69" s="32">
        <v>398499</v>
      </c>
      <c r="F69" s="33">
        <f>+ROUND(D69*E69,0)</f>
        <v>66497528</v>
      </c>
    </row>
    <row r="70" spans="1:6" ht="14.4" customHeight="1" x14ac:dyDescent="0.25">
      <c r="A70" s="29"/>
      <c r="B70" s="99" t="s">
        <v>108</v>
      </c>
      <c r="C70" s="100"/>
      <c r="D70" s="100"/>
      <c r="E70" s="101"/>
      <c r="F70" s="34">
        <f>+SUM(F60:F69)</f>
        <v>392155079</v>
      </c>
    </row>
    <row r="71" spans="1:6" x14ac:dyDescent="0.25">
      <c r="A71" s="24">
        <v>2.2999999999999998</v>
      </c>
      <c r="B71" s="42" t="s">
        <v>88</v>
      </c>
      <c r="C71" s="24"/>
      <c r="D71" s="26"/>
      <c r="E71" s="27"/>
      <c r="F71" s="28"/>
    </row>
    <row r="72" spans="1:6" ht="20.399999999999999" x14ac:dyDescent="0.25">
      <c r="A72" s="29">
        <v>2.11</v>
      </c>
      <c r="B72" s="41" t="s">
        <v>89</v>
      </c>
      <c r="C72" s="29" t="s">
        <v>13</v>
      </c>
      <c r="D72" s="86">
        <v>15</v>
      </c>
      <c r="E72" s="32">
        <v>1188981</v>
      </c>
      <c r="F72" s="33">
        <f t="shared" ref="F72:F78" si="6">+ROUND(D72*E72,0)</f>
        <v>17834715</v>
      </c>
    </row>
    <row r="73" spans="1:6" ht="20.399999999999999" x14ac:dyDescent="0.25">
      <c r="A73" s="29" t="s">
        <v>90</v>
      </c>
      <c r="B73" s="41" t="s">
        <v>91</v>
      </c>
      <c r="C73" s="29" t="s">
        <v>2</v>
      </c>
      <c r="D73" s="86">
        <v>15.3</v>
      </c>
      <c r="E73" s="32">
        <v>1586734</v>
      </c>
      <c r="F73" s="33">
        <f t="shared" si="6"/>
        <v>24277030</v>
      </c>
    </row>
    <row r="74" spans="1:6" x14ac:dyDescent="0.25">
      <c r="A74" s="29">
        <v>2.0299999999999998</v>
      </c>
      <c r="B74" s="36" t="s">
        <v>92</v>
      </c>
      <c r="C74" s="29" t="s">
        <v>2</v>
      </c>
      <c r="D74" s="86">
        <v>10.43</v>
      </c>
      <c r="E74" s="32">
        <v>2053028</v>
      </c>
      <c r="F74" s="33">
        <f t="shared" si="6"/>
        <v>21413082</v>
      </c>
    </row>
    <row r="75" spans="1:6" ht="20.399999999999999" x14ac:dyDescent="0.25">
      <c r="A75" s="29">
        <v>2.12</v>
      </c>
      <c r="B75" s="41" t="s">
        <v>93</v>
      </c>
      <c r="C75" s="29" t="s">
        <v>13</v>
      </c>
      <c r="D75" s="86">
        <v>15</v>
      </c>
      <c r="E75" s="32">
        <v>1070223</v>
      </c>
      <c r="F75" s="33">
        <f t="shared" si="6"/>
        <v>16053345</v>
      </c>
    </row>
    <row r="76" spans="1:6" x14ac:dyDescent="0.25">
      <c r="A76" s="29">
        <v>2.04</v>
      </c>
      <c r="B76" s="41" t="s">
        <v>94</v>
      </c>
      <c r="C76" s="29" t="s">
        <v>13</v>
      </c>
      <c r="D76" s="86">
        <v>15</v>
      </c>
      <c r="E76" s="32">
        <v>533845</v>
      </c>
      <c r="F76" s="33">
        <f t="shared" si="6"/>
        <v>8007675</v>
      </c>
    </row>
    <row r="77" spans="1:6" x14ac:dyDescent="0.25">
      <c r="A77" s="29">
        <v>4.22</v>
      </c>
      <c r="B77" s="41" t="s">
        <v>76</v>
      </c>
      <c r="C77" s="29" t="s">
        <v>12</v>
      </c>
      <c r="D77" s="86">
        <v>738.21</v>
      </c>
      <c r="E77" s="32">
        <v>10697</v>
      </c>
      <c r="F77" s="33">
        <f t="shared" si="6"/>
        <v>7896632</v>
      </c>
    </row>
    <row r="78" spans="1:6" ht="20.399999999999999" x14ac:dyDescent="0.25">
      <c r="A78" s="29">
        <v>4.1100000000000003</v>
      </c>
      <c r="B78" s="41" t="s">
        <v>95</v>
      </c>
      <c r="C78" s="29" t="s">
        <v>13</v>
      </c>
      <c r="D78" s="86">
        <v>12</v>
      </c>
      <c r="E78" s="32">
        <v>4010807</v>
      </c>
      <c r="F78" s="33">
        <f t="shared" si="6"/>
        <v>48129684</v>
      </c>
    </row>
    <row r="79" spans="1:6" x14ac:dyDescent="0.25">
      <c r="A79" s="29"/>
      <c r="B79" s="99" t="s">
        <v>111</v>
      </c>
      <c r="C79" s="100"/>
      <c r="D79" s="100"/>
      <c r="E79" s="101"/>
      <c r="F79" s="34">
        <f>+SUM(F72:F78)</f>
        <v>143612163</v>
      </c>
    </row>
    <row r="80" spans="1:6" x14ac:dyDescent="0.25">
      <c r="A80" s="24">
        <v>2.4</v>
      </c>
      <c r="B80" s="42" t="s">
        <v>96</v>
      </c>
      <c r="C80" s="24"/>
      <c r="D80" s="26"/>
      <c r="E80" s="27"/>
      <c r="F80" s="28"/>
    </row>
    <row r="81" spans="1:6" ht="20.399999999999999" x14ac:dyDescent="0.25">
      <c r="A81" s="29">
        <v>2.0099999999999998</v>
      </c>
      <c r="B81" s="35" t="s">
        <v>97</v>
      </c>
      <c r="C81" s="49" t="s">
        <v>2</v>
      </c>
      <c r="D81" s="86">
        <v>411.88</v>
      </c>
      <c r="E81" s="32">
        <v>168128</v>
      </c>
      <c r="F81" s="33">
        <f t="shared" ref="F81:F82" si="7">+ROUND(D81*E81,0)</f>
        <v>69248561</v>
      </c>
    </row>
    <row r="82" spans="1:6" ht="20.399999999999999" x14ac:dyDescent="0.25">
      <c r="A82" s="29">
        <v>2.0699999999999998</v>
      </c>
      <c r="B82" s="37" t="s">
        <v>98</v>
      </c>
      <c r="C82" s="49" t="s">
        <v>2</v>
      </c>
      <c r="D82" s="86">
        <v>15.27</v>
      </c>
      <c r="E82" s="32">
        <v>921537</v>
      </c>
      <c r="F82" s="33">
        <f t="shared" si="7"/>
        <v>14071870</v>
      </c>
    </row>
    <row r="83" spans="1:6" ht="14.4" customHeight="1" x14ac:dyDescent="0.25">
      <c r="A83" s="29"/>
      <c r="B83" s="99" t="s">
        <v>112</v>
      </c>
      <c r="C83" s="100"/>
      <c r="D83" s="100"/>
      <c r="E83" s="101"/>
      <c r="F83" s="34">
        <f>+SUM(F81:F82)</f>
        <v>83320431</v>
      </c>
    </row>
    <row r="84" spans="1:6" x14ac:dyDescent="0.25">
      <c r="A84" s="24">
        <v>2.5</v>
      </c>
      <c r="B84" s="42" t="s">
        <v>73</v>
      </c>
      <c r="C84" s="24"/>
      <c r="D84" s="26"/>
      <c r="E84" s="27"/>
      <c r="F84" s="28"/>
    </row>
    <row r="85" spans="1:6" x14ac:dyDescent="0.25">
      <c r="A85" s="29" t="s">
        <v>74</v>
      </c>
      <c r="B85" s="35" t="s">
        <v>75</v>
      </c>
      <c r="C85" s="29" t="s">
        <v>3</v>
      </c>
      <c r="D85" s="38">
        <v>64.41</v>
      </c>
      <c r="E85" s="32">
        <v>1195257</v>
      </c>
      <c r="F85" s="33">
        <f t="shared" ref="F85:F86" si="8">+ROUND(D85*E85,0)</f>
        <v>76986503</v>
      </c>
    </row>
    <row r="86" spans="1:6" x14ac:dyDescent="0.25">
      <c r="A86" s="29">
        <v>4.22</v>
      </c>
      <c r="B86" s="35" t="s">
        <v>76</v>
      </c>
      <c r="C86" s="29" t="s">
        <v>12</v>
      </c>
      <c r="D86" s="38">
        <v>511.57</v>
      </c>
      <c r="E86" s="32">
        <v>10697</v>
      </c>
      <c r="F86" s="33">
        <f t="shared" si="8"/>
        <v>5472264</v>
      </c>
    </row>
    <row r="87" spans="1:6" x14ac:dyDescent="0.25">
      <c r="A87" s="29"/>
      <c r="B87" s="99" t="s">
        <v>105</v>
      </c>
      <c r="C87" s="100"/>
      <c r="D87" s="100"/>
      <c r="E87" s="101"/>
      <c r="F87" s="34">
        <f>+SUM(F85:F86)</f>
        <v>82458767</v>
      </c>
    </row>
    <row r="88" spans="1:6" x14ac:dyDescent="0.25">
      <c r="A88" s="43"/>
      <c r="B88" s="44"/>
      <c r="C88" s="43"/>
      <c r="D88" s="45"/>
      <c r="E88" s="46" t="s">
        <v>113</v>
      </c>
      <c r="F88" s="47">
        <f>+F87+F83+F79+F70+F58</f>
        <v>710085207</v>
      </c>
    </row>
    <row r="89" spans="1:6" x14ac:dyDescent="0.25">
      <c r="A89" s="50"/>
      <c r="B89" s="51"/>
      <c r="C89" s="51"/>
      <c r="D89" s="51"/>
      <c r="E89" s="52"/>
      <c r="F89" s="53"/>
    </row>
    <row r="90" spans="1:6" x14ac:dyDescent="0.25">
      <c r="A90" s="93" t="s">
        <v>99</v>
      </c>
      <c r="B90" s="93"/>
      <c r="C90" s="93"/>
      <c r="D90" s="93"/>
      <c r="E90" s="93"/>
      <c r="F90" s="54">
        <f>+F88+F52</f>
        <v>2016137061</v>
      </c>
    </row>
    <row r="91" spans="1:6" x14ac:dyDescent="0.25">
      <c r="A91" s="93" t="s">
        <v>100</v>
      </c>
      <c r="B91" s="93"/>
      <c r="C91" s="93"/>
      <c r="D91" s="93"/>
      <c r="E91" s="93"/>
      <c r="F91" s="54">
        <v>74766594</v>
      </c>
    </row>
    <row r="92" spans="1:6" x14ac:dyDescent="0.25">
      <c r="A92" s="93" t="s">
        <v>22</v>
      </c>
      <c r="B92" s="93"/>
      <c r="C92" s="93"/>
      <c r="D92" s="93"/>
      <c r="E92" s="93"/>
      <c r="F92" s="54">
        <v>61800916</v>
      </c>
    </row>
    <row r="93" spans="1:6" x14ac:dyDescent="0.25">
      <c r="A93" s="93" t="s">
        <v>101</v>
      </c>
      <c r="B93" s="93"/>
      <c r="C93" s="93"/>
      <c r="D93" s="93"/>
      <c r="E93" s="93"/>
      <c r="F93" s="54">
        <f>+F90+F91+F92</f>
        <v>2152704571</v>
      </c>
    </row>
    <row r="94" spans="1:6" x14ac:dyDescent="0.25">
      <c r="A94" s="93" t="s">
        <v>102</v>
      </c>
      <c r="B94" s="93"/>
      <c r="C94" s="93"/>
      <c r="D94" s="93"/>
      <c r="E94" s="93"/>
      <c r="F94" s="54">
        <v>150412009</v>
      </c>
    </row>
    <row r="95" spans="1:6" x14ac:dyDescent="0.25">
      <c r="A95" s="93" t="s">
        <v>114</v>
      </c>
      <c r="B95" s="93"/>
      <c r="C95" s="93"/>
      <c r="D95" s="93"/>
      <c r="E95" s="93"/>
      <c r="F95" s="54">
        <f>+F93+F94</f>
        <v>2303116580</v>
      </c>
    </row>
    <row r="96" spans="1:6" x14ac:dyDescent="0.25">
      <c r="A96" s="55"/>
      <c r="B96" s="55"/>
      <c r="C96" s="55"/>
      <c r="D96" s="55"/>
      <c r="E96" s="55"/>
      <c r="F96" s="55"/>
    </row>
    <row r="97" spans="1:18" s="2" customFormat="1" ht="11.4" x14ac:dyDescent="0.2">
      <c r="A97" s="103" t="s">
        <v>116</v>
      </c>
      <c r="B97" s="103"/>
      <c r="C97" s="103"/>
      <c r="D97" s="103"/>
      <c r="E97" s="103"/>
      <c r="F97" s="10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s="2" customFormat="1" ht="11.4" x14ac:dyDescent="0.2">
      <c r="A98" s="94" t="s">
        <v>8</v>
      </c>
      <c r="B98" s="94"/>
      <c r="C98" s="94"/>
      <c r="D98" s="94"/>
      <c r="E98" s="94"/>
      <c r="F98" s="56">
        <v>0.28170000000000001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s="2" customFormat="1" ht="11.4" x14ac:dyDescent="0.2">
      <c r="A99" s="94" t="s">
        <v>9</v>
      </c>
      <c r="B99" s="94"/>
      <c r="C99" s="94"/>
      <c r="D99" s="94"/>
      <c r="E99" s="94"/>
      <c r="F99" s="56">
        <v>0.01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s="2" customFormat="1" ht="11.4" x14ac:dyDescent="0.2">
      <c r="A100" s="94" t="s">
        <v>10</v>
      </c>
      <c r="B100" s="94"/>
      <c r="C100" s="94"/>
      <c r="D100" s="94"/>
      <c r="E100" s="94"/>
      <c r="F100" s="56">
        <v>0.05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s="2" customFormat="1" ht="11.4" x14ac:dyDescent="0.2">
      <c r="A101" s="95" t="s">
        <v>11</v>
      </c>
      <c r="B101" s="95"/>
      <c r="C101" s="95"/>
      <c r="D101" s="95"/>
      <c r="E101" s="95"/>
      <c r="F101" s="57">
        <f>+F98+F99+F100</f>
        <v>0.3417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s="2" customFormat="1" ht="11.4" x14ac:dyDescent="0.2">
      <c r="A102" s="58"/>
      <c r="B102" s="59"/>
      <c r="C102" s="60"/>
      <c r="D102" s="58"/>
      <c r="E102" s="61"/>
      <c r="F102" s="6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s="2" customFormat="1" ht="11.4" x14ac:dyDescent="0.2">
      <c r="A103" s="58"/>
      <c r="B103" s="59"/>
      <c r="C103" s="60"/>
      <c r="D103" s="58"/>
      <c r="E103" s="61"/>
      <c r="F103" s="6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4.4" customHeight="1" x14ac:dyDescent="0.25">
      <c r="A104" s="96" t="s">
        <v>164</v>
      </c>
      <c r="B104" s="97"/>
      <c r="C104" s="97"/>
      <c r="D104" s="97"/>
      <c r="E104" s="97"/>
      <c r="F104" s="98"/>
      <c r="G104" s="11"/>
    </row>
    <row r="105" spans="1:18" ht="33.6" customHeight="1" x14ac:dyDescent="0.25">
      <c r="A105" s="96" t="s">
        <v>23</v>
      </c>
      <c r="B105" s="97"/>
      <c r="C105" s="97"/>
      <c r="D105" s="97"/>
      <c r="E105" s="97"/>
      <c r="F105" s="98"/>
      <c r="G105" s="11"/>
    </row>
    <row r="106" spans="1:18" ht="14.4" customHeight="1" x14ac:dyDescent="0.25">
      <c r="A106" s="96" t="s">
        <v>24</v>
      </c>
      <c r="B106" s="97"/>
      <c r="C106" s="97"/>
      <c r="D106" s="97"/>
      <c r="E106" s="97"/>
      <c r="F106" s="98"/>
      <c r="G106" s="11"/>
    </row>
    <row r="107" spans="1:18" customFormat="1" ht="14.4" customHeight="1" x14ac:dyDescent="0.3">
      <c r="A107" s="96" t="s">
        <v>193</v>
      </c>
      <c r="B107" s="97"/>
      <c r="C107" s="97"/>
      <c r="D107" s="97"/>
      <c r="E107" s="97"/>
      <c r="F107" s="98"/>
      <c r="G107" s="3"/>
      <c r="H107" s="89"/>
    </row>
    <row r="108" spans="1:18" x14ac:dyDescent="0.25">
      <c r="A108" s="55"/>
      <c r="B108" s="55"/>
      <c r="C108" s="55"/>
      <c r="D108" s="55"/>
      <c r="E108" s="55"/>
      <c r="F108" s="55"/>
    </row>
    <row r="109" spans="1:18" x14ac:dyDescent="0.25">
      <c r="A109" s="55"/>
      <c r="B109" s="55"/>
      <c r="C109" s="55"/>
      <c r="D109" s="55"/>
      <c r="E109" s="55"/>
      <c r="F109" s="55"/>
    </row>
    <row r="110" spans="1:18" x14ac:dyDescent="0.25">
      <c r="A110" s="55"/>
      <c r="B110" s="55"/>
      <c r="C110" s="55"/>
      <c r="D110" s="55"/>
      <c r="E110" s="55"/>
      <c r="F110" s="55"/>
    </row>
    <row r="111" spans="1:18" x14ac:dyDescent="0.25">
      <c r="A111" s="55"/>
      <c r="B111" s="55"/>
      <c r="C111" s="55"/>
      <c r="D111" s="55"/>
      <c r="E111" s="55"/>
      <c r="F111" s="55"/>
    </row>
    <row r="112" spans="1:18" x14ac:dyDescent="0.25">
      <c r="A112" s="55"/>
      <c r="B112" s="55"/>
      <c r="C112" s="55"/>
      <c r="D112" s="55"/>
      <c r="E112" s="55"/>
      <c r="F112" s="55"/>
    </row>
    <row r="113" spans="1:6" x14ac:dyDescent="0.25">
      <c r="A113" s="55"/>
      <c r="B113" s="55"/>
      <c r="C113" s="55"/>
      <c r="D113" s="55"/>
      <c r="E113" s="55"/>
      <c r="F113" s="55"/>
    </row>
    <row r="114" spans="1:6" x14ac:dyDescent="0.25">
      <c r="A114" s="55"/>
      <c r="B114" s="55"/>
      <c r="C114" s="55"/>
      <c r="D114" s="55"/>
      <c r="E114" s="55"/>
      <c r="F114" s="55"/>
    </row>
    <row r="115" spans="1:6" x14ac:dyDescent="0.25">
      <c r="A115" s="55"/>
      <c r="B115" s="55"/>
      <c r="C115" s="55"/>
      <c r="D115" s="55"/>
      <c r="E115" s="55"/>
      <c r="F115" s="55"/>
    </row>
    <row r="116" spans="1:6" x14ac:dyDescent="0.25">
      <c r="B116" s="55"/>
      <c r="C116" s="55"/>
      <c r="D116" s="55"/>
      <c r="E116" s="55"/>
      <c r="F116" s="55"/>
    </row>
    <row r="117" spans="1:6" x14ac:dyDescent="0.25">
      <c r="B117" s="55"/>
      <c r="C117" s="55"/>
      <c r="D117" s="55"/>
      <c r="E117" s="55"/>
      <c r="F117" s="55"/>
    </row>
    <row r="118" spans="1:6" x14ac:dyDescent="0.25">
      <c r="B118" s="55"/>
      <c r="C118" s="55"/>
      <c r="D118" s="55"/>
      <c r="E118" s="55"/>
      <c r="F118" s="55"/>
    </row>
    <row r="119" spans="1:6" x14ac:dyDescent="0.25">
      <c r="B119" s="55"/>
      <c r="C119" s="55"/>
      <c r="D119" s="55"/>
      <c r="E119" s="55"/>
      <c r="F119" s="55"/>
    </row>
    <row r="120" spans="1:6" x14ac:dyDescent="0.25">
      <c r="B120" s="55"/>
      <c r="C120" s="55"/>
      <c r="D120" s="55"/>
      <c r="E120" s="55"/>
      <c r="F120" s="55"/>
    </row>
    <row r="121" spans="1:6" x14ac:dyDescent="0.25">
      <c r="B121" s="55"/>
      <c r="C121" s="55"/>
      <c r="D121" s="55"/>
      <c r="E121" s="55"/>
      <c r="F121" s="55"/>
    </row>
    <row r="122" spans="1:6" x14ac:dyDescent="0.25">
      <c r="B122" s="55"/>
      <c r="C122" s="55"/>
      <c r="D122" s="55"/>
      <c r="E122" s="55"/>
      <c r="F122" s="55"/>
    </row>
    <row r="123" spans="1:6" x14ac:dyDescent="0.25">
      <c r="B123" s="55"/>
      <c r="C123" s="55"/>
      <c r="D123" s="55"/>
      <c r="E123" s="55"/>
      <c r="F123" s="55"/>
    </row>
    <row r="124" spans="1:6" x14ac:dyDescent="0.25">
      <c r="B124" s="55"/>
      <c r="C124" s="55"/>
      <c r="D124" s="55"/>
      <c r="E124" s="55"/>
      <c r="F124" s="55"/>
    </row>
    <row r="125" spans="1:6" x14ac:dyDescent="0.25">
      <c r="B125" s="55"/>
      <c r="C125" s="55"/>
      <c r="D125" s="55"/>
      <c r="E125" s="55"/>
      <c r="F125" s="55"/>
    </row>
    <row r="126" spans="1:6" x14ac:dyDescent="0.25">
      <c r="B126" s="55"/>
      <c r="C126" s="55"/>
      <c r="D126" s="55"/>
      <c r="E126" s="55"/>
      <c r="F126" s="55"/>
    </row>
    <row r="127" spans="1:6" x14ac:dyDescent="0.25">
      <c r="B127" s="55"/>
      <c r="C127" s="55"/>
      <c r="D127" s="55"/>
      <c r="E127" s="55"/>
      <c r="F127" s="55"/>
    </row>
    <row r="128" spans="1:6" x14ac:dyDescent="0.25">
      <c r="B128" s="55"/>
      <c r="C128" s="55"/>
      <c r="D128" s="55"/>
      <c r="E128" s="55"/>
      <c r="F128" s="55"/>
    </row>
    <row r="129" spans="1:6" x14ac:dyDescent="0.25">
      <c r="B129" s="55"/>
      <c r="C129" s="55"/>
      <c r="D129" s="55"/>
      <c r="E129" s="55"/>
      <c r="F129" s="55"/>
    </row>
    <row r="130" spans="1:6" x14ac:dyDescent="0.25">
      <c r="B130" s="55"/>
      <c r="C130" s="55"/>
      <c r="D130" s="55"/>
      <c r="E130" s="55"/>
      <c r="F130" s="55"/>
    </row>
    <row r="131" spans="1:6" x14ac:dyDescent="0.25">
      <c r="B131" s="63"/>
      <c r="C131" s="63"/>
      <c r="D131" s="63"/>
      <c r="E131" s="64"/>
      <c r="F131" s="65"/>
    </row>
    <row r="132" spans="1:6" x14ac:dyDescent="0.25">
      <c r="A132" s="55"/>
      <c r="B132" s="63"/>
      <c r="C132" s="63"/>
      <c r="D132" s="63"/>
      <c r="E132" s="64"/>
      <c r="F132" s="65"/>
    </row>
    <row r="133" spans="1:6" x14ac:dyDescent="0.25">
      <c r="A133" s="55"/>
      <c r="B133" s="63"/>
      <c r="C133" s="63"/>
      <c r="D133" s="63"/>
      <c r="E133" s="64"/>
      <c r="F133" s="65"/>
    </row>
    <row r="134" spans="1:6" x14ac:dyDescent="0.25">
      <c r="A134" s="55"/>
      <c r="B134" s="63"/>
      <c r="C134" s="63"/>
      <c r="D134" s="63"/>
      <c r="E134" s="64"/>
      <c r="F134" s="65"/>
    </row>
    <row r="135" spans="1:6" x14ac:dyDescent="0.25">
      <c r="A135" s="55"/>
      <c r="B135" s="63"/>
      <c r="C135" s="63"/>
      <c r="D135" s="63"/>
      <c r="E135" s="64"/>
      <c r="F135" s="65"/>
    </row>
    <row r="136" spans="1:6" x14ac:dyDescent="0.25">
      <c r="A136" s="55"/>
      <c r="B136" s="63"/>
      <c r="C136" s="63"/>
      <c r="D136" s="63"/>
      <c r="E136" s="64"/>
      <c r="F136" s="65"/>
    </row>
    <row r="137" spans="1:6" x14ac:dyDescent="0.25">
      <c r="A137" s="55"/>
      <c r="B137" s="63"/>
      <c r="C137" s="63"/>
      <c r="D137" s="63"/>
      <c r="E137" s="64"/>
      <c r="F137" s="65"/>
    </row>
    <row r="138" spans="1:6" x14ac:dyDescent="0.25">
      <c r="A138" s="55"/>
      <c r="B138" s="63"/>
      <c r="C138" s="63"/>
      <c r="D138" s="63"/>
      <c r="E138" s="64"/>
      <c r="F138" s="65"/>
    </row>
    <row r="139" spans="1:6" x14ac:dyDescent="0.25">
      <c r="A139" s="55"/>
      <c r="B139" s="63"/>
      <c r="C139" s="63"/>
      <c r="D139" s="63"/>
      <c r="E139" s="64"/>
      <c r="F139" s="65"/>
    </row>
    <row r="140" spans="1:6" x14ac:dyDescent="0.25">
      <c r="A140" s="55"/>
      <c r="B140" s="63"/>
      <c r="C140" s="63"/>
      <c r="D140" s="63"/>
      <c r="E140" s="64"/>
      <c r="F140" s="65"/>
    </row>
    <row r="141" spans="1:6" x14ac:dyDescent="0.25">
      <c r="A141" s="55"/>
      <c r="B141" s="63"/>
      <c r="C141" s="63"/>
      <c r="D141" s="63"/>
      <c r="E141" s="64"/>
      <c r="F141" s="65"/>
    </row>
    <row r="142" spans="1:6" x14ac:dyDescent="0.25">
      <c r="A142" s="55"/>
      <c r="B142" s="63"/>
      <c r="C142" s="63"/>
      <c r="D142" s="63"/>
      <c r="E142" s="64"/>
      <c r="F142" s="65"/>
    </row>
    <row r="143" spans="1:6" x14ac:dyDescent="0.25">
      <c r="A143" s="55"/>
      <c r="B143" s="63"/>
      <c r="C143" s="63"/>
      <c r="D143" s="63"/>
      <c r="E143" s="64"/>
      <c r="F143" s="65"/>
    </row>
    <row r="144" spans="1:6" x14ac:dyDescent="0.25">
      <c r="A144" s="55"/>
      <c r="B144" s="63"/>
      <c r="C144" s="63"/>
      <c r="D144" s="63"/>
      <c r="E144" s="64"/>
      <c r="F144" s="65"/>
    </row>
    <row r="145" spans="1:6" x14ac:dyDescent="0.25">
      <c r="A145" s="55"/>
      <c r="B145" s="63"/>
      <c r="C145" s="63"/>
      <c r="D145" s="63"/>
      <c r="E145" s="64"/>
      <c r="F145" s="65"/>
    </row>
    <row r="146" spans="1:6" x14ac:dyDescent="0.25">
      <c r="A146" s="55"/>
      <c r="B146" s="63"/>
      <c r="C146" s="63"/>
      <c r="D146" s="63"/>
      <c r="E146" s="64"/>
      <c r="F146" s="65"/>
    </row>
    <row r="147" spans="1:6" x14ac:dyDescent="0.25">
      <c r="A147" s="55"/>
      <c r="B147" s="63"/>
      <c r="C147" s="63"/>
      <c r="D147" s="63"/>
      <c r="E147" s="64"/>
      <c r="F147" s="65"/>
    </row>
    <row r="148" spans="1:6" x14ac:dyDescent="0.25">
      <c r="B148" s="63"/>
      <c r="C148" s="63"/>
      <c r="D148" s="63"/>
      <c r="E148" s="64"/>
      <c r="F148" s="65"/>
    </row>
    <row r="149" spans="1:6" x14ac:dyDescent="0.25">
      <c r="B149" s="63"/>
      <c r="C149" s="63"/>
      <c r="D149" s="63"/>
      <c r="E149" s="64"/>
      <c r="F149" s="65"/>
    </row>
    <row r="150" spans="1:6" x14ac:dyDescent="0.25">
      <c r="B150" s="63"/>
      <c r="C150" s="63"/>
      <c r="D150" s="63"/>
      <c r="E150" s="64"/>
      <c r="F150" s="65"/>
    </row>
    <row r="151" spans="1:6" x14ac:dyDescent="0.25">
      <c r="B151" s="63"/>
      <c r="C151" s="63"/>
      <c r="D151" s="63"/>
      <c r="E151" s="64"/>
      <c r="F151" s="65"/>
    </row>
    <row r="152" spans="1:6" x14ac:dyDescent="0.25">
      <c r="B152" s="63"/>
      <c r="C152" s="63"/>
      <c r="D152" s="63"/>
      <c r="E152" s="64"/>
      <c r="F152" s="65"/>
    </row>
    <row r="153" spans="1:6" x14ac:dyDescent="0.25">
      <c r="B153" s="63"/>
      <c r="C153" s="63"/>
      <c r="D153" s="63"/>
      <c r="E153" s="64"/>
      <c r="F153" s="65"/>
    </row>
    <row r="154" spans="1:6" x14ac:dyDescent="0.25">
      <c r="B154" s="63"/>
      <c r="C154" s="63"/>
      <c r="D154" s="63"/>
      <c r="E154" s="64"/>
      <c r="F154" s="65"/>
    </row>
    <row r="155" spans="1:6" x14ac:dyDescent="0.25">
      <c r="B155" s="63"/>
      <c r="C155" s="63"/>
      <c r="D155" s="63"/>
      <c r="E155" s="64"/>
      <c r="F155" s="65"/>
    </row>
    <row r="156" spans="1:6" x14ac:dyDescent="0.25">
      <c r="B156" s="63"/>
      <c r="C156" s="63"/>
      <c r="D156" s="63"/>
      <c r="E156" s="64"/>
      <c r="F156" s="65"/>
    </row>
    <row r="157" spans="1:6" x14ac:dyDescent="0.25">
      <c r="B157" s="63"/>
      <c r="C157" s="63"/>
      <c r="D157" s="63"/>
      <c r="E157" s="64"/>
      <c r="F157" s="65"/>
    </row>
    <row r="158" spans="1:6" x14ac:dyDescent="0.25">
      <c r="B158" s="63"/>
      <c r="C158" s="63"/>
      <c r="D158" s="63"/>
      <c r="E158" s="64"/>
      <c r="F158" s="65"/>
    </row>
    <row r="159" spans="1:6" x14ac:dyDescent="0.25">
      <c r="B159" s="63"/>
      <c r="C159" s="63"/>
      <c r="D159" s="63"/>
      <c r="E159" s="64"/>
      <c r="F159" s="65"/>
    </row>
    <row r="160" spans="1:6" x14ac:dyDescent="0.25">
      <c r="B160" s="63"/>
      <c r="C160" s="63"/>
      <c r="D160" s="63"/>
      <c r="E160" s="64"/>
      <c r="F160" s="65"/>
    </row>
    <row r="161" spans="2:6" x14ac:dyDescent="0.25">
      <c r="B161" s="63"/>
      <c r="C161" s="63"/>
      <c r="D161" s="63"/>
      <c r="E161" s="64"/>
      <c r="F161" s="65"/>
    </row>
    <row r="162" spans="2:6" x14ac:dyDescent="0.25">
      <c r="B162" s="63"/>
      <c r="C162" s="63"/>
      <c r="D162" s="63"/>
      <c r="E162" s="64"/>
      <c r="F162" s="65"/>
    </row>
    <row r="163" spans="2:6" x14ac:dyDescent="0.25">
      <c r="B163" s="63"/>
      <c r="C163" s="63"/>
      <c r="D163" s="63"/>
      <c r="E163" s="64"/>
      <c r="F163" s="65"/>
    </row>
    <row r="164" spans="2:6" x14ac:dyDescent="0.25">
      <c r="B164" s="63"/>
      <c r="C164" s="63"/>
      <c r="D164" s="63"/>
      <c r="E164" s="64"/>
      <c r="F164" s="65"/>
    </row>
    <row r="165" spans="2:6" x14ac:dyDescent="0.25">
      <c r="B165" s="63"/>
      <c r="C165" s="63"/>
      <c r="D165" s="63"/>
      <c r="E165" s="64"/>
      <c r="F165" s="65"/>
    </row>
    <row r="166" spans="2:6" x14ac:dyDescent="0.25">
      <c r="B166" s="63"/>
      <c r="C166" s="63"/>
      <c r="D166" s="63"/>
      <c r="E166" s="64"/>
      <c r="F166" s="65"/>
    </row>
    <row r="167" spans="2:6" x14ac:dyDescent="0.25">
      <c r="B167" s="63"/>
      <c r="C167" s="63"/>
      <c r="D167" s="63"/>
      <c r="E167" s="64"/>
      <c r="F167" s="65"/>
    </row>
    <row r="168" spans="2:6" x14ac:dyDescent="0.25">
      <c r="B168" s="63"/>
      <c r="C168" s="63"/>
      <c r="D168" s="63"/>
      <c r="E168" s="64"/>
      <c r="F168" s="65"/>
    </row>
    <row r="169" spans="2:6" x14ac:dyDescent="0.25">
      <c r="B169" s="63"/>
      <c r="C169" s="63"/>
      <c r="D169" s="63"/>
      <c r="E169" s="64"/>
      <c r="F169" s="65"/>
    </row>
    <row r="170" spans="2:6" x14ac:dyDescent="0.25">
      <c r="B170" s="63"/>
      <c r="C170" s="63"/>
      <c r="D170" s="63"/>
      <c r="E170" s="64"/>
      <c r="F170" s="65"/>
    </row>
    <row r="171" spans="2:6" x14ac:dyDescent="0.25">
      <c r="B171" s="63"/>
      <c r="C171" s="63"/>
      <c r="D171" s="63"/>
      <c r="E171" s="64"/>
      <c r="F171" s="65"/>
    </row>
    <row r="172" spans="2:6" x14ac:dyDescent="0.25">
      <c r="B172" s="63"/>
      <c r="C172" s="63"/>
      <c r="D172" s="63"/>
      <c r="E172" s="64"/>
      <c r="F172" s="65"/>
    </row>
    <row r="173" spans="2:6" x14ac:dyDescent="0.25">
      <c r="B173" s="63"/>
      <c r="C173" s="63"/>
      <c r="D173" s="63"/>
      <c r="E173" s="64"/>
      <c r="F173" s="65"/>
    </row>
    <row r="174" spans="2:6" x14ac:dyDescent="0.25">
      <c r="B174" s="63"/>
      <c r="C174" s="63"/>
      <c r="D174" s="63"/>
      <c r="E174" s="64"/>
      <c r="F174" s="65"/>
    </row>
    <row r="175" spans="2:6" x14ac:dyDescent="0.25">
      <c r="B175" s="63"/>
      <c r="C175" s="63"/>
      <c r="D175" s="63"/>
      <c r="E175" s="64"/>
      <c r="F175" s="65"/>
    </row>
    <row r="176" spans="2:6" x14ac:dyDescent="0.25">
      <c r="B176" s="63"/>
      <c r="C176" s="63"/>
      <c r="D176" s="63"/>
      <c r="E176" s="64"/>
      <c r="F176" s="65"/>
    </row>
    <row r="177" spans="2:6" x14ac:dyDescent="0.25">
      <c r="B177" s="63"/>
      <c r="C177" s="63"/>
      <c r="D177" s="63"/>
      <c r="E177" s="64"/>
      <c r="F177" s="65"/>
    </row>
    <row r="178" spans="2:6" x14ac:dyDescent="0.25">
      <c r="B178" s="63"/>
      <c r="C178" s="63"/>
      <c r="D178" s="63"/>
      <c r="E178" s="64"/>
      <c r="F178" s="65"/>
    </row>
    <row r="179" spans="2:6" x14ac:dyDescent="0.25">
      <c r="B179" s="63"/>
      <c r="C179" s="63"/>
      <c r="D179" s="63"/>
      <c r="E179" s="64"/>
      <c r="F179" s="65"/>
    </row>
    <row r="180" spans="2:6" x14ac:dyDescent="0.25">
      <c r="B180" s="63"/>
      <c r="C180" s="63"/>
      <c r="D180" s="63"/>
      <c r="E180" s="64"/>
      <c r="F180" s="65"/>
    </row>
    <row r="181" spans="2:6" x14ac:dyDescent="0.25">
      <c r="B181" s="63"/>
      <c r="C181" s="63"/>
      <c r="D181" s="63"/>
      <c r="E181" s="64"/>
      <c r="F181" s="65"/>
    </row>
    <row r="182" spans="2:6" x14ac:dyDescent="0.25">
      <c r="B182" s="63"/>
      <c r="C182" s="63"/>
      <c r="D182" s="63"/>
      <c r="E182" s="64"/>
      <c r="F182" s="65"/>
    </row>
    <row r="183" spans="2:6" x14ac:dyDescent="0.25">
      <c r="B183" s="63"/>
      <c r="C183" s="63"/>
      <c r="D183" s="63"/>
      <c r="E183" s="64"/>
      <c r="F183" s="65"/>
    </row>
    <row r="184" spans="2:6" x14ac:dyDescent="0.25">
      <c r="B184" s="63"/>
      <c r="C184" s="63"/>
      <c r="D184" s="63"/>
      <c r="E184" s="64"/>
      <c r="F184" s="65"/>
    </row>
    <row r="205" spans="1:5" x14ac:dyDescent="0.25">
      <c r="A205" s="92"/>
      <c r="B205" s="92"/>
      <c r="D205" s="92"/>
      <c r="E205" s="92"/>
    </row>
    <row r="206" spans="1:5" x14ac:dyDescent="0.25">
      <c r="A206" s="92"/>
      <c r="B206" s="92"/>
      <c r="D206" s="92"/>
      <c r="E206" s="92"/>
    </row>
    <row r="207" spans="1:5" x14ac:dyDescent="0.25">
      <c r="A207" s="92"/>
      <c r="B207" s="92"/>
      <c r="D207" s="92"/>
      <c r="E207" s="92"/>
    </row>
  </sheetData>
  <mergeCells count="34">
    <mergeCell ref="A1:F1"/>
    <mergeCell ref="A2:F2"/>
    <mergeCell ref="A97:F97"/>
    <mergeCell ref="A98:E98"/>
    <mergeCell ref="A99:E99"/>
    <mergeCell ref="B7:E7"/>
    <mergeCell ref="D17:E17"/>
    <mergeCell ref="B23:E23"/>
    <mergeCell ref="B44:E44"/>
    <mergeCell ref="B48:E48"/>
    <mergeCell ref="B51:E51"/>
    <mergeCell ref="B58:E58"/>
    <mergeCell ref="B70:E70"/>
    <mergeCell ref="B79:E79"/>
    <mergeCell ref="D205:E205"/>
    <mergeCell ref="A206:B206"/>
    <mergeCell ref="D206:E206"/>
    <mergeCell ref="A205:B205"/>
    <mergeCell ref="B83:E83"/>
    <mergeCell ref="B87:E87"/>
    <mergeCell ref="A207:B207"/>
    <mergeCell ref="D207:E207"/>
    <mergeCell ref="A90:E90"/>
    <mergeCell ref="A91:E91"/>
    <mergeCell ref="A92:E92"/>
    <mergeCell ref="A93:E93"/>
    <mergeCell ref="A94:E94"/>
    <mergeCell ref="A95:E95"/>
    <mergeCell ref="A100:E100"/>
    <mergeCell ref="A101:E101"/>
    <mergeCell ref="A104:F104"/>
    <mergeCell ref="A105:F105"/>
    <mergeCell ref="A107:F107"/>
    <mergeCell ref="A106:F106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88022-33A9-4C50-B5B1-3E4E4B5E6236}">
  <dimension ref="A1:T207"/>
  <sheetViews>
    <sheetView view="pageBreakPreview" zoomScaleNormal="100" zoomScaleSheetLayoutView="100" workbookViewId="0">
      <selection activeCell="H97" sqref="H97"/>
    </sheetView>
  </sheetViews>
  <sheetFormatPr baseColWidth="10" defaultRowHeight="12" x14ac:dyDescent="0.25"/>
  <cols>
    <col min="1" max="1" width="11.109375" style="62" customWidth="1"/>
    <col min="2" max="2" width="58.6640625" style="62" customWidth="1"/>
    <col min="3" max="3" width="18.21875" style="62" customWidth="1"/>
    <col min="4" max="4" width="17.21875" style="62" customWidth="1"/>
    <col min="5" max="5" width="17.109375" style="62" customWidth="1"/>
    <col min="6" max="6" width="24" style="62" customWidth="1"/>
    <col min="7" max="16384" width="11.5546875" style="10"/>
  </cols>
  <sheetData>
    <row r="1" spans="1:20" s="2" customFormat="1" ht="34.200000000000003" customHeight="1" x14ac:dyDescent="0.2">
      <c r="A1" s="102" t="s">
        <v>115</v>
      </c>
      <c r="B1" s="102"/>
      <c r="C1" s="102"/>
      <c r="D1" s="102"/>
      <c r="E1" s="102"/>
      <c r="F1" s="10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s="2" customFormat="1" ht="23.4" customHeight="1" x14ac:dyDescent="0.2">
      <c r="A2" s="102" t="s">
        <v>197</v>
      </c>
      <c r="B2" s="102"/>
      <c r="C2" s="102"/>
      <c r="D2" s="102"/>
      <c r="E2" s="102"/>
      <c r="F2" s="10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20.399999999999999" customHeight="1" x14ac:dyDescent="0.25">
      <c r="A3" s="14" t="s">
        <v>25</v>
      </c>
      <c r="B3" s="14" t="s">
        <v>19</v>
      </c>
      <c r="C3" s="14" t="s">
        <v>0</v>
      </c>
      <c r="D3" s="15" t="s">
        <v>1</v>
      </c>
      <c r="E3" s="16" t="s">
        <v>26</v>
      </c>
      <c r="F3" s="17" t="s">
        <v>27</v>
      </c>
    </row>
    <row r="4" spans="1:20" x14ac:dyDescent="0.25">
      <c r="A4" s="18">
        <v>1</v>
      </c>
      <c r="B4" s="19" t="s">
        <v>28</v>
      </c>
      <c r="C4" s="20"/>
      <c r="D4" s="21"/>
      <c r="E4" s="22"/>
      <c r="F4" s="23"/>
    </row>
    <row r="5" spans="1:20" x14ac:dyDescent="0.25">
      <c r="A5" s="24">
        <v>1.1000000000000001</v>
      </c>
      <c r="B5" s="25" t="s">
        <v>29</v>
      </c>
      <c r="C5" s="24"/>
      <c r="D5" s="26"/>
      <c r="E5" s="27"/>
      <c r="F5" s="28"/>
    </row>
    <row r="6" spans="1:20" x14ac:dyDescent="0.25">
      <c r="A6" s="29" t="s">
        <v>30</v>
      </c>
      <c r="B6" s="30" t="s">
        <v>31</v>
      </c>
      <c r="C6" s="29" t="s">
        <v>2</v>
      </c>
      <c r="D6" s="86">
        <v>2116.6</v>
      </c>
      <c r="E6" s="32"/>
      <c r="F6" s="33"/>
    </row>
    <row r="7" spans="1:20" ht="14.4" customHeight="1" x14ac:dyDescent="0.25">
      <c r="A7" s="29"/>
      <c r="B7" s="99" t="s">
        <v>103</v>
      </c>
      <c r="C7" s="100"/>
      <c r="D7" s="100"/>
      <c r="E7" s="101"/>
      <c r="F7" s="34"/>
    </row>
    <row r="8" spans="1:20" x14ac:dyDescent="0.25">
      <c r="A8" s="24">
        <v>1.2</v>
      </c>
      <c r="B8" s="25" t="s">
        <v>32</v>
      </c>
      <c r="C8" s="24"/>
      <c r="D8" s="26"/>
      <c r="E8" s="27"/>
      <c r="F8" s="28"/>
    </row>
    <row r="9" spans="1:20" x14ac:dyDescent="0.25">
      <c r="A9" s="29">
        <v>16.2</v>
      </c>
      <c r="B9" s="35" t="s">
        <v>33</v>
      </c>
      <c r="C9" s="29" t="s">
        <v>3</v>
      </c>
      <c r="D9" s="86">
        <v>1583.95</v>
      </c>
      <c r="E9" s="32"/>
      <c r="F9" s="33"/>
    </row>
    <row r="10" spans="1:20" x14ac:dyDescent="0.25">
      <c r="A10" s="29" t="s">
        <v>34</v>
      </c>
      <c r="B10" s="35" t="s">
        <v>35</v>
      </c>
      <c r="C10" s="29" t="s">
        <v>3</v>
      </c>
      <c r="D10" s="86">
        <v>181.3</v>
      </c>
      <c r="E10" s="32"/>
      <c r="F10" s="33"/>
    </row>
    <row r="11" spans="1:20" x14ac:dyDescent="0.25">
      <c r="A11" s="29">
        <v>16.7</v>
      </c>
      <c r="B11" s="35" t="s">
        <v>36</v>
      </c>
      <c r="C11" s="29" t="s">
        <v>3</v>
      </c>
      <c r="D11" s="86">
        <v>397.35</v>
      </c>
      <c r="E11" s="32"/>
      <c r="F11" s="33"/>
    </row>
    <row r="12" spans="1:20" x14ac:dyDescent="0.25">
      <c r="A12" s="29">
        <v>1.45</v>
      </c>
      <c r="B12" s="30" t="s">
        <v>37</v>
      </c>
      <c r="C12" s="29" t="s">
        <v>172</v>
      </c>
      <c r="D12" s="86">
        <v>1367.91</v>
      </c>
      <c r="E12" s="32"/>
      <c r="F12" s="33"/>
    </row>
    <row r="13" spans="1:20" x14ac:dyDescent="0.25">
      <c r="A13" s="29">
        <v>16.8</v>
      </c>
      <c r="B13" s="35" t="s">
        <v>38</v>
      </c>
      <c r="C13" s="29" t="s">
        <v>3</v>
      </c>
      <c r="D13" s="86">
        <v>264.14999999999998</v>
      </c>
      <c r="E13" s="32"/>
      <c r="F13" s="33"/>
    </row>
    <row r="14" spans="1:20" x14ac:dyDescent="0.25">
      <c r="A14" s="29" t="s">
        <v>165</v>
      </c>
      <c r="B14" s="35" t="s">
        <v>39</v>
      </c>
      <c r="C14" s="29" t="s">
        <v>172</v>
      </c>
      <c r="D14" s="86">
        <v>117.05</v>
      </c>
      <c r="E14" s="32"/>
      <c r="F14" s="33"/>
    </row>
    <row r="15" spans="1:20" ht="20.399999999999999" x14ac:dyDescent="0.25">
      <c r="A15" s="29">
        <v>16.13</v>
      </c>
      <c r="B15" s="35" t="s">
        <v>40</v>
      </c>
      <c r="C15" s="29" t="s">
        <v>3</v>
      </c>
      <c r="D15" s="86">
        <v>241.73</v>
      </c>
      <c r="E15" s="32"/>
      <c r="F15" s="33"/>
    </row>
    <row r="16" spans="1:20" ht="20.399999999999999" x14ac:dyDescent="0.25">
      <c r="A16" s="29" t="s">
        <v>41</v>
      </c>
      <c r="B16" s="35" t="s">
        <v>42</v>
      </c>
      <c r="C16" s="29" t="s">
        <v>3</v>
      </c>
      <c r="D16" s="86">
        <v>362.6</v>
      </c>
      <c r="E16" s="32"/>
      <c r="F16" s="33"/>
    </row>
    <row r="17" spans="1:6" ht="14.4" customHeight="1" x14ac:dyDescent="0.25">
      <c r="A17" s="29"/>
      <c r="B17" s="30"/>
      <c r="C17" s="29" t="s">
        <v>171</v>
      </c>
      <c r="D17" s="104" t="s">
        <v>108</v>
      </c>
      <c r="E17" s="105"/>
      <c r="F17" s="34"/>
    </row>
    <row r="18" spans="1:6" x14ac:dyDescent="0.25">
      <c r="A18" s="24">
        <v>1.3</v>
      </c>
      <c r="B18" s="25" t="s">
        <v>43</v>
      </c>
      <c r="C18" s="24"/>
      <c r="D18" s="26"/>
      <c r="E18" s="27"/>
      <c r="F18" s="28"/>
    </row>
    <row r="19" spans="1:6" ht="20.399999999999999" x14ac:dyDescent="0.25">
      <c r="A19" s="29">
        <v>1.01</v>
      </c>
      <c r="B19" s="36" t="s">
        <v>166</v>
      </c>
      <c r="C19" s="29" t="s">
        <v>2</v>
      </c>
      <c r="D19" s="86">
        <v>300</v>
      </c>
      <c r="E19" s="32"/>
      <c r="F19" s="33"/>
    </row>
    <row r="20" spans="1:6" x14ac:dyDescent="0.25">
      <c r="A20" s="29">
        <v>1.08</v>
      </c>
      <c r="B20" s="37" t="s">
        <v>167</v>
      </c>
      <c r="C20" s="29" t="s">
        <v>173</v>
      </c>
      <c r="D20" s="86">
        <v>131.22999999999999</v>
      </c>
      <c r="E20" s="32"/>
      <c r="F20" s="33"/>
    </row>
    <row r="21" spans="1:6" x14ac:dyDescent="0.25">
      <c r="A21" s="29">
        <v>1.0900000000000001</v>
      </c>
      <c r="B21" s="37" t="s">
        <v>168</v>
      </c>
      <c r="C21" s="29" t="s">
        <v>173</v>
      </c>
      <c r="D21" s="86">
        <v>531.42999999999995</v>
      </c>
      <c r="E21" s="32"/>
      <c r="F21" s="33"/>
    </row>
    <row r="22" spans="1:6" x14ac:dyDescent="0.25">
      <c r="A22" s="38">
        <v>1.1000000000000001</v>
      </c>
      <c r="B22" s="37" t="s">
        <v>169</v>
      </c>
      <c r="C22" s="29" t="s">
        <v>173</v>
      </c>
      <c r="D22" s="86">
        <v>1453.94</v>
      </c>
      <c r="E22" s="32"/>
      <c r="F22" s="33"/>
    </row>
    <row r="23" spans="1:6" ht="14.4" customHeight="1" x14ac:dyDescent="0.25">
      <c r="A23" s="29"/>
      <c r="B23" s="99" t="s">
        <v>107</v>
      </c>
      <c r="C23" s="100"/>
      <c r="D23" s="100"/>
      <c r="E23" s="101"/>
      <c r="F23" s="34"/>
    </row>
    <row r="24" spans="1:6" x14ac:dyDescent="0.25">
      <c r="A24" s="24">
        <v>1.5</v>
      </c>
      <c r="B24" s="25" t="s">
        <v>44</v>
      </c>
      <c r="C24" s="24"/>
      <c r="D24" s="88"/>
      <c r="E24" s="27"/>
      <c r="F24" s="28"/>
    </row>
    <row r="25" spans="1:6" ht="20.399999999999999" x14ac:dyDescent="0.25">
      <c r="A25" s="29">
        <v>1.1499999999999999</v>
      </c>
      <c r="B25" s="39" t="s">
        <v>45</v>
      </c>
      <c r="C25" s="29" t="s">
        <v>174</v>
      </c>
      <c r="D25" s="86">
        <v>5</v>
      </c>
      <c r="E25" s="32"/>
      <c r="F25" s="33"/>
    </row>
    <row r="26" spans="1:6" ht="20.399999999999999" x14ac:dyDescent="0.25">
      <c r="A26" s="29">
        <v>1.1599999999999999</v>
      </c>
      <c r="B26" s="39" t="s">
        <v>46</v>
      </c>
      <c r="C26" s="29" t="s">
        <v>174</v>
      </c>
      <c r="D26" s="86">
        <v>1</v>
      </c>
      <c r="E26" s="32"/>
      <c r="F26" s="33"/>
    </row>
    <row r="27" spans="1:6" x14ac:dyDescent="0.25">
      <c r="A27" s="29">
        <v>1.17</v>
      </c>
      <c r="B27" s="39" t="s">
        <v>47</v>
      </c>
      <c r="C27" s="29" t="s">
        <v>174</v>
      </c>
      <c r="D27" s="86">
        <v>2</v>
      </c>
      <c r="E27" s="32"/>
      <c r="F27" s="33"/>
    </row>
    <row r="28" spans="1:6" x14ac:dyDescent="0.25">
      <c r="A28" s="29" t="s">
        <v>170</v>
      </c>
      <c r="B28" s="37" t="s">
        <v>48</v>
      </c>
      <c r="C28" s="29" t="s">
        <v>174</v>
      </c>
      <c r="D28" s="86">
        <v>60</v>
      </c>
      <c r="E28" s="32"/>
      <c r="F28" s="33"/>
    </row>
    <row r="29" spans="1:6" x14ac:dyDescent="0.25">
      <c r="A29" s="29" t="s">
        <v>170</v>
      </c>
      <c r="B29" s="37" t="s">
        <v>49</v>
      </c>
      <c r="C29" s="29" t="s">
        <v>174</v>
      </c>
      <c r="D29" s="86">
        <v>60</v>
      </c>
      <c r="E29" s="32"/>
      <c r="F29" s="33"/>
    </row>
    <row r="30" spans="1:6" x14ac:dyDescent="0.25">
      <c r="A30" s="29">
        <v>1.32</v>
      </c>
      <c r="B30" s="37" t="s">
        <v>50</v>
      </c>
      <c r="C30" s="29" t="s">
        <v>174</v>
      </c>
      <c r="D30" s="86">
        <v>60</v>
      </c>
      <c r="E30" s="32"/>
      <c r="F30" s="33"/>
    </row>
    <row r="31" spans="1:6" x14ac:dyDescent="0.25">
      <c r="A31" s="29">
        <v>1.34</v>
      </c>
      <c r="B31" s="37" t="s">
        <v>51</v>
      </c>
      <c r="C31" s="29" t="s">
        <v>174</v>
      </c>
      <c r="D31" s="86">
        <v>60</v>
      </c>
      <c r="E31" s="32"/>
      <c r="F31" s="33"/>
    </row>
    <row r="32" spans="1:6" x14ac:dyDescent="0.25">
      <c r="A32" s="29">
        <v>1.36</v>
      </c>
      <c r="B32" s="37" t="s">
        <v>52</v>
      </c>
      <c r="C32" s="29" t="s">
        <v>174</v>
      </c>
      <c r="D32" s="86">
        <v>60</v>
      </c>
      <c r="E32" s="32"/>
      <c r="F32" s="33"/>
    </row>
    <row r="33" spans="1:6" x14ac:dyDescent="0.25">
      <c r="A33" s="29">
        <v>1.37</v>
      </c>
      <c r="B33" s="37" t="s">
        <v>53</v>
      </c>
      <c r="C33" s="29" t="s">
        <v>174</v>
      </c>
      <c r="D33" s="86">
        <v>60</v>
      </c>
      <c r="E33" s="32"/>
      <c r="F33" s="33"/>
    </row>
    <row r="34" spans="1:6" x14ac:dyDescent="0.25">
      <c r="A34" s="29">
        <v>1.38</v>
      </c>
      <c r="B34" s="37" t="s">
        <v>54</v>
      </c>
      <c r="C34" s="29" t="s">
        <v>174</v>
      </c>
      <c r="D34" s="86">
        <v>60</v>
      </c>
      <c r="E34" s="32"/>
      <c r="F34" s="33"/>
    </row>
    <row r="35" spans="1:6" ht="20.399999999999999" x14ac:dyDescent="0.25">
      <c r="A35" s="29" t="s">
        <v>55</v>
      </c>
      <c r="B35" s="37" t="s">
        <v>56</v>
      </c>
      <c r="C35" s="29" t="s">
        <v>174</v>
      </c>
      <c r="D35" s="86">
        <v>6</v>
      </c>
      <c r="E35" s="40"/>
      <c r="F35" s="33"/>
    </row>
    <row r="36" spans="1:6" x14ac:dyDescent="0.25">
      <c r="A36" s="29" t="s">
        <v>57</v>
      </c>
      <c r="B36" s="37" t="s">
        <v>58</v>
      </c>
      <c r="C36" s="29" t="s">
        <v>174</v>
      </c>
      <c r="D36" s="86">
        <v>4</v>
      </c>
      <c r="E36" s="40"/>
      <c r="F36" s="33"/>
    </row>
    <row r="37" spans="1:6" x14ac:dyDescent="0.25">
      <c r="A37" s="29" t="s">
        <v>59</v>
      </c>
      <c r="B37" s="37" t="s">
        <v>60</v>
      </c>
      <c r="C37" s="29" t="s">
        <v>174</v>
      </c>
      <c r="D37" s="86">
        <v>2</v>
      </c>
      <c r="E37" s="40"/>
      <c r="F37" s="33"/>
    </row>
    <row r="38" spans="1:6" x14ac:dyDescent="0.25">
      <c r="A38" s="29" t="s">
        <v>61</v>
      </c>
      <c r="B38" s="37" t="s">
        <v>62</v>
      </c>
      <c r="C38" s="29" t="s">
        <v>174</v>
      </c>
      <c r="D38" s="86">
        <v>4</v>
      </c>
      <c r="E38" s="40"/>
      <c r="F38" s="33"/>
    </row>
    <row r="39" spans="1:6" x14ac:dyDescent="0.25">
      <c r="A39" s="29" t="s">
        <v>63</v>
      </c>
      <c r="B39" s="37" t="s">
        <v>64</v>
      </c>
      <c r="C39" s="29" t="s">
        <v>174</v>
      </c>
      <c r="D39" s="86">
        <v>1</v>
      </c>
      <c r="E39" s="40"/>
      <c r="F39" s="33"/>
    </row>
    <row r="40" spans="1:6" x14ac:dyDescent="0.25">
      <c r="A40" s="29" t="s">
        <v>65</v>
      </c>
      <c r="B40" s="37" t="s">
        <v>66</v>
      </c>
      <c r="C40" s="29" t="s">
        <v>174</v>
      </c>
      <c r="D40" s="86">
        <v>1</v>
      </c>
      <c r="E40" s="40"/>
      <c r="F40" s="33"/>
    </row>
    <row r="41" spans="1:6" x14ac:dyDescent="0.25">
      <c r="A41" s="29" t="s">
        <v>67</v>
      </c>
      <c r="B41" s="37" t="s">
        <v>68</v>
      </c>
      <c r="C41" s="29" t="s">
        <v>174</v>
      </c>
      <c r="D41" s="86">
        <v>3</v>
      </c>
      <c r="E41" s="40"/>
      <c r="F41" s="33"/>
    </row>
    <row r="42" spans="1:6" x14ac:dyDescent="0.25">
      <c r="A42" s="29" t="s">
        <v>69</v>
      </c>
      <c r="B42" s="37" t="s">
        <v>70</v>
      </c>
      <c r="C42" s="29" t="s">
        <v>174</v>
      </c>
      <c r="D42" s="86">
        <v>19</v>
      </c>
      <c r="E42" s="40"/>
      <c r="F42" s="33"/>
    </row>
    <row r="43" spans="1:6" x14ac:dyDescent="0.25">
      <c r="A43" s="29" t="s">
        <v>71</v>
      </c>
      <c r="B43" s="37" t="s">
        <v>72</v>
      </c>
      <c r="C43" s="29" t="s">
        <v>174</v>
      </c>
      <c r="D43" s="86">
        <v>8</v>
      </c>
      <c r="E43" s="40"/>
      <c r="F43" s="33"/>
    </row>
    <row r="44" spans="1:6" ht="14.4" customHeight="1" x14ac:dyDescent="0.25">
      <c r="A44" s="29"/>
      <c r="B44" s="99" t="s">
        <v>106</v>
      </c>
      <c r="C44" s="100"/>
      <c r="D44" s="100"/>
      <c r="E44" s="101"/>
      <c r="F44" s="34"/>
    </row>
    <row r="45" spans="1:6" x14ac:dyDescent="0.25">
      <c r="A45" s="24">
        <v>1.6</v>
      </c>
      <c r="B45" s="25" t="s">
        <v>73</v>
      </c>
      <c r="C45" s="24"/>
      <c r="D45" s="26"/>
      <c r="E45" s="27"/>
      <c r="F45" s="28"/>
    </row>
    <row r="46" spans="1:6" x14ac:dyDescent="0.25">
      <c r="A46" s="29" t="s">
        <v>74</v>
      </c>
      <c r="B46" s="37" t="s">
        <v>75</v>
      </c>
      <c r="C46" s="29" t="s">
        <v>3</v>
      </c>
      <c r="D46" s="31">
        <v>181.3</v>
      </c>
      <c r="E46" s="40"/>
      <c r="F46" s="33"/>
    </row>
    <row r="47" spans="1:6" x14ac:dyDescent="0.25">
      <c r="A47" s="29">
        <v>4.22</v>
      </c>
      <c r="B47" s="41" t="s">
        <v>76</v>
      </c>
      <c r="C47" s="29" t="s">
        <v>12</v>
      </c>
      <c r="D47" s="31">
        <v>1439.85</v>
      </c>
      <c r="E47" s="32"/>
      <c r="F47" s="33"/>
    </row>
    <row r="48" spans="1:6" x14ac:dyDescent="0.25">
      <c r="A48" s="29"/>
      <c r="B48" s="99" t="s">
        <v>105</v>
      </c>
      <c r="C48" s="100"/>
      <c r="D48" s="100"/>
      <c r="E48" s="101"/>
      <c r="F48" s="34"/>
    </row>
    <row r="49" spans="1:6" x14ac:dyDescent="0.25">
      <c r="A49" s="24">
        <v>1.7</v>
      </c>
      <c r="B49" s="42" t="s">
        <v>77</v>
      </c>
      <c r="C49" s="24"/>
      <c r="D49" s="26"/>
      <c r="E49" s="27"/>
      <c r="F49" s="28"/>
    </row>
    <row r="50" spans="1:6" ht="20.399999999999999" x14ac:dyDescent="0.25">
      <c r="A50" s="29" t="s">
        <v>78</v>
      </c>
      <c r="B50" s="37" t="s">
        <v>79</v>
      </c>
      <c r="C50" s="29" t="s">
        <v>3</v>
      </c>
      <c r="D50" s="31">
        <v>2.1</v>
      </c>
      <c r="E50" s="40"/>
      <c r="F50" s="33"/>
    </row>
    <row r="51" spans="1:6" x14ac:dyDescent="0.25">
      <c r="A51" s="29"/>
      <c r="B51" s="99" t="s">
        <v>104</v>
      </c>
      <c r="C51" s="100"/>
      <c r="D51" s="100"/>
      <c r="E51" s="101"/>
      <c r="F51" s="34"/>
    </row>
    <row r="52" spans="1:6" x14ac:dyDescent="0.25">
      <c r="A52" s="43"/>
      <c r="B52" s="44"/>
      <c r="C52" s="43" t="s">
        <v>171</v>
      </c>
      <c r="D52" s="45"/>
      <c r="E52" s="46" t="s">
        <v>109</v>
      </c>
      <c r="F52" s="47"/>
    </row>
    <row r="53" spans="1:6" x14ac:dyDescent="0.25">
      <c r="A53" s="29"/>
      <c r="B53" s="37"/>
      <c r="C53" s="29" t="s">
        <v>171</v>
      </c>
      <c r="D53" s="31"/>
      <c r="E53" s="40"/>
      <c r="F53" s="33"/>
    </row>
    <row r="54" spans="1:6" x14ac:dyDescent="0.25">
      <c r="A54" s="18">
        <v>2</v>
      </c>
      <c r="B54" s="19" t="s">
        <v>80</v>
      </c>
      <c r="C54" s="20" t="s">
        <v>171</v>
      </c>
      <c r="D54" s="48"/>
      <c r="E54" s="22"/>
      <c r="F54" s="23"/>
    </row>
    <row r="55" spans="1:6" x14ac:dyDescent="0.25">
      <c r="A55" s="24">
        <v>2.1</v>
      </c>
      <c r="B55" s="42" t="s">
        <v>29</v>
      </c>
      <c r="C55" s="24"/>
      <c r="D55" s="26"/>
      <c r="E55" s="27"/>
      <c r="F55" s="28"/>
    </row>
    <row r="56" spans="1:6" x14ac:dyDescent="0.25">
      <c r="A56" s="29" t="s">
        <v>30</v>
      </c>
      <c r="B56" s="30" t="s">
        <v>31</v>
      </c>
      <c r="C56" s="29" t="s">
        <v>2</v>
      </c>
      <c r="D56" s="87">
        <v>367.15</v>
      </c>
      <c r="E56" s="32"/>
      <c r="F56" s="33"/>
    </row>
    <row r="57" spans="1:6" x14ac:dyDescent="0.25">
      <c r="A57" s="29">
        <v>1.42</v>
      </c>
      <c r="B57" s="30" t="s">
        <v>81</v>
      </c>
      <c r="C57" s="29" t="s">
        <v>4</v>
      </c>
      <c r="D57" s="87">
        <v>137.44</v>
      </c>
      <c r="E57" s="32"/>
      <c r="F57" s="33"/>
    </row>
    <row r="58" spans="1:6" ht="14.4" customHeight="1" x14ac:dyDescent="0.25">
      <c r="A58" s="29"/>
      <c r="B58" s="99" t="s">
        <v>110</v>
      </c>
      <c r="C58" s="100"/>
      <c r="D58" s="100"/>
      <c r="E58" s="101"/>
      <c r="F58" s="34"/>
    </row>
    <row r="59" spans="1:6" x14ac:dyDescent="0.25">
      <c r="A59" s="24">
        <v>2.2000000000000002</v>
      </c>
      <c r="B59" s="42" t="s">
        <v>32</v>
      </c>
      <c r="C59" s="24"/>
      <c r="D59" s="26"/>
      <c r="E59" s="27"/>
      <c r="F59" s="28"/>
    </row>
    <row r="60" spans="1:6" x14ac:dyDescent="0.25">
      <c r="A60" s="29">
        <v>16.2</v>
      </c>
      <c r="B60" s="35" t="s">
        <v>33</v>
      </c>
      <c r="C60" s="29" t="s">
        <v>3</v>
      </c>
      <c r="D60" s="87">
        <v>683.38</v>
      </c>
      <c r="E60" s="32"/>
      <c r="F60" s="33"/>
    </row>
    <row r="61" spans="1:6" x14ac:dyDescent="0.25">
      <c r="A61" s="29" t="s">
        <v>34</v>
      </c>
      <c r="B61" s="35" t="s">
        <v>35</v>
      </c>
      <c r="C61" s="29" t="s">
        <v>3</v>
      </c>
      <c r="D61" s="29">
        <v>66.55</v>
      </c>
      <c r="E61" s="32"/>
      <c r="F61" s="33"/>
    </row>
    <row r="62" spans="1:6" x14ac:dyDescent="0.25">
      <c r="A62" s="29">
        <v>1.45</v>
      </c>
      <c r="B62" s="30" t="s">
        <v>82</v>
      </c>
      <c r="C62" s="29" t="s">
        <v>3</v>
      </c>
      <c r="D62" s="87">
        <v>697.48</v>
      </c>
      <c r="E62" s="32"/>
      <c r="F62" s="33"/>
    </row>
    <row r="63" spans="1:6" x14ac:dyDescent="0.25">
      <c r="A63" s="29" t="s">
        <v>83</v>
      </c>
      <c r="B63" s="30" t="s">
        <v>84</v>
      </c>
      <c r="C63" s="29" t="s">
        <v>4</v>
      </c>
      <c r="D63" s="87">
        <v>1102.3699999999999</v>
      </c>
      <c r="E63" s="32"/>
      <c r="F63" s="33"/>
    </row>
    <row r="64" spans="1:6" x14ac:dyDescent="0.25">
      <c r="A64" s="29" t="s">
        <v>85</v>
      </c>
      <c r="B64" s="30" t="s">
        <v>86</v>
      </c>
      <c r="C64" s="29" t="s">
        <v>4</v>
      </c>
      <c r="D64" s="87">
        <v>151.21</v>
      </c>
      <c r="E64" s="32"/>
      <c r="F64" s="33"/>
    </row>
    <row r="65" spans="1:6" x14ac:dyDescent="0.25">
      <c r="A65" s="29">
        <v>16.7</v>
      </c>
      <c r="B65" s="35" t="s">
        <v>36</v>
      </c>
      <c r="C65" s="29" t="s">
        <v>3</v>
      </c>
      <c r="D65" s="87">
        <v>106.59</v>
      </c>
      <c r="E65" s="32"/>
      <c r="F65" s="33"/>
    </row>
    <row r="66" spans="1:6" x14ac:dyDescent="0.25">
      <c r="A66" s="29">
        <v>13.16</v>
      </c>
      <c r="B66" s="35" t="s">
        <v>87</v>
      </c>
      <c r="C66" s="29" t="s">
        <v>3</v>
      </c>
      <c r="D66" s="87">
        <v>86.81</v>
      </c>
      <c r="E66" s="32"/>
      <c r="F66" s="33"/>
    </row>
    <row r="67" spans="1:6" x14ac:dyDescent="0.25">
      <c r="A67" s="29">
        <v>16.8</v>
      </c>
      <c r="B67" s="35" t="s">
        <v>38</v>
      </c>
      <c r="C67" s="29" t="s">
        <v>3</v>
      </c>
      <c r="D67" s="87">
        <v>154.30000000000001</v>
      </c>
      <c r="E67" s="32"/>
      <c r="F67" s="33"/>
    </row>
    <row r="68" spans="1:6" ht="20.399999999999999" x14ac:dyDescent="0.25">
      <c r="A68" s="29">
        <v>16.13</v>
      </c>
      <c r="B68" s="35" t="s">
        <v>40</v>
      </c>
      <c r="C68" s="29" t="s">
        <v>3</v>
      </c>
      <c r="D68" s="87">
        <v>84.75</v>
      </c>
      <c r="E68" s="32"/>
      <c r="F68" s="33"/>
    </row>
    <row r="69" spans="1:6" ht="20.399999999999999" x14ac:dyDescent="0.25">
      <c r="A69" s="29" t="s">
        <v>41</v>
      </c>
      <c r="B69" s="35" t="s">
        <v>42</v>
      </c>
      <c r="C69" s="29" t="s">
        <v>3</v>
      </c>
      <c r="D69" s="87">
        <v>166.87</v>
      </c>
      <c r="E69" s="32"/>
      <c r="F69" s="33"/>
    </row>
    <row r="70" spans="1:6" ht="14.4" customHeight="1" x14ac:dyDescent="0.25">
      <c r="A70" s="29"/>
      <c r="B70" s="99" t="s">
        <v>108</v>
      </c>
      <c r="C70" s="100"/>
      <c r="D70" s="100"/>
      <c r="E70" s="101"/>
      <c r="F70" s="34"/>
    </row>
    <row r="71" spans="1:6" x14ac:dyDescent="0.25">
      <c r="A71" s="24">
        <v>2.2999999999999998</v>
      </c>
      <c r="B71" s="42" t="s">
        <v>88</v>
      </c>
      <c r="C71" s="24"/>
      <c r="D71" s="26"/>
      <c r="E71" s="27"/>
      <c r="F71" s="28"/>
    </row>
    <row r="72" spans="1:6" ht="20.399999999999999" x14ac:dyDescent="0.25">
      <c r="A72" s="29">
        <v>2.11</v>
      </c>
      <c r="B72" s="41" t="s">
        <v>89</v>
      </c>
      <c r="C72" s="29" t="s">
        <v>13</v>
      </c>
      <c r="D72" s="86">
        <v>15</v>
      </c>
      <c r="E72" s="32"/>
      <c r="F72" s="33"/>
    </row>
    <row r="73" spans="1:6" ht="20.399999999999999" x14ac:dyDescent="0.25">
      <c r="A73" s="29" t="s">
        <v>90</v>
      </c>
      <c r="B73" s="41" t="s">
        <v>91</v>
      </c>
      <c r="C73" s="29" t="s">
        <v>2</v>
      </c>
      <c r="D73" s="86">
        <v>15.3</v>
      </c>
      <c r="E73" s="32"/>
      <c r="F73" s="33"/>
    </row>
    <row r="74" spans="1:6" x14ac:dyDescent="0.25">
      <c r="A74" s="29">
        <v>2.0299999999999998</v>
      </c>
      <c r="B74" s="36" t="s">
        <v>92</v>
      </c>
      <c r="C74" s="29" t="s">
        <v>2</v>
      </c>
      <c r="D74" s="86">
        <v>10.43</v>
      </c>
      <c r="E74" s="32"/>
      <c r="F74" s="33"/>
    </row>
    <row r="75" spans="1:6" ht="20.399999999999999" x14ac:dyDescent="0.25">
      <c r="A75" s="29">
        <v>2.12</v>
      </c>
      <c r="B75" s="41" t="s">
        <v>93</v>
      </c>
      <c r="C75" s="29" t="s">
        <v>13</v>
      </c>
      <c r="D75" s="86">
        <v>15</v>
      </c>
      <c r="E75" s="32"/>
      <c r="F75" s="33"/>
    </row>
    <row r="76" spans="1:6" x14ac:dyDescent="0.25">
      <c r="A76" s="29">
        <v>2.04</v>
      </c>
      <c r="B76" s="41" t="s">
        <v>94</v>
      </c>
      <c r="C76" s="29" t="s">
        <v>13</v>
      </c>
      <c r="D76" s="86">
        <v>15</v>
      </c>
      <c r="E76" s="32"/>
      <c r="F76" s="33"/>
    </row>
    <row r="77" spans="1:6" x14ac:dyDescent="0.25">
      <c r="A77" s="29">
        <v>4.22</v>
      </c>
      <c r="B77" s="41" t="s">
        <v>76</v>
      </c>
      <c r="C77" s="29" t="s">
        <v>12</v>
      </c>
      <c r="D77" s="86">
        <v>738.21</v>
      </c>
      <c r="E77" s="32"/>
      <c r="F77" s="33"/>
    </row>
    <row r="78" spans="1:6" ht="20.399999999999999" x14ac:dyDescent="0.25">
      <c r="A78" s="29">
        <v>4.1100000000000003</v>
      </c>
      <c r="B78" s="41" t="s">
        <v>95</v>
      </c>
      <c r="C78" s="29" t="s">
        <v>13</v>
      </c>
      <c r="D78" s="86">
        <v>12</v>
      </c>
      <c r="E78" s="32"/>
      <c r="F78" s="33"/>
    </row>
    <row r="79" spans="1:6" x14ac:dyDescent="0.25">
      <c r="A79" s="29"/>
      <c r="B79" s="99" t="s">
        <v>111</v>
      </c>
      <c r="C79" s="100"/>
      <c r="D79" s="100"/>
      <c r="E79" s="101"/>
      <c r="F79" s="34"/>
    </row>
    <row r="80" spans="1:6" x14ac:dyDescent="0.25">
      <c r="A80" s="24">
        <v>2.4</v>
      </c>
      <c r="B80" s="42" t="s">
        <v>96</v>
      </c>
      <c r="C80" s="24"/>
      <c r="D80" s="26"/>
      <c r="E80" s="27"/>
      <c r="F80" s="28"/>
    </row>
    <row r="81" spans="1:6" ht="20.399999999999999" x14ac:dyDescent="0.25">
      <c r="A81" s="29">
        <v>2.0099999999999998</v>
      </c>
      <c r="B81" s="35" t="s">
        <v>97</v>
      </c>
      <c r="C81" s="49" t="s">
        <v>2</v>
      </c>
      <c r="D81" s="86">
        <v>411.88</v>
      </c>
      <c r="E81" s="32"/>
      <c r="F81" s="33"/>
    </row>
    <row r="82" spans="1:6" ht="20.399999999999999" x14ac:dyDescent="0.25">
      <c r="A82" s="29">
        <v>2.0699999999999998</v>
      </c>
      <c r="B82" s="37" t="s">
        <v>98</v>
      </c>
      <c r="C82" s="49" t="s">
        <v>2</v>
      </c>
      <c r="D82" s="86">
        <v>15.27</v>
      </c>
      <c r="E82" s="32"/>
      <c r="F82" s="33"/>
    </row>
    <row r="83" spans="1:6" ht="14.4" customHeight="1" x14ac:dyDescent="0.25">
      <c r="A83" s="29"/>
      <c r="B83" s="99" t="s">
        <v>112</v>
      </c>
      <c r="C83" s="100"/>
      <c r="D83" s="100"/>
      <c r="E83" s="101"/>
      <c r="F83" s="34"/>
    </row>
    <row r="84" spans="1:6" x14ac:dyDescent="0.25">
      <c r="A84" s="24">
        <v>2.5</v>
      </c>
      <c r="B84" s="42" t="s">
        <v>73</v>
      </c>
      <c r="C84" s="24"/>
      <c r="D84" s="26"/>
      <c r="E84" s="27"/>
      <c r="F84" s="28"/>
    </row>
    <row r="85" spans="1:6" x14ac:dyDescent="0.25">
      <c r="A85" s="29" t="s">
        <v>74</v>
      </c>
      <c r="B85" s="35" t="s">
        <v>75</v>
      </c>
      <c r="C85" s="29" t="s">
        <v>3</v>
      </c>
      <c r="D85" s="38">
        <v>64.41</v>
      </c>
      <c r="E85" s="32"/>
      <c r="F85" s="33"/>
    </row>
    <row r="86" spans="1:6" x14ac:dyDescent="0.25">
      <c r="A86" s="29">
        <v>4.22</v>
      </c>
      <c r="B86" s="35" t="s">
        <v>76</v>
      </c>
      <c r="C86" s="29" t="s">
        <v>12</v>
      </c>
      <c r="D86" s="38">
        <v>511.57</v>
      </c>
      <c r="E86" s="32"/>
      <c r="F86" s="33"/>
    </row>
    <row r="87" spans="1:6" x14ac:dyDescent="0.25">
      <c r="A87" s="29"/>
      <c r="B87" s="99" t="s">
        <v>105</v>
      </c>
      <c r="C87" s="100"/>
      <c r="D87" s="100"/>
      <c r="E87" s="101"/>
      <c r="F87" s="34"/>
    </row>
    <row r="88" spans="1:6" x14ac:dyDescent="0.25">
      <c r="A88" s="43"/>
      <c r="B88" s="44"/>
      <c r="C88" s="43"/>
      <c r="D88" s="45"/>
      <c r="E88" s="46" t="s">
        <v>113</v>
      </c>
      <c r="F88" s="47"/>
    </row>
    <row r="89" spans="1:6" x14ac:dyDescent="0.25">
      <c r="A89" s="50"/>
      <c r="B89" s="51"/>
      <c r="C89" s="51"/>
      <c r="D89" s="51"/>
      <c r="E89" s="52"/>
      <c r="F89" s="53"/>
    </row>
    <row r="90" spans="1:6" x14ac:dyDescent="0.25">
      <c r="A90" s="93" t="s">
        <v>99</v>
      </c>
      <c r="B90" s="93"/>
      <c r="C90" s="93"/>
      <c r="D90" s="93"/>
      <c r="E90" s="93"/>
      <c r="F90" s="54"/>
    </row>
    <row r="91" spans="1:6" x14ac:dyDescent="0.25">
      <c r="A91" s="93" t="s">
        <v>100</v>
      </c>
      <c r="B91" s="93"/>
      <c r="C91" s="93"/>
      <c r="D91" s="93"/>
      <c r="E91" s="93"/>
      <c r="F91" s="54"/>
    </row>
    <row r="92" spans="1:6" x14ac:dyDescent="0.25">
      <c r="A92" s="93" t="s">
        <v>22</v>
      </c>
      <c r="B92" s="93"/>
      <c r="C92" s="93"/>
      <c r="D92" s="93"/>
      <c r="E92" s="93"/>
      <c r="F92" s="54"/>
    </row>
    <row r="93" spans="1:6" x14ac:dyDescent="0.25">
      <c r="A93" s="93" t="s">
        <v>101</v>
      </c>
      <c r="B93" s="93"/>
      <c r="C93" s="93"/>
      <c r="D93" s="93"/>
      <c r="E93" s="93"/>
      <c r="F93" s="54"/>
    </row>
    <row r="94" spans="1:6" x14ac:dyDescent="0.25">
      <c r="A94" s="93" t="s">
        <v>102</v>
      </c>
      <c r="B94" s="93"/>
      <c r="C94" s="93"/>
      <c r="D94" s="93"/>
      <c r="E94" s="93"/>
      <c r="F94" s="54"/>
    </row>
    <row r="95" spans="1:6" x14ac:dyDescent="0.25">
      <c r="A95" s="93" t="s">
        <v>114</v>
      </c>
      <c r="B95" s="93"/>
      <c r="C95" s="93"/>
      <c r="D95" s="93"/>
      <c r="E95" s="93"/>
      <c r="F95" s="54"/>
    </row>
    <row r="96" spans="1:6" x14ac:dyDescent="0.25">
      <c r="A96" s="55"/>
      <c r="B96" s="55"/>
      <c r="C96" s="55"/>
      <c r="D96" s="55"/>
      <c r="E96" s="55"/>
      <c r="F96" s="55"/>
    </row>
    <row r="97" spans="1:18" s="2" customFormat="1" ht="11.4" x14ac:dyDescent="0.2">
      <c r="A97" s="103" t="s">
        <v>116</v>
      </c>
      <c r="B97" s="103"/>
      <c r="C97" s="103"/>
      <c r="D97" s="103"/>
      <c r="E97" s="103"/>
      <c r="F97" s="10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s="2" customFormat="1" ht="11.4" x14ac:dyDescent="0.2">
      <c r="A98" s="94" t="s">
        <v>8</v>
      </c>
      <c r="B98" s="94"/>
      <c r="C98" s="94"/>
      <c r="D98" s="94"/>
      <c r="E98" s="94"/>
      <c r="F98" s="5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s="2" customFormat="1" ht="11.4" x14ac:dyDescent="0.2">
      <c r="A99" s="94" t="s">
        <v>9</v>
      </c>
      <c r="B99" s="94"/>
      <c r="C99" s="94"/>
      <c r="D99" s="94"/>
      <c r="E99" s="94"/>
      <c r="F99" s="5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s="2" customFormat="1" ht="11.4" x14ac:dyDescent="0.2">
      <c r="A100" s="94" t="s">
        <v>10</v>
      </c>
      <c r="B100" s="94"/>
      <c r="C100" s="94"/>
      <c r="D100" s="94"/>
      <c r="E100" s="94"/>
      <c r="F100" s="5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s="2" customFormat="1" ht="11.4" x14ac:dyDescent="0.2">
      <c r="A101" s="95" t="s">
        <v>11</v>
      </c>
      <c r="B101" s="95"/>
      <c r="C101" s="95"/>
      <c r="D101" s="95"/>
      <c r="E101" s="95"/>
      <c r="F101" s="57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s="2" customFormat="1" ht="11.4" x14ac:dyDescent="0.2">
      <c r="A102" s="58"/>
      <c r="B102" s="59"/>
      <c r="C102" s="60"/>
      <c r="D102" s="58"/>
      <c r="E102" s="61"/>
      <c r="F102" s="6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s="2" customFormat="1" ht="11.4" x14ac:dyDescent="0.2">
      <c r="A103" s="58"/>
      <c r="B103" s="59"/>
      <c r="C103" s="60"/>
      <c r="D103" s="58"/>
      <c r="E103" s="61"/>
      <c r="F103" s="6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  <row r="104" spans="1:18" ht="14.4" customHeight="1" x14ac:dyDescent="0.25">
      <c r="A104" s="96" t="s">
        <v>164</v>
      </c>
      <c r="B104" s="97"/>
      <c r="C104" s="97"/>
      <c r="D104" s="97"/>
      <c r="E104" s="97"/>
      <c r="F104" s="98"/>
      <c r="G104" s="11"/>
    </row>
    <row r="105" spans="1:18" ht="33.6" customHeight="1" x14ac:dyDescent="0.25">
      <c r="A105" s="96" t="s">
        <v>23</v>
      </c>
      <c r="B105" s="97"/>
      <c r="C105" s="97"/>
      <c r="D105" s="97"/>
      <c r="E105" s="97"/>
      <c r="F105" s="98"/>
      <c r="G105" s="11"/>
    </row>
    <row r="106" spans="1:18" ht="14.4" customHeight="1" x14ac:dyDescent="0.25">
      <c r="A106" s="96" t="s">
        <v>24</v>
      </c>
      <c r="B106" s="97"/>
      <c r="C106" s="97"/>
      <c r="D106" s="97"/>
      <c r="E106" s="97"/>
      <c r="F106" s="98"/>
      <c r="G106" s="11"/>
    </row>
    <row r="107" spans="1:18" customFormat="1" ht="14.4" customHeight="1" x14ac:dyDescent="0.3">
      <c r="A107" s="96" t="s">
        <v>193</v>
      </c>
      <c r="B107" s="97"/>
      <c r="C107" s="97"/>
      <c r="D107" s="97"/>
      <c r="E107" s="97"/>
      <c r="F107" s="98"/>
      <c r="G107" s="3"/>
      <c r="H107" s="89"/>
    </row>
    <row r="108" spans="1:18" x14ac:dyDescent="0.25">
      <c r="A108" s="55"/>
      <c r="B108" s="55"/>
      <c r="C108" s="55"/>
      <c r="D108" s="55"/>
      <c r="E108" s="55"/>
      <c r="F108" s="55"/>
    </row>
    <row r="109" spans="1:18" x14ac:dyDescent="0.25">
      <c r="A109" s="55"/>
      <c r="B109" s="55"/>
      <c r="C109" s="55"/>
      <c r="D109" s="55"/>
      <c r="E109" s="55"/>
      <c r="F109" s="55"/>
    </row>
    <row r="110" spans="1:18" x14ac:dyDescent="0.25">
      <c r="A110" s="55"/>
      <c r="B110" s="55"/>
      <c r="C110" s="55"/>
      <c r="D110" s="55"/>
      <c r="E110" s="55"/>
      <c r="F110" s="55"/>
    </row>
    <row r="111" spans="1:18" x14ac:dyDescent="0.25">
      <c r="A111" s="55"/>
      <c r="B111" s="55"/>
      <c r="C111" s="55"/>
      <c r="D111" s="55"/>
      <c r="E111" s="55"/>
      <c r="F111" s="55"/>
    </row>
    <row r="112" spans="1:18" x14ac:dyDescent="0.25">
      <c r="A112" s="55"/>
      <c r="B112" s="55"/>
      <c r="C112" s="55"/>
      <c r="D112" s="55"/>
      <c r="E112" s="55"/>
      <c r="F112" s="55"/>
    </row>
    <row r="113" spans="1:6" x14ac:dyDescent="0.25">
      <c r="A113" s="55"/>
      <c r="B113" s="55"/>
      <c r="C113" s="55"/>
      <c r="D113" s="55"/>
      <c r="E113" s="55"/>
      <c r="F113" s="55"/>
    </row>
    <row r="114" spans="1:6" x14ac:dyDescent="0.25">
      <c r="A114" s="55"/>
      <c r="B114" s="55"/>
      <c r="C114" s="55"/>
      <c r="D114" s="55"/>
      <c r="E114" s="55"/>
      <c r="F114" s="55"/>
    </row>
    <row r="115" spans="1:6" x14ac:dyDescent="0.25">
      <c r="A115" s="55"/>
      <c r="B115" s="55"/>
      <c r="C115" s="55"/>
      <c r="D115" s="55"/>
      <c r="E115" s="55"/>
      <c r="F115" s="55"/>
    </row>
    <row r="116" spans="1:6" x14ac:dyDescent="0.25">
      <c r="B116" s="55"/>
      <c r="C116" s="55"/>
      <c r="D116" s="55"/>
      <c r="E116" s="55"/>
      <c r="F116" s="55"/>
    </row>
    <row r="117" spans="1:6" x14ac:dyDescent="0.25">
      <c r="B117" s="55"/>
      <c r="C117" s="55"/>
      <c r="D117" s="55"/>
      <c r="E117" s="55"/>
      <c r="F117" s="55"/>
    </row>
    <row r="118" spans="1:6" x14ac:dyDescent="0.25">
      <c r="B118" s="55"/>
      <c r="C118" s="55"/>
      <c r="D118" s="55"/>
      <c r="E118" s="55"/>
      <c r="F118" s="55"/>
    </row>
    <row r="119" spans="1:6" x14ac:dyDescent="0.25">
      <c r="B119" s="55"/>
      <c r="C119" s="55"/>
      <c r="D119" s="55"/>
      <c r="E119" s="55"/>
      <c r="F119" s="55"/>
    </row>
    <row r="120" spans="1:6" x14ac:dyDescent="0.25">
      <c r="B120" s="55"/>
      <c r="C120" s="55"/>
      <c r="D120" s="55"/>
      <c r="E120" s="55"/>
      <c r="F120" s="55"/>
    </row>
    <row r="121" spans="1:6" x14ac:dyDescent="0.25">
      <c r="B121" s="55"/>
      <c r="C121" s="55"/>
      <c r="D121" s="55"/>
      <c r="E121" s="55"/>
      <c r="F121" s="55"/>
    </row>
    <row r="122" spans="1:6" x14ac:dyDescent="0.25">
      <c r="B122" s="55"/>
      <c r="C122" s="55"/>
      <c r="D122" s="55"/>
      <c r="E122" s="55"/>
      <c r="F122" s="55"/>
    </row>
    <row r="123" spans="1:6" x14ac:dyDescent="0.25">
      <c r="B123" s="55"/>
      <c r="C123" s="55"/>
      <c r="D123" s="55"/>
      <c r="E123" s="55"/>
      <c r="F123" s="55"/>
    </row>
    <row r="124" spans="1:6" x14ac:dyDescent="0.25">
      <c r="B124" s="55"/>
      <c r="C124" s="55"/>
      <c r="D124" s="55"/>
      <c r="E124" s="55"/>
      <c r="F124" s="55"/>
    </row>
    <row r="125" spans="1:6" x14ac:dyDescent="0.25">
      <c r="B125" s="55"/>
      <c r="C125" s="55"/>
      <c r="D125" s="55"/>
      <c r="E125" s="55"/>
      <c r="F125" s="55"/>
    </row>
    <row r="126" spans="1:6" x14ac:dyDescent="0.25">
      <c r="B126" s="55"/>
      <c r="C126" s="55"/>
      <c r="D126" s="55"/>
      <c r="E126" s="55"/>
      <c r="F126" s="55"/>
    </row>
    <row r="127" spans="1:6" x14ac:dyDescent="0.25">
      <c r="B127" s="55"/>
      <c r="C127" s="55"/>
      <c r="D127" s="55"/>
      <c r="E127" s="55"/>
      <c r="F127" s="55"/>
    </row>
    <row r="128" spans="1:6" x14ac:dyDescent="0.25">
      <c r="B128" s="55"/>
      <c r="C128" s="55"/>
      <c r="D128" s="55"/>
      <c r="E128" s="55"/>
      <c r="F128" s="55"/>
    </row>
    <row r="129" spans="1:6" x14ac:dyDescent="0.25">
      <c r="B129" s="55"/>
      <c r="C129" s="55"/>
      <c r="D129" s="55"/>
      <c r="E129" s="55"/>
      <c r="F129" s="55"/>
    </row>
    <row r="130" spans="1:6" x14ac:dyDescent="0.25">
      <c r="B130" s="55"/>
      <c r="C130" s="55"/>
      <c r="D130" s="55"/>
      <c r="E130" s="55"/>
      <c r="F130" s="55"/>
    </row>
    <row r="131" spans="1:6" x14ac:dyDescent="0.25">
      <c r="B131" s="63"/>
      <c r="C131" s="63"/>
      <c r="D131" s="63"/>
      <c r="E131" s="64"/>
      <c r="F131" s="65"/>
    </row>
    <row r="132" spans="1:6" x14ac:dyDescent="0.25">
      <c r="A132" s="55"/>
      <c r="B132" s="63"/>
      <c r="C132" s="63"/>
      <c r="D132" s="63"/>
      <c r="E132" s="64"/>
      <c r="F132" s="65"/>
    </row>
    <row r="133" spans="1:6" x14ac:dyDescent="0.25">
      <c r="A133" s="55"/>
      <c r="B133" s="63"/>
      <c r="C133" s="63"/>
      <c r="D133" s="63"/>
      <c r="E133" s="64"/>
      <c r="F133" s="65"/>
    </row>
    <row r="134" spans="1:6" x14ac:dyDescent="0.25">
      <c r="A134" s="55"/>
      <c r="B134" s="63"/>
      <c r="C134" s="63"/>
      <c r="D134" s="63"/>
      <c r="E134" s="64"/>
      <c r="F134" s="65"/>
    </row>
    <row r="135" spans="1:6" x14ac:dyDescent="0.25">
      <c r="A135" s="55"/>
      <c r="B135" s="63"/>
      <c r="C135" s="63"/>
      <c r="D135" s="63"/>
      <c r="E135" s="64"/>
      <c r="F135" s="65"/>
    </row>
    <row r="136" spans="1:6" x14ac:dyDescent="0.25">
      <c r="A136" s="55"/>
      <c r="B136" s="63"/>
      <c r="C136" s="63"/>
      <c r="D136" s="63"/>
      <c r="E136" s="64"/>
      <c r="F136" s="65"/>
    </row>
    <row r="137" spans="1:6" x14ac:dyDescent="0.25">
      <c r="A137" s="55"/>
      <c r="B137" s="63"/>
      <c r="C137" s="63"/>
      <c r="D137" s="63"/>
      <c r="E137" s="64"/>
      <c r="F137" s="65"/>
    </row>
    <row r="138" spans="1:6" x14ac:dyDescent="0.25">
      <c r="A138" s="55"/>
      <c r="B138" s="63"/>
      <c r="C138" s="63"/>
      <c r="D138" s="63"/>
      <c r="E138" s="64"/>
      <c r="F138" s="65"/>
    </row>
    <row r="139" spans="1:6" x14ac:dyDescent="0.25">
      <c r="A139" s="55"/>
      <c r="B139" s="63"/>
      <c r="C139" s="63"/>
      <c r="D139" s="63"/>
      <c r="E139" s="64"/>
      <c r="F139" s="65"/>
    </row>
    <row r="140" spans="1:6" x14ac:dyDescent="0.25">
      <c r="A140" s="55"/>
      <c r="B140" s="63"/>
      <c r="C140" s="63"/>
      <c r="D140" s="63"/>
      <c r="E140" s="64"/>
      <c r="F140" s="65"/>
    </row>
    <row r="141" spans="1:6" x14ac:dyDescent="0.25">
      <c r="A141" s="55"/>
      <c r="B141" s="63"/>
      <c r="C141" s="63"/>
      <c r="D141" s="63"/>
      <c r="E141" s="64"/>
      <c r="F141" s="65"/>
    </row>
    <row r="142" spans="1:6" x14ac:dyDescent="0.25">
      <c r="A142" s="55"/>
      <c r="B142" s="63"/>
      <c r="C142" s="63"/>
      <c r="D142" s="63"/>
      <c r="E142" s="64"/>
      <c r="F142" s="65"/>
    </row>
    <row r="143" spans="1:6" x14ac:dyDescent="0.25">
      <c r="A143" s="55"/>
      <c r="B143" s="63"/>
      <c r="C143" s="63"/>
      <c r="D143" s="63"/>
      <c r="E143" s="64"/>
      <c r="F143" s="65"/>
    </row>
    <row r="144" spans="1:6" x14ac:dyDescent="0.25">
      <c r="A144" s="55"/>
      <c r="B144" s="63"/>
      <c r="C144" s="63"/>
      <c r="D144" s="63"/>
      <c r="E144" s="64"/>
      <c r="F144" s="65"/>
    </row>
    <row r="145" spans="1:6" x14ac:dyDescent="0.25">
      <c r="A145" s="55"/>
      <c r="B145" s="63"/>
      <c r="C145" s="63"/>
      <c r="D145" s="63"/>
      <c r="E145" s="64"/>
      <c r="F145" s="65"/>
    </row>
    <row r="146" spans="1:6" x14ac:dyDescent="0.25">
      <c r="A146" s="55"/>
      <c r="B146" s="63"/>
      <c r="C146" s="63"/>
      <c r="D146" s="63"/>
      <c r="E146" s="64"/>
      <c r="F146" s="65"/>
    </row>
    <row r="147" spans="1:6" x14ac:dyDescent="0.25">
      <c r="A147" s="55"/>
      <c r="B147" s="63"/>
      <c r="C147" s="63"/>
      <c r="D147" s="63"/>
      <c r="E147" s="64"/>
      <c r="F147" s="65"/>
    </row>
    <row r="148" spans="1:6" x14ac:dyDescent="0.25">
      <c r="B148" s="63"/>
      <c r="C148" s="63"/>
      <c r="D148" s="63"/>
      <c r="E148" s="64"/>
      <c r="F148" s="65"/>
    </row>
    <row r="149" spans="1:6" x14ac:dyDescent="0.25">
      <c r="B149" s="63"/>
      <c r="C149" s="63"/>
      <c r="D149" s="63"/>
      <c r="E149" s="64"/>
      <c r="F149" s="65"/>
    </row>
    <row r="150" spans="1:6" x14ac:dyDescent="0.25">
      <c r="B150" s="63"/>
      <c r="C150" s="63"/>
      <c r="D150" s="63"/>
      <c r="E150" s="64"/>
      <c r="F150" s="65"/>
    </row>
    <row r="151" spans="1:6" x14ac:dyDescent="0.25">
      <c r="B151" s="63"/>
      <c r="C151" s="63"/>
      <c r="D151" s="63"/>
      <c r="E151" s="64"/>
      <c r="F151" s="65"/>
    </row>
    <row r="152" spans="1:6" x14ac:dyDescent="0.25">
      <c r="B152" s="63"/>
      <c r="C152" s="63"/>
      <c r="D152" s="63"/>
      <c r="E152" s="64"/>
      <c r="F152" s="65"/>
    </row>
    <row r="153" spans="1:6" x14ac:dyDescent="0.25">
      <c r="B153" s="63"/>
      <c r="C153" s="63"/>
      <c r="D153" s="63"/>
      <c r="E153" s="64"/>
      <c r="F153" s="65"/>
    </row>
    <row r="154" spans="1:6" x14ac:dyDescent="0.25">
      <c r="B154" s="63"/>
      <c r="C154" s="63"/>
      <c r="D154" s="63"/>
      <c r="E154" s="64"/>
      <c r="F154" s="65"/>
    </row>
    <row r="155" spans="1:6" x14ac:dyDescent="0.25">
      <c r="B155" s="63"/>
      <c r="C155" s="63"/>
      <c r="D155" s="63"/>
      <c r="E155" s="64"/>
      <c r="F155" s="65"/>
    </row>
    <row r="156" spans="1:6" x14ac:dyDescent="0.25">
      <c r="B156" s="63"/>
      <c r="C156" s="63"/>
      <c r="D156" s="63"/>
      <c r="E156" s="64"/>
      <c r="F156" s="65"/>
    </row>
    <row r="157" spans="1:6" x14ac:dyDescent="0.25">
      <c r="B157" s="63"/>
      <c r="C157" s="63"/>
      <c r="D157" s="63"/>
      <c r="E157" s="64"/>
      <c r="F157" s="65"/>
    </row>
    <row r="158" spans="1:6" x14ac:dyDescent="0.25">
      <c r="B158" s="63"/>
      <c r="C158" s="63"/>
      <c r="D158" s="63"/>
      <c r="E158" s="64"/>
      <c r="F158" s="65"/>
    </row>
    <row r="159" spans="1:6" x14ac:dyDescent="0.25">
      <c r="B159" s="63"/>
      <c r="C159" s="63"/>
      <c r="D159" s="63"/>
      <c r="E159" s="64"/>
      <c r="F159" s="65"/>
    </row>
    <row r="160" spans="1:6" x14ac:dyDescent="0.25">
      <c r="B160" s="63"/>
      <c r="C160" s="63"/>
      <c r="D160" s="63"/>
      <c r="E160" s="64"/>
      <c r="F160" s="65"/>
    </row>
    <row r="161" spans="2:6" x14ac:dyDescent="0.25">
      <c r="B161" s="63"/>
      <c r="C161" s="63"/>
      <c r="D161" s="63"/>
      <c r="E161" s="64"/>
      <c r="F161" s="65"/>
    </row>
    <row r="162" spans="2:6" x14ac:dyDescent="0.25">
      <c r="B162" s="63"/>
      <c r="C162" s="63"/>
      <c r="D162" s="63"/>
      <c r="E162" s="64"/>
      <c r="F162" s="65"/>
    </row>
    <row r="163" spans="2:6" x14ac:dyDescent="0.25">
      <c r="B163" s="63"/>
      <c r="C163" s="63"/>
      <c r="D163" s="63"/>
      <c r="E163" s="64"/>
      <c r="F163" s="65"/>
    </row>
    <row r="164" spans="2:6" x14ac:dyDescent="0.25">
      <c r="B164" s="63"/>
      <c r="C164" s="63"/>
      <c r="D164" s="63"/>
      <c r="E164" s="64"/>
      <c r="F164" s="65"/>
    </row>
    <row r="165" spans="2:6" x14ac:dyDescent="0.25">
      <c r="B165" s="63"/>
      <c r="C165" s="63"/>
      <c r="D165" s="63"/>
      <c r="E165" s="64"/>
      <c r="F165" s="65"/>
    </row>
    <row r="166" spans="2:6" x14ac:dyDescent="0.25">
      <c r="B166" s="63"/>
      <c r="C166" s="63"/>
      <c r="D166" s="63"/>
      <c r="E166" s="64"/>
      <c r="F166" s="65"/>
    </row>
    <row r="167" spans="2:6" x14ac:dyDescent="0.25">
      <c r="B167" s="63"/>
      <c r="C167" s="63"/>
      <c r="D167" s="63"/>
      <c r="E167" s="64"/>
      <c r="F167" s="65"/>
    </row>
    <row r="168" spans="2:6" x14ac:dyDescent="0.25">
      <c r="B168" s="63"/>
      <c r="C168" s="63"/>
      <c r="D168" s="63"/>
      <c r="E168" s="64"/>
      <c r="F168" s="65"/>
    </row>
    <row r="169" spans="2:6" x14ac:dyDescent="0.25">
      <c r="B169" s="63"/>
      <c r="C169" s="63"/>
      <c r="D169" s="63"/>
      <c r="E169" s="64"/>
      <c r="F169" s="65"/>
    </row>
    <row r="170" spans="2:6" x14ac:dyDescent="0.25">
      <c r="B170" s="63"/>
      <c r="C170" s="63"/>
      <c r="D170" s="63"/>
      <c r="E170" s="64"/>
      <c r="F170" s="65"/>
    </row>
    <row r="171" spans="2:6" x14ac:dyDescent="0.25">
      <c r="B171" s="63"/>
      <c r="C171" s="63"/>
      <c r="D171" s="63"/>
      <c r="E171" s="64"/>
      <c r="F171" s="65"/>
    </row>
    <row r="172" spans="2:6" x14ac:dyDescent="0.25">
      <c r="B172" s="63"/>
      <c r="C172" s="63"/>
      <c r="D172" s="63"/>
      <c r="E172" s="64"/>
      <c r="F172" s="65"/>
    </row>
    <row r="173" spans="2:6" x14ac:dyDescent="0.25">
      <c r="B173" s="63"/>
      <c r="C173" s="63"/>
      <c r="D173" s="63"/>
      <c r="E173" s="64"/>
      <c r="F173" s="65"/>
    </row>
    <row r="174" spans="2:6" x14ac:dyDescent="0.25">
      <c r="B174" s="63"/>
      <c r="C174" s="63"/>
      <c r="D174" s="63"/>
      <c r="E174" s="64"/>
      <c r="F174" s="65"/>
    </row>
    <row r="175" spans="2:6" x14ac:dyDescent="0.25">
      <c r="B175" s="63"/>
      <c r="C175" s="63"/>
      <c r="D175" s="63"/>
      <c r="E175" s="64"/>
      <c r="F175" s="65"/>
    </row>
    <row r="176" spans="2:6" x14ac:dyDescent="0.25">
      <c r="B176" s="63"/>
      <c r="C176" s="63"/>
      <c r="D176" s="63"/>
      <c r="E176" s="64"/>
      <c r="F176" s="65"/>
    </row>
    <row r="177" spans="2:6" x14ac:dyDescent="0.25">
      <c r="B177" s="63"/>
      <c r="C177" s="63"/>
      <c r="D177" s="63"/>
      <c r="E177" s="64"/>
      <c r="F177" s="65"/>
    </row>
    <row r="178" spans="2:6" x14ac:dyDescent="0.25">
      <c r="B178" s="63"/>
      <c r="C178" s="63"/>
      <c r="D178" s="63"/>
      <c r="E178" s="64"/>
      <c r="F178" s="65"/>
    </row>
    <row r="179" spans="2:6" x14ac:dyDescent="0.25">
      <c r="B179" s="63"/>
      <c r="C179" s="63"/>
      <c r="D179" s="63"/>
      <c r="E179" s="64"/>
      <c r="F179" s="65"/>
    </row>
    <row r="180" spans="2:6" x14ac:dyDescent="0.25">
      <c r="B180" s="63"/>
      <c r="C180" s="63"/>
      <c r="D180" s="63"/>
      <c r="E180" s="64"/>
      <c r="F180" s="65"/>
    </row>
    <row r="181" spans="2:6" x14ac:dyDescent="0.25">
      <c r="B181" s="63"/>
      <c r="C181" s="63"/>
      <c r="D181" s="63"/>
      <c r="E181" s="64"/>
      <c r="F181" s="65"/>
    </row>
    <row r="182" spans="2:6" x14ac:dyDescent="0.25">
      <c r="B182" s="63"/>
      <c r="C182" s="63"/>
      <c r="D182" s="63"/>
      <c r="E182" s="64"/>
      <c r="F182" s="65"/>
    </row>
    <row r="183" spans="2:6" x14ac:dyDescent="0.25">
      <c r="B183" s="63"/>
      <c r="C183" s="63"/>
      <c r="D183" s="63"/>
      <c r="E183" s="64"/>
      <c r="F183" s="65"/>
    </row>
    <row r="184" spans="2:6" x14ac:dyDescent="0.25">
      <c r="B184" s="63"/>
      <c r="C184" s="63"/>
      <c r="D184" s="63"/>
      <c r="E184" s="64"/>
      <c r="F184" s="65"/>
    </row>
    <row r="205" spans="1:5" x14ac:dyDescent="0.25">
      <c r="A205" s="92"/>
      <c r="B205" s="92"/>
      <c r="D205" s="92"/>
      <c r="E205" s="92"/>
    </row>
    <row r="206" spans="1:5" x14ac:dyDescent="0.25">
      <c r="A206" s="92"/>
      <c r="B206" s="92"/>
      <c r="D206" s="92"/>
      <c r="E206" s="92"/>
    </row>
    <row r="207" spans="1:5" x14ac:dyDescent="0.25">
      <c r="A207" s="92"/>
      <c r="B207" s="92"/>
      <c r="D207" s="92"/>
      <c r="E207" s="92"/>
    </row>
  </sheetData>
  <mergeCells count="34">
    <mergeCell ref="A206:B206"/>
    <mergeCell ref="D206:E206"/>
    <mergeCell ref="A207:B207"/>
    <mergeCell ref="D207:E207"/>
    <mergeCell ref="A104:F104"/>
    <mergeCell ref="A105:F105"/>
    <mergeCell ref="A106:F106"/>
    <mergeCell ref="A107:F107"/>
    <mergeCell ref="A205:B205"/>
    <mergeCell ref="D205:E205"/>
    <mergeCell ref="A95:E95"/>
    <mergeCell ref="A97:F97"/>
    <mergeCell ref="A98:E98"/>
    <mergeCell ref="A99:E99"/>
    <mergeCell ref="A100:E100"/>
    <mergeCell ref="A101:E101"/>
    <mergeCell ref="B87:E87"/>
    <mergeCell ref="A90:E90"/>
    <mergeCell ref="A91:E91"/>
    <mergeCell ref="A92:E92"/>
    <mergeCell ref="A93:E93"/>
    <mergeCell ref="A94:E94"/>
    <mergeCell ref="B48:E48"/>
    <mergeCell ref="B51:E51"/>
    <mergeCell ref="B58:E58"/>
    <mergeCell ref="B70:E70"/>
    <mergeCell ref="B79:E79"/>
    <mergeCell ref="B83:E83"/>
    <mergeCell ref="A1:F1"/>
    <mergeCell ref="A2:F2"/>
    <mergeCell ref="B7:E7"/>
    <mergeCell ref="D17:E17"/>
    <mergeCell ref="B23:E23"/>
    <mergeCell ref="B44:E44"/>
  </mergeCells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98CEF-8AA8-4A89-A099-3842926A552A}">
  <sheetPr>
    <pageSetUpPr fitToPage="1"/>
  </sheetPr>
  <dimension ref="A1:U944"/>
  <sheetViews>
    <sheetView view="pageBreakPreview" zoomScaleNormal="100" zoomScaleSheetLayoutView="100" workbookViewId="0">
      <selection activeCell="A3" sqref="A3"/>
    </sheetView>
  </sheetViews>
  <sheetFormatPr baseColWidth="10" defaultColWidth="14.44140625" defaultRowHeight="11.4" x14ac:dyDescent="0.2"/>
  <cols>
    <col min="1" max="1" width="6.33203125" style="62" customWidth="1"/>
    <col min="2" max="2" width="62.109375" style="62" customWidth="1"/>
    <col min="3" max="3" width="18.5546875" style="62" customWidth="1"/>
    <col min="4" max="4" width="16.88671875" style="62" customWidth="1"/>
    <col min="5" max="5" width="15.88671875" style="85" customWidth="1"/>
    <col min="6" max="6" width="22.88671875" style="85" customWidth="1"/>
    <col min="7" max="9" width="18.33203125" style="2" customWidth="1"/>
    <col min="10" max="11" width="18" style="2" customWidth="1"/>
    <col min="12" max="25" width="11.44140625" style="2" customWidth="1"/>
    <col min="26" max="16384" width="14.44140625" style="2"/>
  </cols>
  <sheetData>
    <row r="1" spans="1:21" ht="34.200000000000003" customHeight="1" x14ac:dyDescent="0.2">
      <c r="A1" s="102" t="s">
        <v>162</v>
      </c>
      <c r="B1" s="102"/>
      <c r="C1" s="102"/>
      <c r="D1" s="102"/>
      <c r="E1" s="102"/>
      <c r="F1" s="10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3.4" customHeight="1" x14ac:dyDescent="0.2">
      <c r="A2" s="102" t="s">
        <v>7</v>
      </c>
      <c r="B2" s="102"/>
      <c r="C2" s="102"/>
      <c r="D2" s="102"/>
      <c r="E2" s="102"/>
      <c r="F2" s="10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">
      <c r="A3" s="14" t="s">
        <v>25</v>
      </c>
      <c r="B3" s="14" t="s">
        <v>19</v>
      </c>
      <c r="C3" s="14" t="s">
        <v>0</v>
      </c>
      <c r="D3" s="15" t="s">
        <v>1</v>
      </c>
      <c r="E3" s="66" t="s">
        <v>26</v>
      </c>
      <c r="F3" s="17" t="s">
        <v>27</v>
      </c>
    </row>
    <row r="4" spans="1:21" x14ac:dyDescent="0.2">
      <c r="A4" s="67"/>
      <c r="B4" s="68" t="s">
        <v>29</v>
      </c>
      <c r="C4" s="69"/>
      <c r="D4" s="70"/>
      <c r="E4" s="71"/>
      <c r="F4" s="71"/>
    </row>
    <row r="5" spans="1:21" x14ac:dyDescent="0.2">
      <c r="A5" s="67">
        <v>1</v>
      </c>
      <c r="B5" s="68" t="s">
        <v>118</v>
      </c>
      <c r="C5" s="69"/>
      <c r="D5" s="70"/>
      <c r="E5" s="71"/>
      <c r="F5" s="71"/>
    </row>
    <row r="6" spans="1:21" x14ac:dyDescent="0.2">
      <c r="A6" s="72">
        <v>1.41</v>
      </c>
      <c r="B6" s="73" t="s">
        <v>119</v>
      </c>
      <c r="C6" s="74" t="s">
        <v>4</v>
      </c>
      <c r="D6" s="75">
        <v>332.98500000000001</v>
      </c>
      <c r="E6" s="76">
        <v>18713</v>
      </c>
      <c r="F6" s="76">
        <f>+ROUND(D6*E6,0)</f>
        <v>6231148</v>
      </c>
      <c r="G6" s="12"/>
    </row>
    <row r="7" spans="1:21" x14ac:dyDescent="0.2">
      <c r="A7" s="67">
        <v>2</v>
      </c>
      <c r="B7" s="68" t="s">
        <v>120</v>
      </c>
      <c r="C7" s="69"/>
      <c r="D7" s="70"/>
      <c r="E7" s="71"/>
      <c r="F7" s="71"/>
      <c r="G7" s="12"/>
    </row>
    <row r="8" spans="1:21" x14ac:dyDescent="0.2">
      <c r="A8" s="72">
        <v>2.2999999999999998</v>
      </c>
      <c r="B8" s="73" t="s">
        <v>121</v>
      </c>
      <c r="C8" s="77" t="s">
        <v>3</v>
      </c>
      <c r="D8" s="75">
        <v>196.8895</v>
      </c>
      <c r="E8" s="76">
        <v>641374</v>
      </c>
      <c r="F8" s="76">
        <f t="shared" ref="F8:F9" si="0">+ROUND(D8*E8,0)</f>
        <v>126279806</v>
      </c>
      <c r="G8" s="12"/>
    </row>
    <row r="9" spans="1:21" x14ac:dyDescent="0.2">
      <c r="A9" s="72" t="s">
        <v>175</v>
      </c>
      <c r="B9" s="73" t="s">
        <v>122</v>
      </c>
      <c r="C9" s="77" t="s">
        <v>3</v>
      </c>
      <c r="D9" s="75">
        <v>196.8895</v>
      </c>
      <c r="E9" s="76">
        <v>129053</v>
      </c>
      <c r="F9" s="76">
        <f t="shared" si="0"/>
        <v>25409181</v>
      </c>
      <c r="G9" s="12"/>
    </row>
    <row r="10" spans="1:21" x14ac:dyDescent="0.2">
      <c r="A10" s="67">
        <v>3</v>
      </c>
      <c r="B10" s="68" t="s">
        <v>123</v>
      </c>
      <c r="C10" s="69"/>
      <c r="D10" s="70"/>
      <c r="E10" s="71"/>
      <c r="F10" s="71"/>
      <c r="G10" s="12"/>
    </row>
    <row r="11" spans="1:21" x14ac:dyDescent="0.2">
      <c r="A11" s="72">
        <v>16.2</v>
      </c>
      <c r="B11" s="73" t="s">
        <v>124</v>
      </c>
      <c r="C11" s="77" t="s">
        <v>3</v>
      </c>
      <c r="D11" s="75">
        <v>3601.4364999999998</v>
      </c>
      <c r="E11" s="76">
        <v>18189</v>
      </c>
      <c r="F11" s="76">
        <f t="shared" ref="F11:F14" si="1">+ROUND(D11*E11,0)</f>
        <v>65506528</v>
      </c>
      <c r="G11" s="12"/>
    </row>
    <row r="12" spans="1:21" x14ac:dyDescent="0.2">
      <c r="A12" s="72">
        <v>16.3</v>
      </c>
      <c r="B12" s="73" t="s">
        <v>125</v>
      </c>
      <c r="C12" s="77" t="s">
        <v>3</v>
      </c>
      <c r="D12" s="75">
        <v>6</v>
      </c>
      <c r="E12" s="76">
        <v>213875</v>
      </c>
      <c r="F12" s="76">
        <f t="shared" si="1"/>
        <v>1283250</v>
      </c>
      <c r="G12" s="12"/>
    </row>
    <row r="13" spans="1:21" x14ac:dyDescent="0.2">
      <c r="A13" s="72">
        <v>16.399999999999999</v>
      </c>
      <c r="B13" s="73" t="s">
        <v>126</v>
      </c>
      <c r="C13" s="77" t="s">
        <v>3</v>
      </c>
      <c r="D13" s="75">
        <v>6</v>
      </c>
      <c r="E13" s="76">
        <v>97508</v>
      </c>
      <c r="F13" s="76">
        <f t="shared" si="1"/>
        <v>585048</v>
      </c>
      <c r="G13" s="12"/>
    </row>
    <row r="14" spans="1:21" x14ac:dyDescent="0.2">
      <c r="A14" s="72" t="s">
        <v>175</v>
      </c>
      <c r="B14" s="73" t="s">
        <v>122</v>
      </c>
      <c r="C14" s="77" t="s">
        <v>3</v>
      </c>
      <c r="D14" s="75">
        <v>2227.7664999999997</v>
      </c>
      <c r="E14" s="76">
        <v>129053</v>
      </c>
      <c r="F14" s="76">
        <f t="shared" si="1"/>
        <v>287499950</v>
      </c>
      <c r="G14" s="12"/>
    </row>
    <row r="15" spans="1:21" x14ac:dyDescent="0.2">
      <c r="A15" s="67">
        <v>4</v>
      </c>
      <c r="B15" s="68" t="s">
        <v>21</v>
      </c>
      <c r="C15" s="69"/>
      <c r="D15" s="70"/>
      <c r="E15" s="71"/>
      <c r="F15" s="71"/>
      <c r="G15" s="12"/>
    </row>
    <row r="16" spans="1:21" x14ac:dyDescent="0.2">
      <c r="A16" s="72">
        <v>2.1</v>
      </c>
      <c r="B16" s="73" t="s">
        <v>127</v>
      </c>
      <c r="C16" s="77" t="s">
        <v>4</v>
      </c>
      <c r="D16" s="75">
        <v>425.74400000000003</v>
      </c>
      <c r="E16" s="76">
        <v>29385</v>
      </c>
      <c r="F16" s="76">
        <f>+ROUND(D16*E16,0)</f>
        <v>12510487</v>
      </c>
      <c r="G16" s="12"/>
    </row>
    <row r="17" spans="1:9" x14ac:dyDescent="0.2">
      <c r="A17" s="67"/>
      <c r="B17" s="68" t="s">
        <v>128</v>
      </c>
      <c r="C17" s="69"/>
      <c r="D17" s="70"/>
      <c r="E17" s="71"/>
      <c r="F17" s="71"/>
      <c r="G17" s="12"/>
    </row>
    <row r="18" spans="1:9" x14ac:dyDescent="0.2">
      <c r="A18" s="67"/>
      <c r="B18" s="68" t="s">
        <v>129</v>
      </c>
      <c r="C18" s="69"/>
      <c r="D18" s="70"/>
      <c r="E18" s="71"/>
      <c r="F18" s="71"/>
      <c r="G18" s="12"/>
    </row>
    <row r="19" spans="1:9" x14ac:dyDescent="0.2">
      <c r="A19" s="72">
        <v>15.2</v>
      </c>
      <c r="B19" s="73" t="s">
        <v>130</v>
      </c>
      <c r="C19" s="78" t="s">
        <v>4</v>
      </c>
      <c r="D19" s="75">
        <v>1385.6699999999998</v>
      </c>
      <c r="E19" s="76">
        <v>45836</v>
      </c>
      <c r="F19" s="76">
        <f t="shared" ref="F19:F20" si="2">+ROUND(D19*E19,0)</f>
        <v>63513570</v>
      </c>
      <c r="G19" s="12"/>
      <c r="I19" s="13"/>
    </row>
    <row r="20" spans="1:9" x14ac:dyDescent="0.2">
      <c r="A20" s="72" t="s">
        <v>176</v>
      </c>
      <c r="B20" s="73" t="s">
        <v>131</v>
      </c>
      <c r="C20" s="78" t="s">
        <v>3</v>
      </c>
      <c r="D20" s="75">
        <v>13.319400000000002</v>
      </c>
      <c r="E20" s="76">
        <v>735066</v>
      </c>
      <c r="F20" s="76">
        <f t="shared" si="2"/>
        <v>9790638</v>
      </c>
      <c r="G20" s="12"/>
    </row>
    <row r="21" spans="1:9" ht="20.399999999999999" x14ac:dyDescent="0.2">
      <c r="A21" s="72" t="s">
        <v>177</v>
      </c>
      <c r="B21" s="73" t="s">
        <v>132</v>
      </c>
      <c r="C21" s="78" t="s">
        <v>3</v>
      </c>
      <c r="D21" s="75">
        <v>533.96935000000008</v>
      </c>
      <c r="E21" s="76">
        <v>2648626</v>
      </c>
      <c r="F21" s="76">
        <f>+ROUND(D21*E21,0)</f>
        <v>1414285104</v>
      </c>
      <c r="G21" s="12"/>
    </row>
    <row r="22" spans="1:9" x14ac:dyDescent="0.2">
      <c r="A22" s="72">
        <v>15.1</v>
      </c>
      <c r="B22" s="73" t="s">
        <v>38</v>
      </c>
      <c r="C22" s="78" t="s">
        <v>3</v>
      </c>
      <c r="D22" s="75">
        <v>164.51400000000001</v>
      </c>
      <c r="E22" s="76">
        <v>181128</v>
      </c>
      <c r="F22" s="76">
        <f t="shared" ref="F22:F26" si="3">+ROUND(D22*E22,0)</f>
        <v>29798092</v>
      </c>
      <c r="G22" s="12"/>
    </row>
    <row r="23" spans="1:9" x14ac:dyDescent="0.2">
      <c r="A23" s="72" t="s">
        <v>178</v>
      </c>
      <c r="B23" s="73" t="s">
        <v>133</v>
      </c>
      <c r="C23" s="78" t="s">
        <v>2</v>
      </c>
      <c r="D23" s="75">
        <v>240.92000000000002</v>
      </c>
      <c r="E23" s="76">
        <v>107630</v>
      </c>
      <c r="F23" s="76">
        <f t="shared" si="3"/>
        <v>25930220</v>
      </c>
      <c r="G23" s="12"/>
    </row>
    <row r="24" spans="1:9" ht="20.399999999999999" x14ac:dyDescent="0.2">
      <c r="A24" s="72">
        <v>16.8</v>
      </c>
      <c r="B24" s="73" t="s">
        <v>134</v>
      </c>
      <c r="C24" s="78" t="s">
        <v>4</v>
      </c>
      <c r="D24" s="75">
        <v>259.22820000000002</v>
      </c>
      <c r="E24" s="76">
        <v>252767</v>
      </c>
      <c r="F24" s="76">
        <f t="shared" si="3"/>
        <v>65524334</v>
      </c>
      <c r="G24" s="12"/>
    </row>
    <row r="25" spans="1:9" x14ac:dyDescent="0.2">
      <c r="A25" s="72" t="s">
        <v>179</v>
      </c>
      <c r="B25" s="73" t="s">
        <v>135</v>
      </c>
      <c r="C25" s="78" t="s">
        <v>2</v>
      </c>
      <c r="D25" s="75">
        <v>47.739999999999995</v>
      </c>
      <c r="E25" s="76">
        <v>296401</v>
      </c>
      <c r="F25" s="76">
        <f t="shared" si="3"/>
        <v>14150184</v>
      </c>
      <c r="G25" s="12"/>
    </row>
    <row r="26" spans="1:9" x14ac:dyDescent="0.2">
      <c r="A26" s="72" t="s">
        <v>180</v>
      </c>
      <c r="B26" s="73" t="s">
        <v>136</v>
      </c>
      <c r="C26" s="78" t="s">
        <v>3</v>
      </c>
      <c r="D26" s="75">
        <v>72.03</v>
      </c>
      <c r="E26" s="76">
        <v>278031</v>
      </c>
      <c r="F26" s="76">
        <f t="shared" si="3"/>
        <v>20026573</v>
      </c>
      <c r="G26" s="12"/>
    </row>
    <row r="27" spans="1:9" x14ac:dyDescent="0.2">
      <c r="A27" s="67"/>
      <c r="B27" s="68" t="s">
        <v>137</v>
      </c>
      <c r="C27" s="69"/>
      <c r="D27" s="70"/>
      <c r="E27" s="71"/>
      <c r="F27" s="71"/>
      <c r="G27" s="12"/>
    </row>
    <row r="28" spans="1:9" x14ac:dyDescent="0.2">
      <c r="A28" s="67"/>
      <c r="B28" s="68" t="s">
        <v>138</v>
      </c>
      <c r="C28" s="69"/>
      <c r="D28" s="70"/>
      <c r="E28" s="71"/>
      <c r="F28" s="71"/>
      <c r="G28" s="12"/>
    </row>
    <row r="29" spans="1:9" x14ac:dyDescent="0.2">
      <c r="A29" s="72">
        <v>17.8</v>
      </c>
      <c r="B29" s="73" t="s">
        <v>139</v>
      </c>
      <c r="C29" s="78" t="s">
        <v>4</v>
      </c>
      <c r="D29" s="75">
        <v>972.62509999999986</v>
      </c>
      <c r="E29" s="76">
        <v>44242</v>
      </c>
      <c r="F29" s="76">
        <f t="shared" ref="F29:F30" si="4">+ROUND(D29*E29,0)</f>
        <v>43030880</v>
      </c>
      <c r="G29" s="12"/>
    </row>
    <row r="30" spans="1:9" x14ac:dyDescent="0.2">
      <c r="A30" s="72">
        <v>17.899999999999999</v>
      </c>
      <c r="B30" s="73" t="s">
        <v>140</v>
      </c>
      <c r="C30" s="78" t="s">
        <v>4</v>
      </c>
      <c r="D30" s="75">
        <v>1290.3015</v>
      </c>
      <c r="E30" s="76">
        <v>24816</v>
      </c>
      <c r="F30" s="76">
        <f t="shared" si="4"/>
        <v>32020122</v>
      </c>
      <c r="G30" s="12"/>
    </row>
    <row r="31" spans="1:9" x14ac:dyDescent="0.2">
      <c r="A31" s="67"/>
      <c r="B31" s="68" t="s">
        <v>141</v>
      </c>
      <c r="C31" s="69"/>
      <c r="D31" s="70"/>
      <c r="E31" s="71"/>
      <c r="F31" s="71"/>
      <c r="G31" s="12"/>
    </row>
    <row r="32" spans="1:9" x14ac:dyDescent="0.2">
      <c r="A32" s="67"/>
      <c r="B32" s="68" t="s">
        <v>142</v>
      </c>
      <c r="C32" s="69"/>
      <c r="D32" s="70"/>
      <c r="E32" s="71"/>
      <c r="F32" s="71"/>
      <c r="G32" s="12"/>
    </row>
    <row r="33" spans="1:7" x14ac:dyDescent="0.2">
      <c r="A33" s="72">
        <v>16.100000000000001</v>
      </c>
      <c r="B33" s="73" t="s">
        <v>143</v>
      </c>
      <c r="C33" s="74" t="s">
        <v>12</v>
      </c>
      <c r="D33" s="75">
        <v>70730.119999999952</v>
      </c>
      <c r="E33" s="76">
        <v>10908</v>
      </c>
      <c r="F33" s="76">
        <f>+ROUND(D33*E33,0)</f>
        <v>771524149</v>
      </c>
      <c r="G33" s="12"/>
    </row>
    <row r="34" spans="1:7" x14ac:dyDescent="0.2">
      <c r="A34" s="67"/>
      <c r="B34" s="68" t="s">
        <v>144</v>
      </c>
      <c r="C34" s="69"/>
      <c r="D34" s="70"/>
      <c r="E34" s="71"/>
      <c r="F34" s="71"/>
      <c r="G34" s="12"/>
    </row>
    <row r="35" spans="1:7" ht="34.799999999999997" customHeight="1" x14ac:dyDescent="0.2">
      <c r="A35" s="72" t="s">
        <v>83</v>
      </c>
      <c r="B35" s="73" t="s">
        <v>149</v>
      </c>
      <c r="C35" s="78" t="s">
        <v>13</v>
      </c>
      <c r="D35" s="75">
        <v>14</v>
      </c>
      <c r="E35" s="76">
        <v>1368055</v>
      </c>
      <c r="F35" s="76">
        <f t="shared" ref="F35:F48" si="5">+ROUND(D35*E35,0)</f>
        <v>19152770</v>
      </c>
      <c r="G35" s="12"/>
    </row>
    <row r="36" spans="1:7" ht="34.799999999999997" customHeight="1" x14ac:dyDescent="0.2">
      <c r="A36" s="72" t="s">
        <v>85</v>
      </c>
      <c r="B36" s="73" t="s">
        <v>150</v>
      </c>
      <c r="C36" s="78" t="s">
        <v>13</v>
      </c>
      <c r="D36" s="75">
        <v>3</v>
      </c>
      <c r="E36" s="76">
        <v>2102327</v>
      </c>
      <c r="F36" s="76">
        <f t="shared" si="5"/>
        <v>6306981</v>
      </c>
      <c r="G36" s="12"/>
    </row>
    <row r="37" spans="1:7" ht="20.399999999999999" x14ac:dyDescent="0.2">
      <c r="A37" s="72" t="s">
        <v>181</v>
      </c>
      <c r="B37" s="73" t="s">
        <v>151</v>
      </c>
      <c r="C37" s="78" t="s">
        <v>13</v>
      </c>
      <c r="D37" s="75">
        <v>3</v>
      </c>
      <c r="E37" s="76">
        <v>1775577</v>
      </c>
      <c r="F37" s="76">
        <f t="shared" si="5"/>
        <v>5326731</v>
      </c>
      <c r="G37" s="12"/>
    </row>
    <row r="38" spans="1:7" ht="54" customHeight="1" x14ac:dyDescent="0.2">
      <c r="A38" s="72" t="s">
        <v>182</v>
      </c>
      <c r="B38" s="73" t="s">
        <v>152</v>
      </c>
      <c r="C38" s="78" t="s">
        <v>13</v>
      </c>
      <c r="D38" s="75">
        <v>4</v>
      </c>
      <c r="E38" s="76">
        <v>10909478</v>
      </c>
      <c r="F38" s="76">
        <f t="shared" si="5"/>
        <v>43637912</v>
      </c>
      <c r="G38" s="12"/>
    </row>
    <row r="39" spans="1:7" ht="30.6" x14ac:dyDescent="0.2">
      <c r="A39" s="72" t="s">
        <v>183</v>
      </c>
      <c r="B39" s="73" t="s">
        <v>153</v>
      </c>
      <c r="C39" s="78" t="s">
        <v>13</v>
      </c>
      <c r="D39" s="75">
        <v>2</v>
      </c>
      <c r="E39" s="76">
        <v>681206</v>
      </c>
      <c r="F39" s="76">
        <f t="shared" si="5"/>
        <v>1362412</v>
      </c>
      <c r="G39" s="12"/>
    </row>
    <row r="40" spans="1:7" x14ac:dyDescent="0.2">
      <c r="A40" s="72">
        <v>8.1</v>
      </c>
      <c r="B40" s="73" t="s">
        <v>154</v>
      </c>
      <c r="C40" s="78" t="s">
        <v>13</v>
      </c>
      <c r="D40" s="75">
        <v>5</v>
      </c>
      <c r="E40" s="76">
        <v>131706</v>
      </c>
      <c r="F40" s="76">
        <f t="shared" si="5"/>
        <v>658530</v>
      </c>
      <c r="G40" s="12"/>
    </row>
    <row r="41" spans="1:7" ht="20.399999999999999" x14ac:dyDescent="0.2">
      <c r="A41" s="72" t="s">
        <v>184</v>
      </c>
      <c r="B41" s="73" t="s">
        <v>155</v>
      </c>
      <c r="C41" s="78" t="s">
        <v>13</v>
      </c>
      <c r="D41" s="75">
        <v>5</v>
      </c>
      <c r="E41" s="76">
        <v>946570</v>
      </c>
      <c r="F41" s="76">
        <f t="shared" si="5"/>
        <v>4732850</v>
      </c>
      <c r="G41" s="12"/>
    </row>
    <row r="42" spans="1:7" ht="30.6" x14ac:dyDescent="0.2">
      <c r="A42" s="72" t="s">
        <v>185</v>
      </c>
      <c r="B42" s="73" t="s">
        <v>156</v>
      </c>
      <c r="C42" s="78" t="s">
        <v>13</v>
      </c>
      <c r="D42" s="75">
        <v>2</v>
      </c>
      <c r="E42" s="76">
        <v>4613534</v>
      </c>
      <c r="F42" s="76">
        <f t="shared" si="5"/>
        <v>9227068</v>
      </c>
      <c r="G42" s="12"/>
    </row>
    <row r="43" spans="1:7" ht="20.399999999999999" x14ac:dyDescent="0.2">
      <c r="A43" s="72" t="s">
        <v>186</v>
      </c>
      <c r="B43" s="73" t="s">
        <v>157</v>
      </c>
      <c r="C43" s="78" t="s">
        <v>13</v>
      </c>
      <c r="D43" s="75">
        <v>3</v>
      </c>
      <c r="E43" s="76">
        <v>2103520</v>
      </c>
      <c r="F43" s="76">
        <f t="shared" si="5"/>
        <v>6310560</v>
      </c>
      <c r="G43" s="12"/>
    </row>
    <row r="44" spans="1:7" ht="30.6" x14ac:dyDescent="0.2">
      <c r="A44" s="72" t="s">
        <v>187</v>
      </c>
      <c r="B44" s="73" t="s">
        <v>158</v>
      </c>
      <c r="C44" s="78" t="s">
        <v>13</v>
      </c>
      <c r="D44" s="75">
        <v>5</v>
      </c>
      <c r="E44" s="76">
        <v>10335400</v>
      </c>
      <c r="F44" s="76">
        <f t="shared" si="5"/>
        <v>51677000</v>
      </c>
      <c r="G44" s="12"/>
    </row>
    <row r="45" spans="1:7" ht="13.8" customHeight="1" x14ac:dyDescent="0.2">
      <c r="A45" s="72" t="s">
        <v>188</v>
      </c>
      <c r="B45" s="73" t="s">
        <v>159</v>
      </c>
      <c r="C45" s="78" t="s">
        <v>13</v>
      </c>
      <c r="D45" s="75">
        <v>2</v>
      </c>
      <c r="E45" s="76">
        <v>2188019</v>
      </c>
      <c r="F45" s="76">
        <f t="shared" si="5"/>
        <v>4376038</v>
      </c>
      <c r="G45" s="12"/>
    </row>
    <row r="46" spans="1:7" ht="31.8" customHeight="1" x14ac:dyDescent="0.2">
      <c r="A46" s="72" t="s">
        <v>145</v>
      </c>
      <c r="B46" s="73" t="s">
        <v>190</v>
      </c>
      <c r="C46" s="78" t="s">
        <v>2</v>
      </c>
      <c r="D46" s="75">
        <v>12</v>
      </c>
      <c r="E46" s="76">
        <v>1173926</v>
      </c>
      <c r="F46" s="76">
        <f t="shared" si="5"/>
        <v>14087112</v>
      </c>
      <c r="G46" s="12"/>
    </row>
    <row r="47" spans="1:7" ht="36.6" customHeight="1" x14ac:dyDescent="0.2">
      <c r="A47" s="72" t="s">
        <v>189</v>
      </c>
      <c r="B47" s="73" t="s">
        <v>191</v>
      </c>
      <c r="C47" s="78" t="s">
        <v>2</v>
      </c>
      <c r="D47" s="75">
        <v>88.080000000000013</v>
      </c>
      <c r="E47" s="76">
        <v>800637</v>
      </c>
      <c r="F47" s="76">
        <f t="shared" si="5"/>
        <v>70520107</v>
      </c>
      <c r="G47" s="12"/>
    </row>
    <row r="48" spans="1:7" ht="46.2" customHeight="1" x14ac:dyDescent="0.2">
      <c r="A48" s="72" t="s">
        <v>184</v>
      </c>
      <c r="B48" s="73" t="s">
        <v>160</v>
      </c>
      <c r="C48" s="78" t="s">
        <v>20</v>
      </c>
      <c r="D48" s="75">
        <v>2</v>
      </c>
      <c r="E48" s="76">
        <v>968695</v>
      </c>
      <c r="F48" s="76">
        <f t="shared" si="5"/>
        <v>1937390</v>
      </c>
      <c r="G48" s="12"/>
    </row>
    <row r="49" spans="1:19" x14ac:dyDescent="0.2">
      <c r="A49" s="79"/>
      <c r="B49" s="108" t="s">
        <v>146</v>
      </c>
      <c r="C49" s="109"/>
      <c r="D49" s="109"/>
      <c r="E49" s="109"/>
      <c r="F49" s="80">
        <f>+SUM(F5:F45,F46:F48)</f>
        <v>3254212725</v>
      </c>
      <c r="G49" s="12"/>
    </row>
    <row r="50" spans="1:19" x14ac:dyDescent="0.2">
      <c r="A50" s="79"/>
      <c r="B50" s="106" t="s">
        <v>5</v>
      </c>
      <c r="C50" s="107"/>
      <c r="D50" s="107"/>
      <c r="E50" s="107"/>
      <c r="F50" s="76">
        <v>18652971</v>
      </c>
      <c r="G50" s="12"/>
    </row>
    <row r="51" spans="1:19" x14ac:dyDescent="0.2">
      <c r="A51" s="79"/>
      <c r="B51" s="106" t="s">
        <v>147</v>
      </c>
      <c r="C51" s="107"/>
      <c r="D51" s="107"/>
      <c r="E51" s="107"/>
      <c r="F51" s="76">
        <v>42578974</v>
      </c>
      <c r="G51" s="12"/>
    </row>
    <row r="52" spans="1:19" x14ac:dyDescent="0.2">
      <c r="A52" s="79"/>
      <c r="B52" s="106" t="s">
        <v>148</v>
      </c>
      <c r="C52" s="107"/>
      <c r="D52" s="107"/>
      <c r="E52" s="107"/>
      <c r="F52" s="76">
        <v>24911000</v>
      </c>
      <c r="G52" s="12"/>
    </row>
    <row r="53" spans="1:19" x14ac:dyDescent="0.2">
      <c r="A53" s="79"/>
      <c r="B53" s="106" t="s">
        <v>22</v>
      </c>
      <c r="C53" s="107"/>
      <c r="D53" s="107"/>
      <c r="E53" s="107"/>
      <c r="F53" s="76">
        <v>37874114</v>
      </c>
      <c r="G53" s="12"/>
    </row>
    <row r="54" spans="1:19" x14ac:dyDescent="0.2">
      <c r="A54" s="79"/>
      <c r="B54" s="106" t="s">
        <v>192</v>
      </c>
      <c r="C54" s="107"/>
      <c r="D54" s="107"/>
      <c r="E54" s="107"/>
      <c r="F54" s="80">
        <f>+F49+SUM(F50:F53)</f>
        <v>3378229784</v>
      </c>
      <c r="G54" s="12"/>
    </row>
    <row r="55" spans="1:19" x14ac:dyDescent="0.2">
      <c r="A55" s="79"/>
      <c r="B55" s="106" t="s">
        <v>6</v>
      </c>
      <c r="C55" s="107"/>
      <c r="D55" s="107"/>
      <c r="E55" s="107"/>
      <c r="F55" s="80">
        <v>123594017</v>
      </c>
      <c r="G55" s="12"/>
    </row>
    <row r="56" spans="1:19" x14ac:dyDescent="0.2">
      <c r="A56" s="79"/>
      <c r="B56" s="108" t="s">
        <v>161</v>
      </c>
      <c r="C56" s="107"/>
      <c r="D56" s="107"/>
      <c r="E56" s="107"/>
      <c r="F56" s="80">
        <f>+F54+F55</f>
        <v>3501823801</v>
      </c>
      <c r="G56" s="12"/>
    </row>
    <row r="57" spans="1:19" x14ac:dyDescent="0.2">
      <c r="A57" s="81"/>
      <c r="B57" s="82"/>
      <c r="C57" s="60"/>
      <c r="D57" s="83"/>
      <c r="E57" s="61"/>
      <c r="F57" s="61"/>
    </row>
    <row r="58" spans="1:19" x14ac:dyDescent="0.2">
      <c r="A58" s="103" t="s">
        <v>116</v>
      </c>
      <c r="B58" s="103"/>
      <c r="C58" s="103"/>
      <c r="D58" s="103"/>
      <c r="E58" s="103"/>
      <c r="F58" s="10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x14ac:dyDescent="0.2">
      <c r="A59" s="94" t="s">
        <v>8</v>
      </c>
      <c r="B59" s="94"/>
      <c r="C59" s="94"/>
      <c r="D59" s="94"/>
      <c r="E59" s="94"/>
      <c r="F59" s="84">
        <v>0.25380000000000003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x14ac:dyDescent="0.2">
      <c r="A60" s="94" t="s">
        <v>9</v>
      </c>
      <c r="B60" s="94"/>
      <c r="C60" s="94"/>
      <c r="D60" s="94"/>
      <c r="E60" s="94"/>
      <c r="F60" s="84">
        <v>0.01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x14ac:dyDescent="0.2">
      <c r="A61" s="94" t="s">
        <v>10</v>
      </c>
      <c r="B61" s="94"/>
      <c r="C61" s="94"/>
      <c r="D61" s="94"/>
      <c r="E61" s="94"/>
      <c r="F61" s="84">
        <v>0.05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x14ac:dyDescent="0.2">
      <c r="A62" s="95" t="s">
        <v>11</v>
      </c>
      <c r="B62" s="95"/>
      <c r="C62" s="95"/>
      <c r="D62" s="95"/>
      <c r="E62" s="95"/>
      <c r="F62" s="57">
        <f>+F59+F60+F61</f>
        <v>0.31380000000000002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x14ac:dyDescent="0.2">
      <c r="A63" s="58"/>
      <c r="B63" s="59"/>
      <c r="C63" s="60"/>
      <c r="D63" s="58"/>
      <c r="E63" s="61"/>
      <c r="F63" s="6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x14ac:dyDescent="0.2">
      <c r="A64" s="58"/>
      <c r="B64" s="59"/>
      <c r="C64" s="60"/>
      <c r="D64" s="58"/>
      <c r="E64" s="61"/>
      <c r="F64" s="6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8" customFormat="1" ht="14.4" customHeight="1" x14ac:dyDescent="0.3">
      <c r="A65" s="96" t="s">
        <v>164</v>
      </c>
      <c r="B65" s="97"/>
      <c r="C65" s="97"/>
      <c r="D65" s="97"/>
      <c r="E65" s="97"/>
      <c r="F65" s="98"/>
      <c r="G65" s="3"/>
      <c r="H65" s="3"/>
    </row>
    <row r="66" spans="1:8" customFormat="1" ht="33.6" customHeight="1" x14ac:dyDescent="0.3">
      <c r="A66" s="96" t="s">
        <v>23</v>
      </c>
      <c r="B66" s="97"/>
      <c r="C66" s="97"/>
      <c r="D66" s="97"/>
      <c r="E66" s="97"/>
      <c r="F66" s="98"/>
      <c r="G66" s="3"/>
      <c r="H66" s="3"/>
    </row>
    <row r="67" spans="1:8" customFormat="1" ht="14.4" customHeight="1" x14ac:dyDescent="0.3">
      <c r="A67" s="96" t="s">
        <v>24</v>
      </c>
      <c r="B67" s="97"/>
      <c r="C67" s="97"/>
      <c r="D67" s="97"/>
      <c r="E67" s="97"/>
      <c r="F67" s="98"/>
      <c r="G67" s="3"/>
      <c r="H67" s="3"/>
    </row>
    <row r="68" spans="1:8" customFormat="1" ht="14.4" customHeight="1" x14ac:dyDescent="0.3">
      <c r="A68" s="96" t="s">
        <v>194</v>
      </c>
      <c r="B68" s="97"/>
      <c r="C68" s="97"/>
      <c r="D68" s="97"/>
      <c r="E68" s="97"/>
      <c r="F68" s="98"/>
      <c r="G68" s="3"/>
      <c r="H68" s="89"/>
    </row>
    <row r="69" spans="1:8" x14ac:dyDescent="0.2">
      <c r="A69" s="81"/>
      <c r="C69" s="60"/>
      <c r="D69" s="83"/>
      <c r="E69" s="61"/>
      <c r="F69" s="61"/>
    </row>
    <row r="70" spans="1:8" x14ac:dyDescent="0.2">
      <c r="A70" s="81"/>
      <c r="C70" s="60"/>
      <c r="D70" s="83"/>
      <c r="E70" s="61"/>
      <c r="F70" s="61"/>
    </row>
    <row r="71" spans="1:8" x14ac:dyDescent="0.2">
      <c r="A71" s="81"/>
      <c r="C71" s="60"/>
      <c r="D71" s="83"/>
      <c r="E71" s="61"/>
      <c r="F71" s="61"/>
    </row>
    <row r="72" spans="1:8" x14ac:dyDescent="0.2">
      <c r="A72" s="81"/>
      <c r="C72" s="60"/>
      <c r="D72" s="83"/>
      <c r="E72" s="61"/>
      <c r="F72" s="61"/>
    </row>
    <row r="73" spans="1:8" x14ac:dyDescent="0.2">
      <c r="A73" s="81"/>
      <c r="C73" s="60"/>
      <c r="D73" s="83"/>
      <c r="E73" s="61"/>
      <c r="F73" s="61"/>
    </row>
    <row r="74" spans="1:8" x14ac:dyDescent="0.2">
      <c r="A74" s="81"/>
      <c r="C74" s="60"/>
      <c r="D74" s="83"/>
      <c r="E74" s="61"/>
      <c r="F74" s="61"/>
    </row>
    <row r="75" spans="1:8" x14ac:dyDescent="0.2">
      <c r="A75" s="81"/>
      <c r="C75" s="60"/>
      <c r="D75" s="83"/>
      <c r="E75" s="61"/>
      <c r="F75" s="61"/>
    </row>
    <row r="76" spans="1:8" x14ac:dyDescent="0.2">
      <c r="A76" s="81"/>
      <c r="C76" s="60"/>
      <c r="D76" s="83"/>
      <c r="E76" s="61"/>
      <c r="F76" s="61"/>
    </row>
    <row r="77" spans="1:8" x14ac:dyDescent="0.2">
      <c r="A77" s="81"/>
      <c r="C77" s="60"/>
      <c r="D77" s="83"/>
      <c r="E77" s="61"/>
      <c r="F77" s="61"/>
    </row>
    <row r="78" spans="1:8" x14ac:dyDescent="0.2">
      <c r="A78" s="81"/>
      <c r="C78" s="60"/>
      <c r="D78" s="83"/>
      <c r="E78" s="61"/>
      <c r="F78" s="61"/>
    </row>
    <row r="79" spans="1:8" x14ac:dyDescent="0.2">
      <c r="A79" s="81"/>
      <c r="C79" s="60"/>
      <c r="D79" s="83"/>
      <c r="E79" s="61"/>
      <c r="F79" s="61"/>
    </row>
    <row r="80" spans="1:8" x14ac:dyDescent="0.2">
      <c r="A80" s="81"/>
      <c r="C80" s="60"/>
      <c r="D80" s="83"/>
      <c r="E80" s="61"/>
      <c r="F80" s="61"/>
    </row>
    <row r="81" spans="1:6" x14ac:dyDescent="0.2">
      <c r="A81" s="81"/>
      <c r="C81" s="60"/>
      <c r="D81" s="83"/>
      <c r="E81" s="61"/>
      <c r="F81" s="61"/>
    </row>
    <row r="82" spans="1:6" x14ac:dyDescent="0.2">
      <c r="A82" s="81"/>
      <c r="C82" s="60"/>
      <c r="D82" s="83"/>
      <c r="E82" s="61"/>
      <c r="F82" s="61"/>
    </row>
    <row r="83" spans="1:6" x14ac:dyDescent="0.2">
      <c r="A83" s="81"/>
      <c r="C83" s="60"/>
      <c r="D83" s="83"/>
      <c r="E83" s="61"/>
      <c r="F83" s="61"/>
    </row>
    <row r="84" spans="1:6" x14ac:dyDescent="0.2">
      <c r="A84" s="81"/>
      <c r="C84" s="60"/>
      <c r="D84" s="83"/>
      <c r="E84" s="61"/>
      <c r="F84" s="61"/>
    </row>
    <row r="85" spans="1:6" x14ac:dyDescent="0.2">
      <c r="A85" s="81"/>
      <c r="C85" s="60"/>
      <c r="D85" s="83"/>
      <c r="E85" s="61"/>
      <c r="F85" s="61"/>
    </row>
    <row r="86" spans="1:6" x14ac:dyDescent="0.2">
      <c r="A86" s="81"/>
      <c r="C86" s="60"/>
      <c r="D86" s="83"/>
      <c r="E86" s="61"/>
      <c r="F86" s="61"/>
    </row>
    <row r="87" spans="1:6" x14ac:dyDescent="0.2">
      <c r="A87" s="81"/>
      <c r="C87" s="60"/>
      <c r="D87" s="83"/>
      <c r="E87" s="61"/>
      <c r="F87" s="61"/>
    </row>
    <row r="88" spans="1:6" x14ac:dyDescent="0.2">
      <c r="A88" s="81"/>
      <c r="C88" s="60"/>
      <c r="D88" s="83"/>
      <c r="E88" s="61"/>
      <c r="F88" s="61"/>
    </row>
    <row r="89" spans="1:6" x14ac:dyDescent="0.2">
      <c r="A89" s="81"/>
      <c r="C89" s="60"/>
      <c r="D89" s="83"/>
      <c r="E89" s="61"/>
      <c r="F89" s="61"/>
    </row>
    <row r="90" spans="1:6" x14ac:dyDescent="0.2">
      <c r="A90" s="81"/>
      <c r="C90" s="60"/>
      <c r="D90" s="83"/>
      <c r="E90" s="61"/>
      <c r="F90" s="61"/>
    </row>
    <row r="91" spans="1:6" x14ac:dyDescent="0.2">
      <c r="A91" s="81"/>
      <c r="C91" s="60"/>
      <c r="D91" s="83"/>
      <c r="E91" s="61"/>
      <c r="F91" s="61"/>
    </row>
    <row r="92" spans="1:6" x14ac:dyDescent="0.2">
      <c r="A92" s="81"/>
      <c r="C92" s="60"/>
      <c r="D92" s="83"/>
      <c r="E92" s="61"/>
      <c r="F92" s="61"/>
    </row>
    <row r="93" spans="1:6" x14ac:dyDescent="0.2">
      <c r="A93" s="81"/>
      <c r="C93" s="60"/>
      <c r="D93" s="83"/>
      <c r="E93" s="61"/>
      <c r="F93" s="61"/>
    </row>
    <row r="94" spans="1:6" x14ac:dyDescent="0.2">
      <c r="A94" s="81"/>
      <c r="C94" s="60"/>
      <c r="D94" s="83"/>
      <c r="E94" s="61"/>
      <c r="F94" s="61"/>
    </row>
    <row r="95" spans="1:6" x14ac:dyDescent="0.2">
      <c r="A95" s="81"/>
      <c r="C95" s="60"/>
      <c r="D95" s="83"/>
      <c r="E95" s="61"/>
      <c r="F95" s="61"/>
    </row>
    <row r="96" spans="1:6" x14ac:dyDescent="0.2">
      <c r="A96" s="81"/>
      <c r="C96" s="60"/>
      <c r="D96" s="83"/>
      <c r="E96" s="61"/>
      <c r="F96" s="61"/>
    </row>
    <row r="97" spans="1:6" x14ac:dyDescent="0.2">
      <c r="A97" s="81"/>
      <c r="C97" s="60"/>
      <c r="D97" s="83"/>
      <c r="E97" s="61"/>
      <c r="F97" s="61"/>
    </row>
    <row r="98" spans="1:6" x14ac:dyDescent="0.2">
      <c r="A98" s="81"/>
      <c r="C98" s="60"/>
      <c r="D98" s="83"/>
      <c r="E98" s="61"/>
      <c r="F98" s="61"/>
    </row>
    <row r="99" spans="1:6" x14ac:dyDescent="0.2">
      <c r="A99" s="81"/>
      <c r="C99" s="60"/>
      <c r="D99" s="83"/>
      <c r="E99" s="61"/>
      <c r="F99" s="61"/>
    </row>
    <row r="100" spans="1:6" x14ac:dyDescent="0.2">
      <c r="A100" s="81"/>
      <c r="C100" s="60"/>
      <c r="D100" s="83"/>
      <c r="E100" s="61"/>
      <c r="F100" s="61"/>
    </row>
    <row r="101" spans="1:6" x14ac:dyDescent="0.2">
      <c r="A101" s="81"/>
      <c r="C101" s="60"/>
      <c r="D101" s="83"/>
      <c r="E101" s="61"/>
      <c r="F101" s="61"/>
    </row>
    <row r="102" spans="1:6" x14ac:dyDescent="0.2">
      <c r="A102" s="81"/>
      <c r="C102" s="60"/>
      <c r="D102" s="83"/>
      <c r="E102" s="61"/>
      <c r="F102" s="61"/>
    </row>
    <row r="103" spans="1:6" x14ac:dyDescent="0.2">
      <c r="A103" s="81"/>
      <c r="C103" s="60"/>
      <c r="D103" s="83"/>
      <c r="E103" s="61"/>
      <c r="F103" s="61"/>
    </row>
    <row r="104" spans="1:6" x14ac:dyDescent="0.2">
      <c r="A104" s="81"/>
      <c r="C104" s="60"/>
      <c r="D104" s="83"/>
      <c r="E104" s="61"/>
      <c r="F104" s="61"/>
    </row>
    <row r="105" spans="1:6" x14ac:dyDescent="0.2">
      <c r="A105" s="81"/>
      <c r="C105" s="60"/>
      <c r="D105" s="83"/>
      <c r="E105" s="61"/>
      <c r="F105" s="61"/>
    </row>
    <row r="106" spans="1:6" x14ac:dyDescent="0.2">
      <c r="A106" s="81"/>
      <c r="C106" s="60"/>
      <c r="D106" s="83"/>
      <c r="E106" s="61"/>
      <c r="F106" s="61"/>
    </row>
    <row r="107" spans="1:6" x14ac:dyDescent="0.2">
      <c r="A107" s="81"/>
      <c r="C107" s="60"/>
      <c r="D107" s="83"/>
      <c r="E107" s="61"/>
      <c r="F107" s="61"/>
    </row>
    <row r="108" spans="1:6" x14ac:dyDescent="0.2">
      <c r="A108" s="81"/>
      <c r="C108" s="60"/>
      <c r="D108" s="83"/>
      <c r="E108" s="61"/>
      <c r="F108" s="61"/>
    </row>
    <row r="109" spans="1:6" x14ac:dyDescent="0.2">
      <c r="A109" s="81"/>
      <c r="C109" s="60"/>
      <c r="D109" s="83"/>
      <c r="E109" s="61"/>
      <c r="F109" s="61"/>
    </row>
    <row r="110" spans="1:6" x14ac:dyDescent="0.2">
      <c r="A110" s="81"/>
      <c r="C110" s="60"/>
      <c r="D110" s="83"/>
      <c r="E110" s="61"/>
      <c r="F110" s="61"/>
    </row>
    <row r="111" spans="1:6" x14ac:dyDescent="0.2">
      <c r="A111" s="81"/>
      <c r="C111" s="60"/>
      <c r="D111" s="83"/>
      <c r="E111" s="61"/>
      <c r="F111" s="61"/>
    </row>
    <row r="112" spans="1:6" x14ac:dyDescent="0.2">
      <c r="A112" s="81"/>
      <c r="C112" s="60"/>
      <c r="D112" s="83"/>
      <c r="E112" s="61"/>
      <c r="F112" s="61"/>
    </row>
    <row r="113" spans="1:6" x14ac:dyDescent="0.2">
      <c r="A113" s="81"/>
      <c r="C113" s="60"/>
      <c r="D113" s="83"/>
      <c r="E113" s="61"/>
      <c r="F113" s="61"/>
    </row>
    <row r="114" spans="1:6" x14ac:dyDescent="0.2">
      <c r="A114" s="81"/>
      <c r="C114" s="60"/>
      <c r="D114" s="83"/>
      <c r="E114" s="61"/>
      <c r="F114" s="61"/>
    </row>
    <row r="115" spans="1:6" x14ac:dyDescent="0.2">
      <c r="A115" s="81"/>
      <c r="C115" s="60"/>
      <c r="D115" s="83"/>
      <c r="E115" s="61"/>
      <c r="F115" s="61"/>
    </row>
    <row r="116" spans="1:6" x14ac:dyDescent="0.2">
      <c r="A116" s="81"/>
      <c r="C116" s="60"/>
      <c r="D116" s="83"/>
      <c r="E116" s="61"/>
      <c r="F116" s="61"/>
    </row>
    <row r="117" spans="1:6" x14ac:dyDescent="0.2">
      <c r="A117" s="81"/>
      <c r="C117" s="60"/>
      <c r="D117" s="83"/>
      <c r="E117" s="61"/>
      <c r="F117" s="61"/>
    </row>
    <row r="118" spans="1:6" x14ac:dyDescent="0.2">
      <c r="A118" s="81"/>
      <c r="C118" s="60"/>
      <c r="D118" s="83"/>
      <c r="E118" s="61"/>
      <c r="F118" s="61"/>
    </row>
    <row r="119" spans="1:6" x14ac:dyDescent="0.2">
      <c r="A119" s="81"/>
      <c r="C119" s="60"/>
      <c r="D119" s="83"/>
      <c r="E119" s="61"/>
      <c r="F119" s="61"/>
    </row>
    <row r="120" spans="1:6" x14ac:dyDescent="0.2">
      <c r="A120" s="81"/>
      <c r="C120" s="60"/>
      <c r="D120" s="83"/>
      <c r="E120" s="61"/>
      <c r="F120" s="61"/>
    </row>
    <row r="121" spans="1:6" x14ac:dyDescent="0.2">
      <c r="A121" s="81"/>
      <c r="C121" s="60"/>
      <c r="D121" s="83"/>
      <c r="E121" s="61"/>
      <c r="F121" s="61"/>
    </row>
    <row r="122" spans="1:6" x14ac:dyDescent="0.2">
      <c r="A122" s="81"/>
      <c r="C122" s="60"/>
      <c r="D122" s="83"/>
      <c r="E122" s="61"/>
      <c r="F122" s="61"/>
    </row>
    <row r="123" spans="1:6" x14ac:dyDescent="0.2">
      <c r="A123" s="81"/>
      <c r="C123" s="60"/>
      <c r="D123" s="83"/>
      <c r="E123" s="61"/>
      <c r="F123" s="61"/>
    </row>
    <row r="124" spans="1:6" x14ac:dyDescent="0.2">
      <c r="A124" s="81"/>
      <c r="C124" s="60"/>
      <c r="D124" s="83"/>
      <c r="E124" s="61"/>
      <c r="F124" s="61"/>
    </row>
    <row r="125" spans="1:6" x14ac:dyDescent="0.2">
      <c r="A125" s="81"/>
      <c r="C125" s="60"/>
      <c r="D125" s="83"/>
      <c r="E125" s="61"/>
      <c r="F125" s="61"/>
    </row>
    <row r="126" spans="1:6" x14ac:dyDescent="0.2">
      <c r="A126" s="81"/>
      <c r="C126" s="60"/>
      <c r="D126" s="83"/>
      <c r="E126" s="61"/>
      <c r="F126" s="61"/>
    </row>
    <row r="127" spans="1:6" x14ac:dyDescent="0.2">
      <c r="A127" s="81"/>
      <c r="C127" s="60"/>
      <c r="D127" s="83"/>
      <c r="E127" s="61"/>
      <c r="F127" s="61"/>
    </row>
    <row r="128" spans="1:6" x14ac:dyDescent="0.2">
      <c r="A128" s="81"/>
      <c r="C128" s="60"/>
      <c r="D128" s="83"/>
      <c r="E128" s="61"/>
      <c r="F128" s="61"/>
    </row>
    <row r="129" spans="1:6" x14ac:dyDescent="0.2">
      <c r="A129" s="81"/>
      <c r="C129" s="60"/>
      <c r="D129" s="83"/>
      <c r="E129" s="61"/>
      <c r="F129" s="61"/>
    </row>
    <row r="130" spans="1:6" x14ac:dyDescent="0.2">
      <c r="A130" s="81"/>
      <c r="C130" s="60"/>
      <c r="D130" s="83"/>
      <c r="E130" s="61"/>
      <c r="F130" s="61"/>
    </row>
    <row r="131" spans="1:6" x14ac:dyDescent="0.2">
      <c r="A131" s="81"/>
      <c r="C131" s="60"/>
      <c r="D131" s="83"/>
      <c r="E131" s="61"/>
      <c r="F131" s="61"/>
    </row>
    <row r="132" spans="1:6" x14ac:dyDescent="0.2">
      <c r="A132" s="81"/>
      <c r="C132" s="60"/>
      <c r="D132" s="83"/>
      <c r="E132" s="61"/>
      <c r="F132" s="61"/>
    </row>
    <row r="133" spans="1:6" x14ac:dyDescent="0.2">
      <c r="A133" s="81"/>
      <c r="C133" s="60"/>
      <c r="D133" s="83"/>
      <c r="E133" s="61"/>
      <c r="F133" s="61"/>
    </row>
    <row r="134" spans="1:6" x14ac:dyDescent="0.2">
      <c r="A134" s="81"/>
      <c r="C134" s="60"/>
      <c r="D134" s="83"/>
      <c r="E134" s="61"/>
      <c r="F134" s="61"/>
    </row>
    <row r="135" spans="1:6" x14ac:dyDescent="0.2">
      <c r="A135" s="81"/>
      <c r="C135" s="60"/>
      <c r="D135" s="83"/>
      <c r="E135" s="61"/>
      <c r="F135" s="61"/>
    </row>
    <row r="136" spans="1:6" x14ac:dyDescent="0.2">
      <c r="A136" s="81"/>
      <c r="C136" s="60"/>
      <c r="D136" s="83"/>
      <c r="E136" s="61"/>
      <c r="F136" s="61"/>
    </row>
    <row r="137" spans="1:6" x14ac:dyDescent="0.2">
      <c r="A137" s="81"/>
      <c r="C137" s="60"/>
      <c r="D137" s="83"/>
      <c r="E137" s="61"/>
      <c r="F137" s="61"/>
    </row>
    <row r="138" spans="1:6" x14ac:dyDescent="0.2">
      <c r="A138" s="81"/>
      <c r="C138" s="60"/>
      <c r="D138" s="83"/>
      <c r="E138" s="61"/>
      <c r="F138" s="61"/>
    </row>
    <row r="139" spans="1:6" x14ac:dyDescent="0.2">
      <c r="A139" s="81"/>
      <c r="C139" s="60"/>
      <c r="D139" s="83"/>
      <c r="E139" s="61"/>
      <c r="F139" s="61"/>
    </row>
    <row r="140" spans="1:6" x14ac:dyDescent="0.2">
      <c r="A140" s="81"/>
      <c r="C140" s="60"/>
      <c r="D140" s="83"/>
      <c r="E140" s="61"/>
      <c r="F140" s="61"/>
    </row>
    <row r="141" spans="1:6" x14ac:dyDescent="0.2">
      <c r="A141" s="81"/>
      <c r="C141" s="60"/>
      <c r="D141" s="83"/>
      <c r="E141" s="61"/>
      <c r="F141" s="61"/>
    </row>
    <row r="142" spans="1:6" x14ac:dyDescent="0.2">
      <c r="A142" s="81"/>
      <c r="C142" s="60"/>
      <c r="D142" s="83"/>
      <c r="E142" s="61"/>
      <c r="F142" s="61"/>
    </row>
    <row r="143" spans="1:6" x14ac:dyDescent="0.2">
      <c r="A143" s="81"/>
      <c r="C143" s="60"/>
      <c r="D143" s="83"/>
      <c r="E143" s="61"/>
      <c r="F143" s="61"/>
    </row>
    <row r="144" spans="1:6" x14ac:dyDescent="0.2">
      <c r="A144" s="81"/>
      <c r="C144" s="60"/>
      <c r="D144" s="83"/>
      <c r="E144" s="61"/>
      <c r="F144" s="61"/>
    </row>
    <row r="145" spans="1:6" x14ac:dyDescent="0.2">
      <c r="A145" s="81"/>
      <c r="C145" s="60"/>
      <c r="D145" s="83"/>
      <c r="E145" s="61"/>
      <c r="F145" s="61"/>
    </row>
    <row r="146" spans="1:6" x14ac:dyDescent="0.2">
      <c r="A146" s="81"/>
      <c r="C146" s="60"/>
      <c r="D146" s="83"/>
      <c r="E146" s="61"/>
      <c r="F146" s="61"/>
    </row>
    <row r="147" spans="1:6" x14ac:dyDescent="0.2">
      <c r="A147" s="81"/>
      <c r="C147" s="60"/>
      <c r="D147" s="83"/>
      <c r="E147" s="61"/>
      <c r="F147" s="61"/>
    </row>
    <row r="148" spans="1:6" x14ac:dyDescent="0.2">
      <c r="A148" s="81"/>
      <c r="C148" s="60"/>
      <c r="D148" s="83"/>
      <c r="E148" s="61"/>
      <c r="F148" s="61"/>
    </row>
    <row r="149" spans="1:6" x14ac:dyDescent="0.2">
      <c r="A149" s="81"/>
      <c r="C149" s="60"/>
      <c r="D149" s="83"/>
      <c r="E149" s="61"/>
      <c r="F149" s="61"/>
    </row>
    <row r="150" spans="1:6" x14ac:dyDescent="0.2">
      <c r="A150" s="81"/>
      <c r="C150" s="60"/>
      <c r="D150" s="83"/>
      <c r="E150" s="61"/>
      <c r="F150" s="61"/>
    </row>
    <row r="151" spans="1:6" x14ac:dyDescent="0.2">
      <c r="A151" s="81"/>
      <c r="C151" s="60"/>
      <c r="D151" s="83"/>
      <c r="E151" s="61"/>
      <c r="F151" s="61"/>
    </row>
    <row r="152" spans="1:6" x14ac:dyDescent="0.2">
      <c r="A152" s="81"/>
      <c r="C152" s="60"/>
      <c r="D152" s="83"/>
      <c r="E152" s="61"/>
      <c r="F152" s="61"/>
    </row>
    <row r="153" spans="1:6" x14ac:dyDescent="0.2">
      <c r="A153" s="81"/>
      <c r="C153" s="60"/>
      <c r="D153" s="83"/>
      <c r="E153" s="61"/>
      <c r="F153" s="61"/>
    </row>
    <row r="154" spans="1:6" x14ac:dyDescent="0.2">
      <c r="A154" s="81"/>
      <c r="C154" s="60"/>
      <c r="D154" s="83"/>
      <c r="E154" s="61"/>
      <c r="F154" s="61"/>
    </row>
    <row r="155" spans="1:6" x14ac:dyDescent="0.2">
      <c r="A155" s="81"/>
      <c r="C155" s="60"/>
      <c r="D155" s="83"/>
      <c r="E155" s="61"/>
      <c r="F155" s="61"/>
    </row>
    <row r="156" spans="1:6" x14ac:dyDescent="0.2">
      <c r="A156" s="81"/>
      <c r="C156" s="60"/>
      <c r="D156" s="83"/>
      <c r="E156" s="61"/>
      <c r="F156" s="61"/>
    </row>
    <row r="157" spans="1:6" x14ac:dyDescent="0.2">
      <c r="A157" s="81"/>
      <c r="C157" s="60"/>
      <c r="D157" s="83"/>
      <c r="E157" s="61"/>
      <c r="F157" s="61"/>
    </row>
    <row r="158" spans="1:6" x14ac:dyDescent="0.2">
      <c r="A158" s="81"/>
      <c r="C158" s="60"/>
      <c r="D158" s="83"/>
      <c r="E158" s="61"/>
      <c r="F158" s="61"/>
    </row>
    <row r="159" spans="1:6" x14ac:dyDescent="0.2">
      <c r="A159" s="81"/>
      <c r="C159" s="60"/>
      <c r="D159" s="83"/>
      <c r="E159" s="61"/>
      <c r="F159" s="61"/>
    </row>
    <row r="160" spans="1:6" x14ac:dyDescent="0.2">
      <c r="A160" s="81"/>
      <c r="C160" s="60"/>
      <c r="D160" s="83"/>
      <c r="E160" s="61"/>
      <c r="F160" s="61"/>
    </row>
    <row r="161" spans="1:6" x14ac:dyDescent="0.2">
      <c r="A161" s="81"/>
      <c r="C161" s="60"/>
      <c r="D161" s="83"/>
      <c r="E161" s="61"/>
      <c r="F161" s="61"/>
    </row>
    <row r="162" spans="1:6" x14ac:dyDescent="0.2">
      <c r="A162" s="81"/>
      <c r="C162" s="60"/>
      <c r="D162" s="83"/>
      <c r="E162" s="61"/>
      <c r="F162" s="61"/>
    </row>
    <row r="163" spans="1:6" x14ac:dyDescent="0.2">
      <c r="A163" s="81"/>
      <c r="C163" s="60"/>
      <c r="D163" s="83"/>
      <c r="E163" s="61"/>
      <c r="F163" s="61"/>
    </row>
    <row r="164" spans="1:6" x14ac:dyDescent="0.2">
      <c r="A164" s="81"/>
      <c r="C164" s="60"/>
      <c r="D164" s="83"/>
      <c r="E164" s="61"/>
      <c r="F164" s="61"/>
    </row>
    <row r="165" spans="1:6" x14ac:dyDescent="0.2">
      <c r="A165" s="81"/>
      <c r="C165" s="60"/>
      <c r="D165" s="83"/>
      <c r="E165" s="61"/>
      <c r="F165" s="61"/>
    </row>
    <row r="166" spans="1:6" x14ac:dyDescent="0.2">
      <c r="A166" s="81"/>
      <c r="C166" s="60"/>
      <c r="D166" s="83"/>
      <c r="E166" s="61"/>
      <c r="F166" s="61"/>
    </row>
    <row r="167" spans="1:6" x14ac:dyDescent="0.2">
      <c r="A167" s="81"/>
      <c r="C167" s="60"/>
      <c r="D167" s="83"/>
      <c r="E167" s="61"/>
      <c r="F167" s="61"/>
    </row>
    <row r="168" spans="1:6" x14ac:dyDescent="0.2">
      <c r="A168" s="81"/>
      <c r="C168" s="60"/>
      <c r="D168" s="83"/>
      <c r="E168" s="61"/>
      <c r="F168" s="61"/>
    </row>
    <row r="169" spans="1:6" x14ac:dyDescent="0.2">
      <c r="A169" s="81"/>
      <c r="C169" s="60"/>
      <c r="D169" s="83"/>
      <c r="E169" s="61"/>
      <c r="F169" s="61"/>
    </row>
    <row r="170" spans="1:6" x14ac:dyDescent="0.2">
      <c r="A170" s="81"/>
      <c r="C170" s="60"/>
      <c r="D170" s="83"/>
      <c r="E170" s="61"/>
      <c r="F170" s="61"/>
    </row>
    <row r="171" spans="1:6" x14ac:dyDescent="0.2">
      <c r="A171" s="81"/>
      <c r="C171" s="60"/>
      <c r="D171" s="83"/>
      <c r="E171" s="61"/>
      <c r="F171" s="61"/>
    </row>
    <row r="172" spans="1:6" x14ac:dyDescent="0.2">
      <c r="A172" s="81"/>
      <c r="C172" s="60"/>
      <c r="D172" s="83"/>
      <c r="E172" s="61"/>
      <c r="F172" s="61"/>
    </row>
    <row r="173" spans="1:6" x14ac:dyDescent="0.2">
      <c r="A173" s="81"/>
      <c r="C173" s="60"/>
      <c r="D173" s="83"/>
      <c r="E173" s="61"/>
      <c r="F173" s="61"/>
    </row>
    <row r="174" spans="1:6" x14ac:dyDescent="0.2">
      <c r="A174" s="81"/>
      <c r="C174" s="60"/>
      <c r="D174" s="83"/>
      <c r="E174" s="61"/>
      <c r="F174" s="61"/>
    </row>
    <row r="175" spans="1:6" x14ac:dyDescent="0.2">
      <c r="A175" s="81"/>
      <c r="C175" s="60"/>
      <c r="D175" s="83"/>
      <c r="E175" s="61"/>
      <c r="F175" s="61"/>
    </row>
    <row r="176" spans="1:6" x14ac:dyDescent="0.2">
      <c r="A176" s="81"/>
      <c r="C176" s="60"/>
      <c r="D176" s="83"/>
      <c r="E176" s="61"/>
      <c r="F176" s="61"/>
    </row>
    <row r="177" spans="1:6" x14ac:dyDescent="0.2">
      <c r="A177" s="81"/>
      <c r="C177" s="60"/>
      <c r="D177" s="83"/>
      <c r="E177" s="61"/>
      <c r="F177" s="61"/>
    </row>
    <row r="178" spans="1:6" x14ac:dyDescent="0.2">
      <c r="A178" s="81"/>
      <c r="C178" s="60"/>
      <c r="D178" s="83"/>
      <c r="E178" s="61"/>
      <c r="F178" s="61"/>
    </row>
    <row r="179" spans="1:6" x14ac:dyDescent="0.2">
      <c r="A179" s="81"/>
      <c r="C179" s="60"/>
      <c r="D179" s="83"/>
      <c r="E179" s="61"/>
      <c r="F179" s="61"/>
    </row>
    <row r="180" spans="1:6" x14ac:dyDescent="0.2">
      <c r="A180" s="81"/>
      <c r="C180" s="60"/>
      <c r="D180" s="83"/>
      <c r="E180" s="61"/>
      <c r="F180" s="61"/>
    </row>
    <row r="181" spans="1:6" x14ac:dyDescent="0.2">
      <c r="A181" s="81"/>
      <c r="C181" s="60"/>
      <c r="D181" s="83"/>
      <c r="E181" s="61"/>
      <c r="F181" s="61"/>
    </row>
    <row r="182" spans="1:6" x14ac:dyDescent="0.2">
      <c r="A182" s="81"/>
      <c r="C182" s="60"/>
      <c r="D182" s="83"/>
      <c r="E182" s="61"/>
      <c r="F182" s="61"/>
    </row>
    <row r="183" spans="1:6" x14ac:dyDescent="0.2">
      <c r="A183" s="81"/>
      <c r="C183" s="60"/>
      <c r="D183" s="83"/>
      <c r="E183" s="61"/>
      <c r="F183" s="61"/>
    </row>
    <row r="184" spans="1:6" x14ac:dyDescent="0.2">
      <c r="A184" s="81"/>
      <c r="C184" s="60"/>
      <c r="D184" s="83"/>
      <c r="E184" s="61"/>
      <c r="F184" s="61"/>
    </row>
    <row r="185" spans="1:6" x14ac:dyDescent="0.2">
      <c r="A185" s="81"/>
      <c r="C185" s="60"/>
      <c r="D185" s="83"/>
      <c r="E185" s="61"/>
      <c r="F185" s="61"/>
    </row>
    <row r="186" spans="1:6" x14ac:dyDescent="0.2">
      <c r="A186" s="81"/>
      <c r="C186" s="60"/>
      <c r="D186" s="83"/>
      <c r="E186" s="61"/>
      <c r="F186" s="61"/>
    </row>
    <row r="187" spans="1:6" x14ac:dyDescent="0.2">
      <c r="A187" s="81"/>
      <c r="C187" s="60"/>
      <c r="D187" s="83"/>
      <c r="E187" s="61"/>
      <c r="F187" s="61"/>
    </row>
    <row r="188" spans="1:6" x14ac:dyDescent="0.2">
      <c r="A188" s="81"/>
      <c r="C188" s="60"/>
      <c r="D188" s="83"/>
      <c r="E188" s="61"/>
      <c r="F188" s="61"/>
    </row>
    <row r="189" spans="1:6" x14ac:dyDescent="0.2">
      <c r="A189" s="81"/>
      <c r="C189" s="60"/>
      <c r="D189" s="83"/>
      <c r="E189" s="61"/>
      <c r="F189" s="61"/>
    </row>
    <row r="190" spans="1:6" x14ac:dyDescent="0.2">
      <c r="A190" s="81"/>
      <c r="C190" s="60"/>
      <c r="D190" s="83"/>
      <c r="E190" s="61"/>
      <c r="F190" s="61"/>
    </row>
    <row r="191" spans="1:6" x14ac:dyDescent="0.2">
      <c r="A191" s="81"/>
      <c r="C191" s="60"/>
      <c r="D191" s="83"/>
      <c r="E191" s="61"/>
      <c r="F191" s="61"/>
    </row>
    <row r="192" spans="1:6" x14ac:dyDescent="0.2">
      <c r="A192" s="81"/>
      <c r="C192" s="60"/>
      <c r="D192" s="83"/>
      <c r="E192" s="61"/>
      <c r="F192" s="61"/>
    </row>
    <row r="193" spans="1:6" x14ac:dyDescent="0.2">
      <c r="A193" s="81"/>
      <c r="C193" s="60"/>
      <c r="D193" s="83"/>
      <c r="E193" s="61"/>
      <c r="F193" s="61"/>
    </row>
    <row r="194" spans="1:6" x14ac:dyDescent="0.2">
      <c r="A194" s="81"/>
      <c r="C194" s="60"/>
      <c r="D194" s="83"/>
      <c r="E194" s="61"/>
      <c r="F194" s="61"/>
    </row>
    <row r="195" spans="1:6" x14ac:dyDescent="0.2">
      <c r="A195" s="81"/>
      <c r="C195" s="60"/>
      <c r="D195" s="83"/>
      <c r="E195" s="61"/>
      <c r="F195" s="61"/>
    </row>
    <row r="196" spans="1:6" x14ac:dyDescent="0.2">
      <c r="A196" s="81"/>
      <c r="C196" s="60"/>
      <c r="D196" s="83"/>
      <c r="E196" s="61"/>
      <c r="F196" s="61"/>
    </row>
    <row r="197" spans="1:6" x14ac:dyDescent="0.2">
      <c r="A197" s="81"/>
      <c r="C197" s="60"/>
      <c r="D197" s="83"/>
      <c r="E197" s="61"/>
      <c r="F197" s="61"/>
    </row>
    <row r="198" spans="1:6" x14ac:dyDescent="0.2">
      <c r="A198" s="81"/>
      <c r="C198" s="60"/>
      <c r="D198" s="83"/>
      <c r="E198" s="61"/>
      <c r="F198" s="61"/>
    </row>
    <row r="199" spans="1:6" x14ac:dyDescent="0.2">
      <c r="A199" s="81"/>
      <c r="C199" s="60"/>
      <c r="D199" s="83"/>
      <c r="E199" s="61"/>
      <c r="F199" s="61"/>
    </row>
    <row r="200" spans="1:6" x14ac:dyDescent="0.2">
      <c r="A200" s="81"/>
      <c r="C200" s="60"/>
      <c r="D200" s="83"/>
      <c r="E200" s="61"/>
      <c r="F200" s="61"/>
    </row>
    <row r="201" spans="1:6" x14ac:dyDescent="0.2">
      <c r="A201" s="81"/>
      <c r="C201" s="60"/>
      <c r="D201" s="83"/>
      <c r="E201" s="61"/>
      <c r="F201" s="61"/>
    </row>
    <row r="202" spans="1:6" x14ac:dyDescent="0.2">
      <c r="A202" s="81"/>
      <c r="C202" s="60"/>
      <c r="D202" s="83"/>
      <c r="E202" s="61"/>
      <c r="F202" s="61"/>
    </row>
    <row r="203" spans="1:6" x14ac:dyDescent="0.2">
      <c r="A203" s="81"/>
      <c r="C203" s="60"/>
      <c r="D203" s="83"/>
      <c r="E203" s="61"/>
      <c r="F203" s="61"/>
    </row>
    <row r="204" spans="1:6" x14ac:dyDescent="0.2">
      <c r="A204" s="81"/>
      <c r="C204" s="60"/>
      <c r="D204" s="83"/>
      <c r="E204" s="61"/>
      <c r="F204" s="61"/>
    </row>
    <row r="205" spans="1:6" x14ac:dyDescent="0.2">
      <c r="A205" s="81"/>
      <c r="C205" s="60"/>
      <c r="D205" s="83"/>
      <c r="E205" s="61"/>
      <c r="F205" s="61"/>
    </row>
    <row r="206" spans="1:6" x14ac:dyDescent="0.2">
      <c r="A206" s="81"/>
      <c r="C206" s="60"/>
      <c r="D206" s="83"/>
      <c r="E206" s="61"/>
      <c r="F206" s="61"/>
    </row>
    <row r="207" spans="1:6" x14ac:dyDescent="0.2">
      <c r="A207" s="81"/>
      <c r="C207" s="60"/>
      <c r="D207" s="83"/>
      <c r="E207" s="61"/>
      <c r="F207" s="61"/>
    </row>
    <row r="208" spans="1:6" x14ac:dyDescent="0.2">
      <c r="A208" s="81"/>
      <c r="C208" s="60"/>
      <c r="D208" s="83"/>
      <c r="E208" s="61"/>
      <c r="F208" s="61"/>
    </row>
    <row r="209" spans="1:6" x14ac:dyDescent="0.2">
      <c r="A209" s="81"/>
      <c r="C209" s="60"/>
      <c r="D209" s="83"/>
      <c r="E209" s="61"/>
      <c r="F209" s="61"/>
    </row>
    <row r="210" spans="1:6" x14ac:dyDescent="0.2">
      <c r="A210" s="81"/>
      <c r="C210" s="60"/>
      <c r="D210" s="83"/>
      <c r="E210" s="61"/>
      <c r="F210" s="61"/>
    </row>
    <row r="211" spans="1:6" x14ac:dyDescent="0.2">
      <c r="A211" s="81"/>
      <c r="C211" s="60"/>
      <c r="D211" s="83"/>
      <c r="E211" s="61"/>
      <c r="F211" s="61"/>
    </row>
    <row r="212" spans="1:6" x14ac:dyDescent="0.2">
      <c r="A212" s="81"/>
      <c r="C212" s="60"/>
      <c r="D212" s="83"/>
      <c r="E212" s="61"/>
      <c r="F212" s="61"/>
    </row>
    <row r="213" spans="1:6" x14ac:dyDescent="0.2">
      <c r="A213" s="81"/>
      <c r="C213" s="60"/>
      <c r="D213" s="83"/>
      <c r="E213" s="61"/>
      <c r="F213" s="61"/>
    </row>
    <row r="214" spans="1:6" x14ac:dyDescent="0.2">
      <c r="A214" s="81"/>
      <c r="C214" s="60"/>
      <c r="D214" s="83"/>
      <c r="E214" s="61"/>
      <c r="F214" s="61"/>
    </row>
    <row r="215" spans="1:6" x14ac:dyDescent="0.2">
      <c r="A215" s="81"/>
      <c r="C215" s="60"/>
      <c r="D215" s="83"/>
      <c r="E215" s="61"/>
      <c r="F215" s="61"/>
    </row>
    <row r="216" spans="1:6" x14ac:dyDescent="0.2">
      <c r="A216" s="81"/>
      <c r="C216" s="60"/>
      <c r="D216" s="83"/>
      <c r="E216" s="61"/>
      <c r="F216" s="61"/>
    </row>
    <row r="217" spans="1:6" x14ac:dyDescent="0.2">
      <c r="A217" s="81"/>
      <c r="C217" s="60"/>
      <c r="D217" s="83"/>
      <c r="E217" s="61"/>
      <c r="F217" s="61"/>
    </row>
    <row r="218" spans="1:6" x14ac:dyDescent="0.2">
      <c r="A218" s="81"/>
      <c r="C218" s="60"/>
      <c r="D218" s="83"/>
      <c r="E218" s="61"/>
      <c r="F218" s="61"/>
    </row>
    <row r="219" spans="1:6" x14ac:dyDescent="0.2">
      <c r="A219" s="81"/>
      <c r="C219" s="60"/>
      <c r="D219" s="83"/>
      <c r="E219" s="61"/>
      <c r="F219" s="61"/>
    </row>
    <row r="220" spans="1:6" x14ac:dyDescent="0.2">
      <c r="A220" s="81"/>
      <c r="C220" s="60"/>
      <c r="D220" s="83"/>
      <c r="E220" s="61"/>
      <c r="F220" s="61"/>
    </row>
    <row r="221" spans="1:6" x14ac:dyDescent="0.2">
      <c r="A221" s="81"/>
      <c r="C221" s="60"/>
      <c r="D221" s="83"/>
      <c r="E221" s="61"/>
      <c r="F221" s="61"/>
    </row>
    <row r="222" spans="1:6" x14ac:dyDescent="0.2">
      <c r="A222" s="81"/>
      <c r="C222" s="60"/>
      <c r="D222" s="83"/>
      <c r="E222" s="61"/>
      <c r="F222" s="61"/>
    </row>
    <row r="223" spans="1:6" x14ac:dyDescent="0.2">
      <c r="A223" s="81"/>
      <c r="C223" s="60"/>
      <c r="D223" s="83"/>
      <c r="E223" s="61"/>
      <c r="F223" s="61"/>
    </row>
    <row r="224" spans="1:6" x14ac:dyDescent="0.2">
      <c r="A224" s="81"/>
      <c r="C224" s="60"/>
      <c r="D224" s="83"/>
      <c r="E224" s="61"/>
      <c r="F224" s="61"/>
    </row>
    <row r="225" spans="1:6" x14ac:dyDescent="0.2">
      <c r="A225" s="81"/>
      <c r="C225" s="60"/>
      <c r="D225" s="83"/>
      <c r="E225" s="61"/>
      <c r="F225" s="61"/>
    </row>
    <row r="226" spans="1:6" x14ac:dyDescent="0.2">
      <c r="A226" s="81"/>
      <c r="C226" s="60"/>
      <c r="D226" s="83"/>
      <c r="E226" s="61"/>
      <c r="F226" s="61"/>
    </row>
    <row r="227" spans="1:6" x14ac:dyDescent="0.2">
      <c r="A227" s="81"/>
      <c r="C227" s="60"/>
      <c r="D227" s="83"/>
      <c r="E227" s="61"/>
      <c r="F227" s="61"/>
    </row>
    <row r="228" spans="1:6" x14ac:dyDescent="0.2">
      <c r="A228" s="81"/>
      <c r="C228" s="60"/>
      <c r="D228" s="83"/>
      <c r="E228" s="61"/>
      <c r="F228" s="61"/>
    </row>
    <row r="229" spans="1:6" x14ac:dyDescent="0.2">
      <c r="A229" s="81"/>
      <c r="C229" s="60"/>
      <c r="D229" s="83"/>
      <c r="E229" s="61"/>
      <c r="F229" s="61"/>
    </row>
    <row r="230" spans="1:6" x14ac:dyDescent="0.2">
      <c r="A230" s="81"/>
      <c r="C230" s="60"/>
      <c r="D230" s="83"/>
      <c r="E230" s="61"/>
      <c r="F230" s="61"/>
    </row>
    <row r="231" spans="1:6" x14ac:dyDescent="0.2">
      <c r="A231" s="81"/>
      <c r="C231" s="60"/>
      <c r="D231" s="83"/>
      <c r="E231" s="61"/>
      <c r="F231" s="61"/>
    </row>
    <row r="232" spans="1:6" x14ac:dyDescent="0.2">
      <c r="A232" s="81"/>
      <c r="C232" s="60"/>
      <c r="D232" s="83"/>
      <c r="E232" s="61"/>
      <c r="F232" s="61"/>
    </row>
    <row r="233" spans="1:6" x14ac:dyDescent="0.2">
      <c r="A233" s="81"/>
      <c r="C233" s="60"/>
      <c r="D233" s="83"/>
      <c r="E233" s="61"/>
      <c r="F233" s="61"/>
    </row>
    <row r="234" spans="1:6" x14ac:dyDescent="0.2">
      <c r="A234" s="81"/>
      <c r="C234" s="60"/>
      <c r="D234" s="83"/>
      <c r="E234" s="61"/>
      <c r="F234" s="61"/>
    </row>
    <row r="235" spans="1:6" x14ac:dyDescent="0.2">
      <c r="A235" s="81"/>
      <c r="C235" s="60"/>
      <c r="D235" s="83"/>
      <c r="E235" s="61"/>
      <c r="F235" s="61"/>
    </row>
    <row r="236" spans="1:6" x14ac:dyDescent="0.2">
      <c r="A236" s="81"/>
      <c r="C236" s="60"/>
      <c r="D236" s="83"/>
      <c r="E236" s="61"/>
      <c r="F236" s="61"/>
    </row>
    <row r="237" spans="1:6" x14ac:dyDescent="0.2">
      <c r="A237" s="81"/>
      <c r="C237" s="60"/>
      <c r="D237" s="83"/>
      <c r="E237" s="61"/>
      <c r="F237" s="61"/>
    </row>
    <row r="238" spans="1:6" x14ac:dyDescent="0.2">
      <c r="A238" s="81"/>
      <c r="C238" s="60"/>
      <c r="D238" s="83"/>
      <c r="E238" s="61"/>
      <c r="F238" s="61"/>
    </row>
    <row r="239" spans="1:6" x14ac:dyDescent="0.2">
      <c r="A239" s="81"/>
      <c r="C239" s="60"/>
      <c r="D239" s="83"/>
      <c r="E239" s="61"/>
      <c r="F239" s="61"/>
    </row>
    <row r="240" spans="1:6" x14ac:dyDescent="0.2">
      <c r="A240" s="81"/>
      <c r="C240" s="60"/>
      <c r="D240" s="83"/>
      <c r="E240" s="61"/>
      <c r="F240" s="61"/>
    </row>
    <row r="241" spans="1:6" x14ac:dyDescent="0.2">
      <c r="A241" s="81"/>
      <c r="C241" s="60"/>
      <c r="D241" s="83"/>
      <c r="E241" s="61"/>
      <c r="F241" s="61"/>
    </row>
    <row r="242" spans="1:6" x14ac:dyDescent="0.2">
      <c r="A242" s="81"/>
      <c r="C242" s="60"/>
      <c r="D242" s="83"/>
      <c r="E242" s="61"/>
      <c r="F242" s="61"/>
    </row>
    <row r="243" spans="1:6" x14ac:dyDescent="0.2">
      <c r="A243" s="81"/>
      <c r="C243" s="60"/>
      <c r="D243" s="83"/>
      <c r="E243" s="61"/>
      <c r="F243" s="61"/>
    </row>
    <row r="244" spans="1:6" x14ac:dyDescent="0.2">
      <c r="A244" s="81"/>
      <c r="C244" s="60"/>
      <c r="D244" s="83"/>
      <c r="E244" s="61"/>
      <c r="F244" s="61"/>
    </row>
    <row r="245" spans="1:6" x14ac:dyDescent="0.2">
      <c r="A245" s="81"/>
      <c r="C245" s="60"/>
      <c r="D245" s="83"/>
      <c r="E245" s="61"/>
      <c r="F245" s="61"/>
    </row>
    <row r="246" spans="1:6" x14ac:dyDescent="0.2">
      <c r="A246" s="81"/>
      <c r="C246" s="60"/>
      <c r="D246" s="83"/>
      <c r="E246" s="61"/>
      <c r="F246" s="61"/>
    </row>
    <row r="247" spans="1:6" x14ac:dyDescent="0.2">
      <c r="A247" s="81"/>
      <c r="C247" s="60"/>
      <c r="D247" s="83"/>
      <c r="E247" s="61"/>
      <c r="F247" s="61"/>
    </row>
    <row r="248" spans="1:6" x14ac:dyDescent="0.2">
      <c r="A248" s="81"/>
      <c r="C248" s="60"/>
      <c r="D248" s="83"/>
      <c r="E248" s="61"/>
      <c r="F248" s="61"/>
    </row>
    <row r="249" spans="1:6" x14ac:dyDescent="0.2">
      <c r="A249" s="81"/>
      <c r="C249" s="60"/>
      <c r="D249" s="83"/>
      <c r="E249" s="61"/>
      <c r="F249" s="61"/>
    </row>
    <row r="250" spans="1:6" x14ac:dyDescent="0.2">
      <c r="A250" s="81"/>
      <c r="C250" s="60"/>
      <c r="D250" s="83"/>
      <c r="E250" s="61"/>
      <c r="F250" s="61"/>
    </row>
    <row r="251" spans="1:6" x14ac:dyDescent="0.2">
      <c r="A251" s="81"/>
      <c r="C251" s="60"/>
      <c r="D251" s="83"/>
      <c r="E251" s="61"/>
      <c r="F251" s="61"/>
    </row>
    <row r="252" spans="1:6" x14ac:dyDescent="0.2">
      <c r="A252" s="81"/>
      <c r="C252" s="60"/>
      <c r="D252" s="83"/>
      <c r="E252" s="61"/>
      <c r="F252" s="61"/>
    </row>
    <row r="253" spans="1:6" x14ac:dyDescent="0.2">
      <c r="A253" s="81"/>
      <c r="C253" s="60"/>
      <c r="D253" s="83"/>
      <c r="E253" s="61"/>
      <c r="F253" s="61"/>
    </row>
    <row r="254" spans="1:6" x14ac:dyDescent="0.2">
      <c r="A254" s="81"/>
      <c r="C254" s="60"/>
      <c r="D254" s="83"/>
      <c r="E254" s="61"/>
      <c r="F254" s="61"/>
    </row>
    <row r="255" spans="1:6" x14ac:dyDescent="0.2">
      <c r="A255" s="81"/>
      <c r="C255" s="60"/>
      <c r="D255" s="83"/>
      <c r="E255" s="61"/>
      <c r="F255" s="61"/>
    </row>
    <row r="256" spans="1:6" x14ac:dyDescent="0.2">
      <c r="A256" s="81"/>
      <c r="C256" s="60"/>
      <c r="D256" s="83"/>
      <c r="E256" s="61"/>
      <c r="F256" s="61"/>
    </row>
    <row r="257" spans="1:6" x14ac:dyDescent="0.2">
      <c r="A257" s="81"/>
      <c r="C257" s="60"/>
      <c r="D257" s="83"/>
      <c r="E257" s="61"/>
      <c r="F257" s="61"/>
    </row>
    <row r="258" spans="1:6" x14ac:dyDescent="0.2">
      <c r="A258" s="81"/>
      <c r="C258" s="60"/>
      <c r="D258" s="83"/>
      <c r="E258" s="61"/>
      <c r="F258" s="61"/>
    </row>
    <row r="259" spans="1:6" x14ac:dyDescent="0.2">
      <c r="A259" s="81"/>
      <c r="C259" s="60"/>
      <c r="D259" s="83"/>
      <c r="E259" s="61"/>
      <c r="F259" s="61"/>
    </row>
    <row r="260" spans="1:6" x14ac:dyDescent="0.2">
      <c r="A260" s="81"/>
      <c r="C260" s="60"/>
      <c r="D260" s="83"/>
      <c r="E260" s="61"/>
      <c r="F260" s="61"/>
    </row>
    <row r="261" spans="1:6" x14ac:dyDescent="0.2">
      <c r="A261" s="81"/>
      <c r="C261" s="60"/>
      <c r="D261" s="83"/>
      <c r="E261" s="61"/>
      <c r="F261" s="61"/>
    </row>
    <row r="262" spans="1:6" x14ac:dyDescent="0.2">
      <c r="A262" s="81"/>
      <c r="C262" s="60"/>
      <c r="D262" s="83"/>
      <c r="E262" s="61"/>
      <c r="F262" s="61"/>
    </row>
    <row r="263" spans="1:6" x14ac:dyDescent="0.2">
      <c r="A263" s="81"/>
      <c r="C263" s="60"/>
      <c r="D263" s="83"/>
      <c r="E263" s="61"/>
      <c r="F263" s="61"/>
    </row>
    <row r="264" spans="1:6" x14ac:dyDescent="0.2">
      <c r="A264" s="81"/>
      <c r="C264" s="60"/>
      <c r="D264" s="83"/>
      <c r="E264" s="61"/>
      <c r="F264" s="61"/>
    </row>
    <row r="265" spans="1:6" x14ac:dyDescent="0.2">
      <c r="A265" s="81"/>
      <c r="C265" s="60"/>
      <c r="D265" s="83"/>
      <c r="E265" s="61"/>
      <c r="F265" s="61"/>
    </row>
    <row r="266" spans="1:6" x14ac:dyDescent="0.2">
      <c r="A266" s="81"/>
      <c r="C266" s="60"/>
      <c r="D266" s="83"/>
      <c r="E266" s="61"/>
      <c r="F266" s="61"/>
    </row>
    <row r="267" spans="1:6" x14ac:dyDescent="0.2">
      <c r="A267" s="81"/>
      <c r="C267" s="60"/>
      <c r="D267" s="83"/>
      <c r="E267" s="61"/>
      <c r="F267" s="61"/>
    </row>
    <row r="268" spans="1:6" x14ac:dyDescent="0.2">
      <c r="A268" s="81"/>
      <c r="C268" s="60"/>
      <c r="D268" s="83"/>
      <c r="E268" s="61"/>
      <c r="F268" s="61"/>
    </row>
    <row r="269" spans="1:6" x14ac:dyDescent="0.2">
      <c r="A269" s="81"/>
      <c r="C269" s="60"/>
      <c r="D269" s="83"/>
      <c r="E269" s="61"/>
      <c r="F269" s="61"/>
    </row>
    <row r="270" spans="1:6" x14ac:dyDescent="0.2">
      <c r="A270" s="81"/>
      <c r="C270" s="60"/>
      <c r="D270" s="83"/>
      <c r="E270" s="61"/>
      <c r="F270" s="61"/>
    </row>
    <row r="271" spans="1:6" x14ac:dyDescent="0.2">
      <c r="A271" s="81"/>
      <c r="C271" s="60"/>
      <c r="D271" s="83"/>
      <c r="E271" s="61"/>
      <c r="F271" s="61"/>
    </row>
    <row r="272" spans="1:6" x14ac:dyDescent="0.2">
      <c r="A272" s="81"/>
      <c r="C272" s="60"/>
      <c r="D272" s="83"/>
      <c r="E272" s="61"/>
      <c r="F272" s="61"/>
    </row>
    <row r="273" spans="1:6" x14ac:dyDescent="0.2">
      <c r="A273" s="81"/>
      <c r="C273" s="60"/>
      <c r="D273" s="83"/>
      <c r="E273" s="61"/>
      <c r="F273" s="61"/>
    </row>
    <row r="274" spans="1:6" x14ac:dyDescent="0.2">
      <c r="A274" s="81"/>
      <c r="C274" s="60"/>
      <c r="D274" s="83"/>
      <c r="E274" s="61"/>
      <c r="F274" s="61"/>
    </row>
    <row r="275" spans="1:6" x14ac:dyDescent="0.2">
      <c r="A275" s="81"/>
      <c r="C275" s="60"/>
      <c r="D275" s="83"/>
      <c r="E275" s="61"/>
      <c r="F275" s="61"/>
    </row>
    <row r="276" spans="1:6" x14ac:dyDescent="0.2">
      <c r="A276" s="81"/>
      <c r="C276" s="60"/>
      <c r="D276" s="83"/>
      <c r="E276" s="61"/>
      <c r="F276" s="61"/>
    </row>
    <row r="277" spans="1:6" x14ac:dyDescent="0.2">
      <c r="A277" s="81"/>
      <c r="C277" s="60"/>
      <c r="D277" s="83"/>
      <c r="E277" s="61"/>
      <c r="F277" s="61"/>
    </row>
    <row r="278" spans="1:6" x14ac:dyDescent="0.2">
      <c r="A278" s="81"/>
      <c r="C278" s="60"/>
      <c r="D278" s="83"/>
      <c r="E278" s="61"/>
      <c r="F278" s="61"/>
    </row>
    <row r="279" spans="1:6" x14ac:dyDescent="0.2">
      <c r="A279" s="81"/>
      <c r="C279" s="60"/>
      <c r="D279" s="83"/>
      <c r="E279" s="61"/>
      <c r="F279" s="61"/>
    </row>
    <row r="280" spans="1:6" x14ac:dyDescent="0.2">
      <c r="A280" s="81"/>
      <c r="C280" s="60"/>
      <c r="D280" s="83"/>
      <c r="E280" s="61"/>
      <c r="F280" s="61"/>
    </row>
    <row r="281" spans="1:6" x14ac:dyDescent="0.2">
      <c r="A281" s="81"/>
      <c r="C281" s="60"/>
      <c r="D281" s="83"/>
      <c r="E281" s="61"/>
      <c r="F281" s="61"/>
    </row>
    <row r="282" spans="1:6" x14ac:dyDescent="0.2">
      <c r="A282" s="81"/>
      <c r="C282" s="60"/>
      <c r="D282" s="83"/>
      <c r="E282" s="61"/>
      <c r="F282" s="61"/>
    </row>
    <row r="283" spans="1:6" x14ac:dyDescent="0.2">
      <c r="A283" s="81"/>
      <c r="C283" s="60"/>
      <c r="D283" s="83"/>
      <c r="E283" s="61"/>
      <c r="F283" s="61"/>
    </row>
    <row r="284" spans="1:6" x14ac:dyDescent="0.2">
      <c r="A284" s="81"/>
      <c r="C284" s="60"/>
      <c r="D284" s="83"/>
      <c r="E284" s="61"/>
      <c r="F284" s="61"/>
    </row>
    <row r="285" spans="1:6" x14ac:dyDescent="0.2">
      <c r="A285" s="81"/>
      <c r="C285" s="60"/>
      <c r="D285" s="83"/>
      <c r="E285" s="61"/>
      <c r="F285" s="61"/>
    </row>
    <row r="286" spans="1:6" x14ac:dyDescent="0.2">
      <c r="A286" s="81"/>
      <c r="C286" s="60"/>
      <c r="D286" s="83"/>
      <c r="E286" s="61"/>
      <c r="F286" s="61"/>
    </row>
    <row r="287" spans="1:6" x14ac:dyDescent="0.2">
      <c r="A287" s="81"/>
      <c r="C287" s="60"/>
      <c r="D287" s="83"/>
      <c r="E287" s="61"/>
      <c r="F287" s="61"/>
    </row>
    <row r="288" spans="1:6" x14ac:dyDescent="0.2">
      <c r="A288" s="81"/>
      <c r="C288" s="60"/>
      <c r="D288" s="83"/>
      <c r="E288" s="61"/>
      <c r="F288" s="61"/>
    </row>
    <row r="289" spans="1:6" x14ac:dyDescent="0.2">
      <c r="A289" s="81"/>
      <c r="C289" s="60"/>
      <c r="D289" s="83"/>
      <c r="E289" s="61"/>
      <c r="F289" s="61"/>
    </row>
    <row r="290" spans="1:6" x14ac:dyDescent="0.2">
      <c r="A290" s="81"/>
      <c r="C290" s="60"/>
      <c r="D290" s="83"/>
      <c r="E290" s="61"/>
      <c r="F290" s="61"/>
    </row>
    <row r="291" spans="1:6" x14ac:dyDescent="0.2">
      <c r="A291" s="81"/>
      <c r="C291" s="60"/>
      <c r="D291" s="83"/>
      <c r="E291" s="61"/>
      <c r="F291" s="61"/>
    </row>
    <row r="292" spans="1:6" x14ac:dyDescent="0.2">
      <c r="A292" s="81"/>
      <c r="C292" s="60"/>
      <c r="D292" s="83"/>
      <c r="E292" s="61"/>
      <c r="F292" s="61"/>
    </row>
    <row r="293" spans="1:6" x14ac:dyDescent="0.2">
      <c r="A293" s="81"/>
      <c r="C293" s="60"/>
      <c r="D293" s="83"/>
      <c r="E293" s="61"/>
      <c r="F293" s="61"/>
    </row>
    <row r="294" spans="1:6" x14ac:dyDescent="0.2">
      <c r="A294" s="81"/>
      <c r="C294" s="60"/>
      <c r="D294" s="83"/>
      <c r="E294" s="61"/>
      <c r="F294" s="61"/>
    </row>
    <row r="295" spans="1:6" x14ac:dyDescent="0.2">
      <c r="A295" s="81"/>
      <c r="C295" s="60"/>
      <c r="D295" s="83"/>
      <c r="E295" s="61"/>
      <c r="F295" s="61"/>
    </row>
    <row r="296" spans="1:6" x14ac:dyDescent="0.2">
      <c r="A296" s="81"/>
      <c r="C296" s="60"/>
      <c r="D296" s="83"/>
      <c r="E296" s="61"/>
      <c r="F296" s="61"/>
    </row>
    <row r="297" spans="1:6" x14ac:dyDescent="0.2">
      <c r="A297" s="81"/>
      <c r="C297" s="60"/>
      <c r="D297" s="83"/>
      <c r="E297" s="61"/>
      <c r="F297" s="61"/>
    </row>
    <row r="298" spans="1:6" x14ac:dyDescent="0.2">
      <c r="A298" s="81"/>
      <c r="C298" s="60"/>
      <c r="D298" s="83"/>
      <c r="E298" s="61"/>
      <c r="F298" s="61"/>
    </row>
    <row r="299" spans="1:6" x14ac:dyDescent="0.2">
      <c r="A299" s="81"/>
      <c r="C299" s="60"/>
      <c r="D299" s="83"/>
      <c r="E299" s="61"/>
      <c r="F299" s="61"/>
    </row>
    <row r="300" spans="1:6" x14ac:dyDescent="0.2">
      <c r="A300" s="81"/>
      <c r="C300" s="60"/>
      <c r="D300" s="83"/>
      <c r="E300" s="61"/>
      <c r="F300" s="61"/>
    </row>
    <row r="301" spans="1:6" x14ac:dyDescent="0.2">
      <c r="A301" s="81"/>
      <c r="C301" s="60"/>
      <c r="D301" s="83"/>
      <c r="E301" s="61"/>
      <c r="F301" s="61"/>
    </row>
    <row r="302" spans="1:6" x14ac:dyDescent="0.2">
      <c r="A302" s="81"/>
      <c r="C302" s="60"/>
      <c r="D302" s="83"/>
      <c r="E302" s="61"/>
      <c r="F302" s="61"/>
    </row>
    <row r="303" spans="1:6" x14ac:dyDescent="0.2">
      <c r="A303" s="81"/>
      <c r="C303" s="60"/>
      <c r="D303" s="83"/>
      <c r="E303" s="61"/>
      <c r="F303" s="61"/>
    </row>
    <row r="304" spans="1:6" x14ac:dyDescent="0.2">
      <c r="A304" s="81"/>
      <c r="C304" s="60"/>
      <c r="D304" s="83"/>
      <c r="E304" s="61"/>
      <c r="F304" s="61"/>
    </row>
    <row r="305" spans="1:6" x14ac:dyDescent="0.2">
      <c r="A305" s="81"/>
      <c r="C305" s="60"/>
      <c r="D305" s="83"/>
      <c r="E305" s="61"/>
      <c r="F305" s="61"/>
    </row>
    <row r="306" spans="1:6" x14ac:dyDescent="0.2">
      <c r="A306" s="81"/>
      <c r="C306" s="60"/>
      <c r="D306" s="83"/>
      <c r="E306" s="61"/>
      <c r="F306" s="61"/>
    </row>
    <row r="307" spans="1:6" x14ac:dyDescent="0.2">
      <c r="A307" s="81"/>
      <c r="C307" s="60"/>
      <c r="D307" s="83"/>
      <c r="E307" s="61"/>
      <c r="F307" s="61"/>
    </row>
    <row r="308" spans="1:6" x14ac:dyDescent="0.2">
      <c r="A308" s="81"/>
      <c r="C308" s="60"/>
      <c r="D308" s="83"/>
      <c r="E308" s="61"/>
      <c r="F308" s="61"/>
    </row>
    <row r="309" spans="1:6" x14ac:dyDescent="0.2">
      <c r="A309" s="81"/>
      <c r="C309" s="60"/>
      <c r="D309" s="83"/>
      <c r="E309" s="61"/>
      <c r="F309" s="61"/>
    </row>
    <row r="310" spans="1:6" x14ac:dyDescent="0.2">
      <c r="A310" s="81"/>
      <c r="C310" s="60"/>
      <c r="D310" s="83"/>
      <c r="E310" s="61"/>
      <c r="F310" s="61"/>
    </row>
    <row r="311" spans="1:6" x14ac:dyDescent="0.2">
      <c r="A311" s="81"/>
      <c r="C311" s="60"/>
      <c r="D311" s="83"/>
      <c r="E311" s="61"/>
      <c r="F311" s="61"/>
    </row>
    <row r="312" spans="1:6" x14ac:dyDescent="0.2">
      <c r="A312" s="81"/>
      <c r="C312" s="60"/>
      <c r="D312" s="83"/>
      <c r="E312" s="61"/>
      <c r="F312" s="61"/>
    </row>
    <row r="313" spans="1:6" x14ac:dyDescent="0.2">
      <c r="A313" s="81"/>
      <c r="C313" s="60"/>
      <c r="D313" s="83"/>
      <c r="E313" s="61"/>
      <c r="F313" s="61"/>
    </row>
    <row r="314" spans="1:6" x14ac:dyDescent="0.2">
      <c r="A314" s="81"/>
      <c r="C314" s="60"/>
      <c r="D314" s="83"/>
      <c r="E314" s="61"/>
      <c r="F314" s="61"/>
    </row>
    <row r="315" spans="1:6" x14ac:dyDescent="0.2">
      <c r="A315" s="81"/>
      <c r="C315" s="60"/>
      <c r="D315" s="83"/>
      <c r="E315" s="61"/>
      <c r="F315" s="61"/>
    </row>
    <row r="316" spans="1:6" x14ac:dyDescent="0.2">
      <c r="A316" s="81"/>
      <c r="C316" s="60"/>
      <c r="D316" s="83"/>
      <c r="E316" s="61"/>
      <c r="F316" s="61"/>
    </row>
    <row r="317" spans="1:6" x14ac:dyDescent="0.2">
      <c r="A317" s="81"/>
      <c r="C317" s="60"/>
      <c r="D317" s="83"/>
      <c r="E317" s="61"/>
      <c r="F317" s="61"/>
    </row>
    <row r="318" spans="1:6" x14ac:dyDescent="0.2">
      <c r="A318" s="81"/>
      <c r="C318" s="60"/>
      <c r="D318" s="83"/>
      <c r="E318" s="61"/>
      <c r="F318" s="61"/>
    </row>
    <row r="319" spans="1:6" x14ac:dyDescent="0.2">
      <c r="A319" s="81"/>
      <c r="C319" s="60"/>
      <c r="D319" s="83"/>
      <c r="E319" s="61"/>
      <c r="F319" s="61"/>
    </row>
    <row r="320" spans="1:6" x14ac:dyDescent="0.2">
      <c r="A320" s="81"/>
      <c r="C320" s="60"/>
      <c r="D320" s="83"/>
      <c r="E320" s="61"/>
      <c r="F320" s="61"/>
    </row>
    <row r="321" spans="1:6" x14ac:dyDescent="0.2">
      <c r="A321" s="81"/>
      <c r="C321" s="60"/>
      <c r="D321" s="83"/>
      <c r="E321" s="61"/>
      <c r="F321" s="61"/>
    </row>
    <row r="322" spans="1:6" x14ac:dyDescent="0.2">
      <c r="A322" s="81"/>
      <c r="C322" s="60"/>
      <c r="D322" s="83"/>
      <c r="E322" s="61"/>
      <c r="F322" s="61"/>
    </row>
    <row r="323" spans="1:6" x14ac:dyDescent="0.2">
      <c r="A323" s="81"/>
      <c r="C323" s="60"/>
      <c r="D323" s="83"/>
      <c r="E323" s="61"/>
      <c r="F323" s="61"/>
    </row>
    <row r="324" spans="1:6" x14ac:dyDescent="0.2">
      <c r="A324" s="81"/>
      <c r="C324" s="60"/>
      <c r="D324" s="83"/>
      <c r="E324" s="61"/>
      <c r="F324" s="61"/>
    </row>
    <row r="325" spans="1:6" x14ac:dyDescent="0.2">
      <c r="A325" s="81"/>
      <c r="C325" s="60"/>
      <c r="D325" s="83"/>
      <c r="E325" s="61"/>
      <c r="F325" s="61"/>
    </row>
    <row r="326" spans="1:6" x14ac:dyDescent="0.2">
      <c r="A326" s="81"/>
      <c r="C326" s="60"/>
      <c r="D326" s="83"/>
      <c r="E326" s="61"/>
      <c r="F326" s="61"/>
    </row>
    <row r="327" spans="1:6" x14ac:dyDescent="0.2">
      <c r="A327" s="81"/>
      <c r="C327" s="60"/>
      <c r="D327" s="83"/>
      <c r="E327" s="61"/>
      <c r="F327" s="61"/>
    </row>
    <row r="328" spans="1:6" x14ac:dyDescent="0.2">
      <c r="A328" s="81"/>
      <c r="C328" s="60"/>
      <c r="D328" s="83"/>
      <c r="E328" s="61"/>
      <c r="F328" s="61"/>
    </row>
    <row r="329" spans="1:6" x14ac:dyDescent="0.2">
      <c r="A329" s="81"/>
      <c r="C329" s="60"/>
      <c r="D329" s="83"/>
      <c r="E329" s="61"/>
      <c r="F329" s="61"/>
    </row>
    <row r="330" spans="1:6" x14ac:dyDescent="0.2">
      <c r="A330" s="81"/>
      <c r="C330" s="60"/>
      <c r="D330" s="83"/>
      <c r="E330" s="61"/>
      <c r="F330" s="61"/>
    </row>
    <row r="331" spans="1:6" x14ac:dyDescent="0.2">
      <c r="A331" s="81"/>
      <c r="C331" s="60"/>
      <c r="D331" s="83"/>
      <c r="E331" s="61"/>
      <c r="F331" s="61"/>
    </row>
    <row r="332" spans="1:6" x14ac:dyDescent="0.2">
      <c r="A332" s="81"/>
      <c r="C332" s="60"/>
      <c r="D332" s="83"/>
      <c r="E332" s="61"/>
      <c r="F332" s="61"/>
    </row>
    <row r="333" spans="1:6" x14ac:dyDescent="0.2">
      <c r="A333" s="81"/>
      <c r="C333" s="60"/>
      <c r="D333" s="83"/>
      <c r="E333" s="61"/>
      <c r="F333" s="61"/>
    </row>
    <row r="334" spans="1:6" x14ac:dyDescent="0.2">
      <c r="A334" s="81"/>
      <c r="C334" s="60"/>
      <c r="D334" s="83"/>
      <c r="E334" s="61"/>
      <c r="F334" s="61"/>
    </row>
    <row r="335" spans="1:6" x14ac:dyDescent="0.2">
      <c r="A335" s="81"/>
      <c r="C335" s="60"/>
      <c r="D335" s="83"/>
      <c r="E335" s="61"/>
      <c r="F335" s="61"/>
    </row>
    <row r="336" spans="1:6" x14ac:dyDescent="0.2">
      <c r="A336" s="81"/>
      <c r="C336" s="60"/>
      <c r="D336" s="83"/>
      <c r="E336" s="61"/>
      <c r="F336" s="61"/>
    </row>
    <row r="337" spans="1:6" x14ac:dyDescent="0.2">
      <c r="A337" s="81"/>
      <c r="C337" s="60"/>
      <c r="D337" s="83"/>
      <c r="E337" s="61"/>
      <c r="F337" s="61"/>
    </row>
    <row r="338" spans="1:6" x14ac:dyDescent="0.2">
      <c r="A338" s="81"/>
      <c r="C338" s="60"/>
      <c r="D338" s="83"/>
      <c r="E338" s="61"/>
      <c r="F338" s="61"/>
    </row>
    <row r="339" spans="1:6" x14ac:dyDescent="0.2">
      <c r="A339" s="81"/>
      <c r="C339" s="60"/>
      <c r="D339" s="83"/>
      <c r="E339" s="61"/>
      <c r="F339" s="61"/>
    </row>
    <row r="340" spans="1:6" x14ac:dyDescent="0.2">
      <c r="A340" s="81"/>
      <c r="C340" s="60"/>
      <c r="D340" s="83"/>
      <c r="E340" s="61"/>
      <c r="F340" s="61"/>
    </row>
    <row r="341" spans="1:6" x14ac:dyDescent="0.2">
      <c r="A341" s="81"/>
      <c r="C341" s="60"/>
      <c r="D341" s="83"/>
      <c r="E341" s="61"/>
      <c r="F341" s="61"/>
    </row>
    <row r="342" spans="1:6" x14ac:dyDescent="0.2">
      <c r="A342" s="81"/>
      <c r="C342" s="60"/>
      <c r="D342" s="83"/>
      <c r="E342" s="61"/>
      <c r="F342" s="61"/>
    </row>
    <row r="343" spans="1:6" x14ac:dyDescent="0.2">
      <c r="A343" s="81"/>
      <c r="C343" s="60"/>
      <c r="D343" s="83"/>
      <c r="E343" s="61"/>
      <c r="F343" s="61"/>
    </row>
    <row r="344" spans="1:6" x14ac:dyDescent="0.2">
      <c r="A344" s="81"/>
      <c r="C344" s="60"/>
      <c r="D344" s="83"/>
      <c r="E344" s="61"/>
      <c r="F344" s="61"/>
    </row>
    <row r="345" spans="1:6" x14ac:dyDescent="0.2">
      <c r="A345" s="81"/>
      <c r="C345" s="60"/>
      <c r="D345" s="83"/>
      <c r="E345" s="61"/>
      <c r="F345" s="61"/>
    </row>
    <row r="346" spans="1:6" x14ac:dyDescent="0.2">
      <c r="A346" s="81"/>
      <c r="C346" s="60"/>
      <c r="D346" s="83"/>
      <c r="E346" s="61"/>
      <c r="F346" s="61"/>
    </row>
    <row r="347" spans="1:6" x14ac:dyDescent="0.2">
      <c r="A347" s="81"/>
      <c r="C347" s="60"/>
      <c r="D347" s="83"/>
      <c r="E347" s="61"/>
      <c r="F347" s="61"/>
    </row>
    <row r="348" spans="1:6" x14ac:dyDescent="0.2">
      <c r="A348" s="81"/>
      <c r="C348" s="60"/>
      <c r="D348" s="83"/>
      <c r="E348" s="61"/>
      <c r="F348" s="61"/>
    </row>
    <row r="349" spans="1:6" x14ac:dyDescent="0.2">
      <c r="A349" s="81"/>
      <c r="C349" s="60"/>
      <c r="D349" s="83"/>
      <c r="E349" s="61"/>
      <c r="F349" s="61"/>
    </row>
    <row r="350" spans="1:6" x14ac:dyDescent="0.2">
      <c r="A350" s="81"/>
      <c r="C350" s="60"/>
      <c r="D350" s="83"/>
      <c r="E350" s="61"/>
      <c r="F350" s="61"/>
    </row>
    <row r="351" spans="1:6" x14ac:dyDescent="0.2">
      <c r="A351" s="81"/>
      <c r="C351" s="60"/>
      <c r="D351" s="83"/>
      <c r="E351" s="61"/>
      <c r="F351" s="61"/>
    </row>
    <row r="352" spans="1:6" x14ac:dyDescent="0.2">
      <c r="A352" s="81"/>
      <c r="C352" s="60"/>
      <c r="D352" s="83"/>
      <c r="E352" s="61"/>
      <c r="F352" s="61"/>
    </row>
    <row r="353" spans="1:6" x14ac:dyDescent="0.2">
      <c r="A353" s="81"/>
      <c r="C353" s="60"/>
      <c r="D353" s="83"/>
      <c r="E353" s="61"/>
      <c r="F353" s="61"/>
    </row>
    <row r="354" spans="1:6" x14ac:dyDescent="0.2">
      <c r="A354" s="81"/>
      <c r="C354" s="60"/>
      <c r="D354" s="83"/>
      <c r="E354" s="61"/>
      <c r="F354" s="61"/>
    </row>
    <row r="355" spans="1:6" x14ac:dyDescent="0.2">
      <c r="A355" s="81"/>
      <c r="C355" s="60"/>
      <c r="D355" s="83"/>
      <c r="E355" s="61"/>
      <c r="F355" s="61"/>
    </row>
    <row r="356" spans="1:6" x14ac:dyDescent="0.2">
      <c r="A356" s="81"/>
      <c r="C356" s="60"/>
      <c r="D356" s="83"/>
      <c r="E356" s="61"/>
      <c r="F356" s="61"/>
    </row>
    <row r="357" spans="1:6" x14ac:dyDescent="0.2">
      <c r="A357" s="81"/>
      <c r="C357" s="60"/>
      <c r="D357" s="83"/>
      <c r="E357" s="61"/>
      <c r="F357" s="61"/>
    </row>
    <row r="358" spans="1:6" x14ac:dyDescent="0.2">
      <c r="A358" s="81"/>
      <c r="C358" s="60"/>
      <c r="D358" s="83"/>
      <c r="E358" s="61"/>
      <c r="F358" s="61"/>
    </row>
    <row r="359" spans="1:6" x14ac:dyDescent="0.2">
      <c r="A359" s="81"/>
      <c r="C359" s="60"/>
      <c r="D359" s="83"/>
      <c r="E359" s="61"/>
      <c r="F359" s="61"/>
    </row>
    <row r="360" spans="1:6" x14ac:dyDescent="0.2">
      <c r="A360" s="81"/>
      <c r="C360" s="60"/>
      <c r="D360" s="83"/>
      <c r="E360" s="61"/>
      <c r="F360" s="61"/>
    </row>
    <row r="361" spans="1:6" x14ac:dyDescent="0.2">
      <c r="A361" s="81"/>
      <c r="C361" s="60"/>
      <c r="D361" s="83"/>
      <c r="E361" s="61"/>
      <c r="F361" s="61"/>
    </row>
    <row r="362" spans="1:6" x14ac:dyDescent="0.2">
      <c r="A362" s="81"/>
      <c r="C362" s="60"/>
      <c r="D362" s="83"/>
      <c r="E362" s="61"/>
      <c r="F362" s="61"/>
    </row>
    <row r="363" spans="1:6" x14ac:dyDescent="0.2">
      <c r="A363" s="81"/>
      <c r="C363" s="60"/>
      <c r="D363" s="83"/>
      <c r="E363" s="61"/>
      <c r="F363" s="61"/>
    </row>
    <row r="364" spans="1:6" x14ac:dyDescent="0.2">
      <c r="A364" s="81"/>
      <c r="C364" s="60"/>
      <c r="D364" s="83"/>
      <c r="E364" s="61"/>
      <c r="F364" s="61"/>
    </row>
    <row r="365" spans="1:6" x14ac:dyDescent="0.2">
      <c r="A365" s="81"/>
      <c r="C365" s="60"/>
      <c r="D365" s="83"/>
      <c r="E365" s="61"/>
      <c r="F365" s="61"/>
    </row>
    <row r="366" spans="1:6" x14ac:dyDescent="0.2">
      <c r="A366" s="81"/>
      <c r="C366" s="60"/>
      <c r="D366" s="83"/>
      <c r="E366" s="61"/>
      <c r="F366" s="61"/>
    </row>
    <row r="367" spans="1:6" x14ac:dyDescent="0.2">
      <c r="A367" s="81"/>
      <c r="C367" s="60"/>
      <c r="D367" s="83"/>
      <c r="E367" s="61"/>
      <c r="F367" s="61"/>
    </row>
    <row r="368" spans="1:6" x14ac:dyDescent="0.2">
      <c r="A368" s="81"/>
      <c r="C368" s="60"/>
      <c r="D368" s="83"/>
      <c r="E368" s="61"/>
      <c r="F368" s="61"/>
    </row>
    <row r="369" spans="1:6" x14ac:dyDescent="0.2">
      <c r="A369" s="81"/>
      <c r="C369" s="60"/>
      <c r="D369" s="83"/>
      <c r="E369" s="61"/>
      <c r="F369" s="61"/>
    </row>
    <row r="370" spans="1:6" x14ac:dyDescent="0.2">
      <c r="A370" s="81"/>
      <c r="C370" s="60"/>
      <c r="D370" s="83"/>
      <c r="E370" s="61"/>
      <c r="F370" s="61"/>
    </row>
    <row r="371" spans="1:6" x14ac:dyDescent="0.2">
      <c r="A371" s="81"/>
      <c r="C371" s="60"/>
      <c r="D371" s="83"/>
      <c r="E371" s="61"/>
      <c r="F371" s="61"/>
    </row>
    <row r="372" spans="1:6" x14ac:dyDescent="0.2">
      <c r="A372" s="81"/>
      <c r="C372" s="60"/>
      <c r="D372" s="83"/>
      <c r="E372" s="61"/>
      <c r="F372" s="61"/>
    </row>
    <row r="373" spans="1:6" x14ac:dyDescent="0.2">
      <c r="A373" s="81"/>
      <c r="C373" s="60"/>
      <c r="D373" s="83"/>
      <c r="E373" s="61"/>
      <c r="F373" s="61"/>
    </row>
    <row r="374" spans="1:6" x14ac:dyDescent="0.2">
      <c r="A374" s="81"/>
      <c r="C374" s="60"/>
      <c r="D374" s="83"/>
      <c r="E374" s="61"/>
      <c r="F374" s="61"/>
    </row>
    <row r="375" spans="1:6" x14ac:dyDescent="0.2">
      <c r="A375" s="81"/>
      <c r="C375" s="60"/>
      <c r="D375" s="83"/>
      <c r="E375" s="61"/>
      <c r="F375" s="61"/>
    </row>
    <row r="376" spans="1:6" x14ac:dyDescent="0.2">
      <c r="A376" s="81"/>
      <c r="C376" s="60"/>
      <c r="D376" s="83"/>
      <c r="E376" s="61"/>
      <c r="F376" s="61"/>
    </row>
    <row r="377" spans="1:6" x14ac:dyDescent="0.2">
      <c r="A377" s="81"/>
      <c r="C377" s="60"/>
      <c r="D377" s="83"/>
      <c r="E377" s="61"/>
      <c r="F377" s="61"/>
    </row>
    <row r="378" spans="1:6" x14ac:dyDescent="0.2">
      <c r="A378" s="81"/>
      <c r="C378" s="60"/>
      <c r="D378" s="83"/>
      <c r="E378" s="61"/>
      <c r="F378" s="61"/>
    </row>
    <row r="379" spans="1:6" x14ac:dyDescent="0.2">
      <c r="A379" s="81"/>
      <c r="C379" s="60"/>
      <c r="D379" s="83"/>
      <c r="E379" s="61"/>
      <c r="F379" s="61"/>
    </row>
    <row r="380" spans="1:6" x14ac:dyDescent="0.2">
      <c r="A380" s="81"/>
      <c r="C380" s="60"/>
      <c r="D380" s="83"/>
      <c r="E380" s="61"/>
      <c r="F380" s="61"/>
    </row>
    <row r="381" spans="1:6" x14ac:dyDescent="0.2">
      <c r="A381" s="81"/>
      <c r="C381" s="60"/>
      <c r="D381" s="83"/>
      <c r="E381" s="61"/>
      <c r="F381" s="61"/>
    </row>
    <row r="382" spans="1:6" x14ac:dyDescent="0.2">
      <c r="A382" s="81"/>
      <c r="C382" s="60"/>
      <c r="D382" s="83"/>
      <c r="E382" s="61"/>
      <c r="F382" s="61"/>
    </row>
    <row r="383" spans="1:6" x14ac:dyDescent="0.2">
      <c r="A383" s="81"/>
      <c r="C383" s="60"/>
      <c r="D383" s="83"/>
      <c r="E383" s="61"/>
      <c r="F383" s="61"/>
    </row>
    <row r="384" spans="1:6" x14ac:dyDescent="0.2">
      <c r="A384" s="81"/>
      <c r="C384" s="60"/>
      <c r="D384" s="83"/>
      <c r="E384" s="61"/>
      <c r="F384" s="61"/>
    </row>
    <row r="385" spans="1:6" x14ac:dyDescent="0.2">
      <c r="A385" s="81"/>
      <c r="C385" s="60"/>
      <c r="D385" s="83"/>
      <c r="E385" s="61"/>
      <c r="F385" s="61"/>
    </row>
    <row r="386" spans="1:6" x14ac:dyDescent="0.2">
      <c r="A386" s="81"/>
      <c r="C386" s="60"/>
      <c r="D386" s="83"/>
      <c r="E386" s="61"/>
      <c r="F386" s="61"/>
    </row>
    <row r="387" spans="1:6" x14ac:dyDescent="0.2">
      <c r="A387" s="81"/>
      <c r="C387" s="60"/>
      <c r="D387" s="83"/>
      <c r="E387" s="61"/>
      <c r="F387" s="61"/>
    </row>
    <row r="388" spans="1:6" x14ac:dyDescent="0.2">
      <c r="A388" s="81"/>
      <c r="C388" s="60"/>
      <c r="D388" s="83"/>
      <c r="E388" s="61"/>
      <c r="F388" s="61"/>
    </row>
    <row r="389" spans="1:6" x14ac:dyDescent="0.2">
      <c r="A389" s="81"/>
      <c r="C389" s="60"/>
      <c r="D389" s="83"/>
      <c r="E389" s="61"/>
      <c r="F389" s="61"/>
    </row>
    <row r="390" spans="1:6" x14ac:dyDescent="0.2">
      <c r="A390" s="81"/>
      <c r="C390" s="60"/>
      <c r="D390" s="83"/>
      <c r="E390" s="61"/>
      <c r="F390" s="61"/>
    </row>
    <row r="391" spans="1:6" x14ac:dyDescent="0.2">
      <c r="A391" s="81"/>
      <c r="C391" s="60"/>
      <c r="D391" s="83"/>
      <c r="E391" s="61"/>
      <c r="F391" s="61"/>
    </row>
    <row r="392" spans="1:6" x14ac:dyDescent="0.2">
      <c r="A392" s="81"/>
      <c r="C392" s="60"/>
      <c r="D392" s="83"/>
      <c r="E392" s="61"/>
      <c r="F392" s="61"/>
    </row>
    <row r="393" spans="1:6" x14ac:dyDescent="0.2">
      <c r="A393" s="81"/>
      <c r="C393" s="60"/>
      <c r="D393" s="83"/>
      <c r="E393" s="61"/>
      <c r="F393" s="61"/>
    </row>
    <row r="394" spans="1:6" x14ac:dyDescent="0.2">
      <c r="A394" s="81"/>
      <c r="C394" s="60"/>
      <c r="D394" s="83"/>
      <c r="E394" s="61"/>
      <c r="F394" s="61"/>
    </row>
    <row r="395" spans="1:6" x14ac:dyDescent="0.2">
      <c r="A395" s="81"/>
      <c r="C395" s="60"/>
      <c r="D395" s="83"/>
      <c r="E395" s="61"/>
      <c r="F395" s="61"/>
    </row>
    <row r="396" spans="1:6" x14ac:dyDescent="0.2">
      <c r="A396" s="81"/>
      <c r="C396" s="60"/>
      <c r="D396" s="83"/>
      <c r="E396" s="61"/>
      <c r="F396" s="61"/>
    </row>
    <row r="397" spans="1:6" x14ac:dyDescent="0.2">
      <c r="A397" s="81"/>
      <c r="C397" s="60"/>
      <c r="D397" s="83"/>
      <c r="E397" s="61"/>
      <c r="F397" s="61"/>
    </row>
    <row r="398" spans="1:6" x14ac:dyDescent="0.2">
      <c r="A398" s="81"/>
      <c r="C398" s="60"/>
      <c r="D398" s="83"/>
      <c r="E398" s="61"/>
      <c r="F398" s="61"/>
    </row>
    <row r="399" spans="1:6" x14ac:dyDescent="0.2">
      <c r="A399" s="81"/>
      <c r="C399" s="60"/>
      <c r="D399" s="83"/>
      <c r="E399" s="61"/>
      <c r="F399" s="61"/>
    </row>
    <row r="400" spans="1:6" x14ac:dyDescent="0.2">
      <c r="A400" s="81"/>
      <c r="C400" s="60"/>
      <c r="D400" s="83"/>
      <c r="E400" s="61"/>
      <c r="F400" s="61"/>
    </row>
    <row r="401" spans="1:6" x14ac:dyDescent="0.2">
      <c r="A401" s="81"/>
      <c r="C401" s="60"/>
      <c r="D401" s="83"/>
      <c r="E401" s="61"/>
      <c r="F401" s="61"/>
    </row>
    <row r="402" spans="1:6" x14ac:dyDescent="0.2">
      <c r="A402" s="81"/>
      <c r="C402" s="60"/>
      <c r="D402" s="83"/>
      <c r="E402" s="61"/>
      <c r="F402" s="61"/>
    </row>
    <row r="403" spans="1:6" x14ac:dyDescent="0.2">
      <c r="A403" s="81"/>
      <c r="C403" s="60"/>
      <c r="D403" s="83"/>
      <c r="E403" s="61"/>
      <c r="F403" s="61"/>
    </row>
    <row r="404" spans="1:6" x14ac:dyDescent="0.2">
      <c r="A404" s="81"/>
      <c r="C404" s="60"/>
      <c r="D404" s="83"/>
      <c r="E404" s="61"/>
      <c r="F404" s="61"/>
    </row>
    <row r="405" spans="1:6" x14ac:dyDescent="0.2">
      <c r="A405" s="81"/>
      <c r="C405" s="60"/>
      <c r="D405" s="83"/>
      <c r="E405" s="61"/>
      <c r="F405" s="61"/>
    </row>
    <row r="406" spans="1:6" x14ac:dyDescent="0.2">
      <c r="A406" s="81"/>
      <c r="C406" s="60"/>
      <c r="D406" s="83"/>
      <c r="E406" s="61"/>
      <c r="F406" s="61"/>
    </row>
    <row r="407" spans="1:6" x14ac:dyDescent="0.2">
      <c r="A407" s="81"/>
      <c r="C407" s="60"/>
      <c r="D407" s="83"/>
      <c r="E407" s="61"/>
      <c r="F407" s="61"/>
    </row>
    <row r="408" spans="1:6" x14ac:dyDescent="0.2">
      <c r="A408" s="81"/>
      <c r="C408" s="60"/>
      <c r="D408" s="83"/>
      <c r="E408" s="61"/>
      <c r="F408" s="61"/>
    </row>
    <row r="409" spans="1:6" x14ac:dyDescent="0.2">
      <c r="A409" s="81"/>
      <c r="C409" s="60"/>
      <c r="D409" s="83"/>
      <c r="E409" s="61"/>
      <c r="F409" s="61"/>
    </row>
    <row r="410" spans="1:6" x14ac:dyDescent="0.2">
      <c r="A410" s="81"/>
      <c r="C410" s="60"/>
      <c r="D410" s="83"/>
      <c r="E410" s="61"/>
      <c r="F410" s="61"/>
    </row>
    <row r="411" spans="1:6" x14ac:dyDescent="0.2">
      <c r="A411" s="81"/>
      <c r="C411" s="60"/>
      <c r="D411" s="83"/>
      <c r="E411" s="61"/>
      <c r="F411" s="61"/>
    </row>
    <row r="412" spans="1:6" x14ac:dyDescent="0.2">
      <c r="A412" s="81"/>
      <c r="C412" s="60"/>
      <c r="D412" s="83"/>
      <c r="E412" s="61"/>
      <c r="F412" s="61"/>
    </row>
    <row r="413" spans="1:6" x14ac:dyDescent="0.2">
      <c r="A413" s="81"/>
      <c r="C413" s="60"/>
      <c r="D413" s="83"/>
      <c r="E413" s="61"/>
      <c r="F413" s="61"/>
    </row>
    <row r="414" spans="1:6" x14ac:dyDescent="0.2">
      <c r="A414" s="81"/>
      <c r="C414" s="60"/>
      <c r="D414" s="83"/>
      <c r="E414" s="61"/>
      <c r="F414" s="61"/>
    </row>
    <row r="415" spans="1:6" x14ac:dyDescent="0.2">
      <c r="A415" s="81"/>
      <c r="C415" s="60"/>
      <c r="D415" s="83"/>
      <c r="E415" s="61"/>
      <c r="F415" s="61"/>
    </row>
    <row r="416" spans="1:6" x14ac:dyDescent="0.2">
      <c r="A416" s="81"/>
      <c r="C416" s="60"/>
      <c r="D416" s="83"/>
      <c r="E416" s="61"/>
      <c r="F416" s="61"/>
    </row>
    <row r="417" spans="1:6" x14ac:dyDescent="0.2">
      <c r="A417" s="81"/>
      <c r="C417" s="60"/>
      <c r="D417" s="83"/>
      <c r="E417" s="61"/>
      <c r="F417" s="61"/>
    </row>
    <row r="418" spans="1:6" x14ac:dyDescent="0.2">
      <c r="A418" s="81"/>
      <c r="C418" s="60"/>
      <c r="D418" s="83"/>
      <c r="E418" s="61"/>
      <c r="F418" s="61"/>
    </row>
    <row r="419" spans="1:6" x14ac:dyDescent="0.2">
      <c r="A419" s="81"/>
      <c r="C419" s="60"/>
      <c r="D419" s="83"/>
      <c r="E419" s="61"/>
      <c r="F419" s="61"/>
    </row>
    <row r="420" spans="1:6" x14ac:dyDescent="0.2">
      <c r="A420" s="81"/>
      <c r="C420" s="60"/>
      <c r="D420" s="83"/>
      <c r="E420" s="61"/>
      <c r="F420" s="61"/>
    </row>
    <row r="421" spans="1:6" x14ac:dyDescent="0.2">
      <c r="A421" s="81"/>
      <c r="C421" s="60"/>
      <c r="D421" s="83"/>
      <c r="E421" s="61"/>
      <c r="F421" s="61"/>
    </row>
    <row r="422" spans="1:6" x14ac:dyDescent="0.2">
      <c r="A422" s="81"/>
      <c r="C422" s="60"/>
      <c r="D422" s="83"/>
      <c r="E422" s="61"/>
      <c r="F422" s="61"/>
    </row>
    <row r="423" spans="1:6" x14ac:dyDescent="0.2">
      <c r="A423" s="81"/>
      <c r="C423" s="60"/>
      <c r="D423" s="83"/>
      <c r="E423" s="61"/>
      <c r="F423" s="61"/>
    </row>
    <row r="424" spans="1:6" x14ac:dyDescent="0.2">
      <c r="A424" s="81"/>
      <c r="C424" s="60"/>
      <c r="D424" s="83"/>
      <c r="E424" s="61"/>
      <c r="F424" s="61"/>
    </row>
    <row r="425" spans="1:6" x14ac:dyDescent="0.2">
      <c r="A425" s="81"/>
      <c r="C425" s="60"/>
      <c r="D425" s="83"/>
      <c r="E425" s="61"/>
      <c r="F425" s="61"/>
    </row>
    <row r="426" spans="1:6" x14ac:dyDescent="0.2">
      <c r="A426" s="81"/>
      <c r="C426" s="60"/>
      <c r="D426" s="83"/>
      <c r="E426" s="61"/>
      <c r="F426" s="61"/>
    </row>
    <row r="427" spans="1:6" x14ac:dyDescent="0.2">
      <c r="A427" s="81"/>
      <c r="C427" s="60"/>
      <c r="D427" s="83"/>
      <c r="E427" s="61"/>
      <c r="F427" s="61"/>
    </row>
    <row r="428" spans="1:6" x14ac:dyDescent="0.2">
      <c r="A428" s="81"/>
      <c r="C428" s="60"/>
      <c r="D428" s="83"/>
      <c r="E428" s="61"/>
      <c r="F428" s="61"/>
    </row>
    <row r="429" spans="1:6" x14ac:dyDescent="0.2">
      <c r="A429" s="81"/>
      <c r="C429" s="60"/>
      <c r="D429" s="83"/>
      <c r="E429" s="61"/>
      <c r="F429" s="61"/>
    </row>
    <row r="430" spans="1:6" x14ac:dyDescent="0.2">
      <c r="A430" s="81"/>
      <c r="C430" s="60"/>
      <c r="D430" s="83"/>
      <c r="E430" s="61"/>
      <c r="F430" s="61"/>
    </row>
    <row r="431" spans="1:6" x14ac:dyDescent="0.2">
      <c r="A431" s="81"/>
      <c r="C431" s="60"/>
      <c r="D431" s="83"/>
      <c r="E431" s="61"/>
      <c r="F431" s="61"/>
    </row>
    <row r="432" spans="1:6" x14ac:dyDescent="0.2">
      <c r="A432" s="81"/>
      <c r="C432" s="60"/>
      <c r="D432" s="83"/>
      <c r="E432" s="61"/>
      <c r="F432" s="61"/>
    </row>
    <row r="433" spans="1:6" x14ac:dyDescent="0.2">
      <c r="A433" s="81"/>
      <c r="C433" s="60"/>
      <c r="D433" s="83"/>
      <c r="E433" s="61"/>
      <c r="F433" s="61"/>
    </row>
    <row r="434" spans="1:6" x14ac:dyDescent="0.2">
      <c r="A434" s="81"/>
      <c r="C434" s="60"/>
      <c r="D434" s="83"/>
      <c r="E434" s="61"/>
      <c r="F434" s="61"/>
    </row>
    <row r="435" spans="1:6" x14ac:dyDescent="0.2">
      <c r="A435" s="81"/>
      <c r="C435" s="60"/>
      <c r="D435" s="83"/>
      <c r="E435" s="61"/>
      <c r="F435" s="61"/>
    </row>
    <row r="436" spans="1:6" x14ac:dyDescent="0.2">
      <c r="A436" s="81"/>
      <c r="C436" s="60"/>
      <c r="D436" s="83"/>
      <c r="E436" s="61"/>
      <c r="F436" s="61"/>
    </row>
    <row r="437" spans="1:6" x14ac:dyDescent="0.2">
      <c r="A437" s="81"/>
      <c r="C437" s="60"/>
      <c r="D437" s="83"/>
      <c r="E437" s="61"/>
      <c r="F437" s="61"/>
    </row>
    <row r="438" spans="1:6" x14ac:dyDescent="0.2">
      <c r="A438" s="81"/>
      <c r="C438" s="60"/>
      <c r="D438" s="83"/>
      <c r="E438" s="61"/>
      <c r="F438" s="61"/>
    </row>
    <row r="439" spans="1:6" x14ac:dyDescent="0.2">
      <c r="A439" s="81"/>
      <c r="C439" s="60"/>
      <c r="D439" s="83"/>
      <c r="E439" s="61"/>
      <c r="F439" s="61"/>
    </row>
    <row r="440" spans="1:6" x14ac:dyDescent="0.2">
      <c r="A440" s="81"/>
      <c r="C440" s="60"/>
      <c r="D440" s="83"/>
      <c r="E440" s="61"/>
      <c r="F440" s="61"/>
    </row>
    <row r="441" spans="1:6" x14ac:dyDescent="0.2">
      <c r="A441" s="81"/>
      <c r="C441" s="60"/>
      <c r="D441" s="83"/>
      <c r="E441" s="61"/>
      <c r="F441" s="61"/>
    </row>
    <row r="442" spans="1:6" x14ac:dyDescent="0.2">
      <c r="A442" s="81"/>
      <c r="C442" s="60"/>
      <c r="D442" s="83"/>
      <c r="E442" s="61"/>
      <c r="F442" s="61"/>
    </row>
    <row r="443" spans="1:6" x14ac:dyDescent="0.2">
      <c r="A443" s="81"/>
      <c r="C443" s="60"/>
      <c r="D443" s="83"/>
      <c r="E443" s="61"/>
      <c r="F443" s="61"/>
    </row>
    <row r="444" spans="1:6" x14ac:dyDescent="0.2">
      <c r="A444" s="81"/>
      <c r="C444" s="60"/>
      <c r="D444" s="83"/>
      <c r="E444" s="61"/>
      <c r="F444" s="61"/>
    </row>
    <row r="445" spans="1:6" x14ac:dyDescent="0.2">
      <c r="A445" s="81"/>
      <c r="C445" s="60"/>
      <c r="D445" s="83"/>
      <c r="E445" s="61"/>
      <c r="F445" s="61"/>
    </row>
    <row r="446" spans="1:6" x14ac:dyDescent="0.2">
      <c r="A446" s="81"/>
      <c r="C446" s="60"/>
      <c r="D446" s="83"/>
      <c r="E446" s="61"/>
      <c r="F446" s="61"/>
    </row>
    <row r="447" spans="1:6" x14ac:dyDescent="0.2">
      <c r="A447" s="81"/>
      <c r="C447" s="60"/>
      <c r="D447" s="83"/>
      <c r="E447" s="61"/>
      <c r="F447" s="61"/>
    </row>
    <row r="448" spans="1:6" x14ac:dyDescent="0.2">
      <c r="A448" s="81"/>
      <c r="C448" s="60"/>
      <c r="D448" s="83"/>
      <c r="E448" s="61"/>
      <c r="F448" s="61"/>
    </row>
    <row r="449" spans="1:6" x14ac:dyDescent="0.2">
      <c r="A449" s="81"/>
      <c r="C449" s="60"/>
      <c r="D449" s="83"/>
      <c r="E449" s="61"/>
      <c r="F449" s="61"/>
    </row>
    <row r="450" spans="1:6" x14ac:dyDescent="0.2">
      <c r="A450" s="81"/>
      <c r="C450" s="60"/>
      <c r="D450" s="83"/>
      <c r="E450" s="61"/>
      <c r="F450" s="61"/>
    </row>
    <row r="451" spans="1:6" x14ac:dyDescent="0.2">
      <c r="A451" s="81"/>
      <c r="C451" s="60"/>
      <c r="D451" s="83"/>
      <c r="E451" s="61"/>
      <c r="F451" s="61"/>
    </row>
    <row r="452" spans="1:6" x14ac:dyDescent="0.2">
      <c r="A452" s="81"/>
      <c r="C452" s="60"/>
      <c r="D452" s="83"/>
      <c r="E452" s="61"/>
      <c r="F452" s="61"/>
    </row>
    <row r="453" spans="1:6" x14ac:dyDescent="0.2">
      <c r="A453" s="81"/>
      <c r="C453" s="60"/>
      <c r="D453" s="83"/>
      <c r="E453" s="61"/>
      <c r="F453" s="61"/>
    </row>
    <row r="454" spans="1:6" x14ac:dyDescent="0.2">
      <c r="A454" s="81"/>
      <c r="C454" s="60"/>
      <c r="D454" s="83"/>
      <c r="E454" s="61"/>
      <c r="F454" s="61"/>
    </row>
    <row r="455" spans="1:6" x14ac:dyDescent="0.2">
      <c r="A455" s="81"/>
      <c r="C455" s="60"/>
      <c r="D455" s="83"/>
      <c r="E455" s="61"/>
      <c r="F455" s="61"/>
    </row>
    <row r="456" spans="1:6" x14ac:dyDescent="0.2">
      <c r="A456" s="81"/>
      <c r="C456" s="60"/>
      <c r="D456" s="83"/>
      <c r="E456" s="61"/>
      <c r="F456" s="61"/>
    </row>
    <row r="457" spans="1:6" x14ac:dyDescent="0.2">
      <c r="A457" s="81"/>
      <c r="C457" s="60"/>
      <c r="D457" s="83"/>
      <c r="E457" s="61"/>
      <c r="F457" s="61"/>
    </row>
    <row r="458" spans="1:6" x14ac:dyDescent="0.2">
      <c r="A458" s="81"/>
      <c r="C458" s="60"/>
      <c r="D458" s="83"/>
      <c r="E458" s="61"/>
      <c r="F458" s="61"/>
    </row>
    <row r="459" spans="1:6" x14ac:dyDescent="0.2">
      <c r="A459" s="81"/>
      <c r="C459" s="60"/>
      <c r="D459" s="83"/>
      <c r="E459" s="61"/>
      <c r="F459" s="61"/>
    </row>
    <row r="460" spans="1:6" x14ac:dyDescent="0.2">
      <c r="A460" s="81"/>
      <c r="C460" s="60"/>
      <c r="D460" s="83"/>
      <c r="E460" s="61"/>
      <c r="F460" s="61"/>
    </row>
    <row r="461" spans="1:6" x14ac:dyDescent="0.2">
      <c r="A461" s="81"/>
      <c r="C461" s="60"/>
      <c r="D461" s="83"/>
      <c r="E461" s="61"/>
      <c r="F461" s="61"/>
    </row>
    <row r="462" spans="1:6" x14ac:dyDescent="0.2">
      <c r="A462" s="81"/>
      <c r="C462" s="60"/>
      <c r="D462" s="83"/>
      <c r="E462" s="61"/>
      <c r="F462" s="61"/>
    </row>
    <row r="463" spans="1:6" x14ac:dyDescent="0.2">
      <c r="A463" s="81"/>
      <c r="C463" s="60"/>
      <c r="D463" s="83"/>
      <c r="E463" s="61"/>
      <c r="F463" s="61"/>
    </row>
    <row r="464" spans="1:6" x14ac:dyDescent="0.2">
      <c r="A464" s="81"/>
      <c r="C464" s="60"/>
      <c r="D464" s="83"/>
      <c r="E464" s="61"/>
      <c r="F464" s="61"/>
    </row>
    <row r="465" spans="1:6" x14ac:dyDescent="0.2">
      <c r="A465" s="81"/>
      <c r="C465" s="60"/>
      <c r="D465" s="83"/>
      <c r="E465" s="61"/>
      <c r="F465" s="61"/>
    </row>
    <row r="466" spans="1:6" x14ac:dyDescent="0.2">
      <c r="A466" s="81"/>
      <c r="C466" s="60"/>
      <c r="D466" s="83"/>
      <c r="E466" s="61"/>
      <c r="F466" s="61"/>
    </row>
    <row r="467" spans="1:6" x14ac:dyDescent="0.2">
      <c r="A467" s="81"/>
      <c r="C467" s="60"/>
      <c r="D467" s="83"/>
      <c r="E467" s="61"/>
      <c r="F467" s="61"/>
    </row>
    <row r="468" spans="1:6" x14ac:dyDescent="0.2">
      <c r="A468" s="81"/>
      <c r="C468" s="60"/>
      <c r="D468" s="83"/>
      <c r="E468" s="61"/>
      <c r="F468" s="61"/>
    </row>
    <row r="469" spans="1:6" x14ac:dyDescent="0.2">
      <c r="A469" s="81"/>
      <c r="C469" s="60"/>
      <c r="D469" s="83"/>
      <c r="E469" s="61"/>
      <c r="F469" s="61"/>
    </row>
    <row r="470" spans="1:6" x14ac:dyDescent="0.2">
      <c r="A470" s="81"/>
      <c r="C470" s="60"/>
      <c r="D470" s="83"/>
      <c r="E470" s="61"/>
      <c r="F470" s="61"/>
    </row>
    <row r="471" spans="1:6" x14ac:dyDescent="0.2">
      <c r="A471" s="81"/>
      <c r="C471" s="60"/>
      <c r="D471" s="83"/>
      <c r="E471" s="61"/>
      <c r="F471" s="61"/>
    </row>
    <row r="472" spans="1:6" x14ac:dyDescent="0.2">
      <c r="A472" s="81"/>
      <c r="C472" s="60"/>
      <c r="D472" s="83"/>
      <c r="E472" s="61"/>
      <c r="F472" s="61"/>
    </row>
    <row r="473" spans="1:6" x14ac:dyDescent="0.2">
      <c r="A473" s="81"/>
      <c r="C473" s="60"/>
      <c r="D473" s="83"/>
      <c r="E473" s="61"/>
      <c r="F473" s="61"/>
    </row>
    <row r="474" spans="1:6" x14ac:dyDescent="0.2">
      <c r="A474" s="81"/>
      <c r="C474" s="60"/>
      <c r="D474" s="83"/>
      <c r="E474" s="61"/>
      <c r="F474" s="61"/>
    </row>
    <row r="475" spans="1:6" x14ac:dyDescent="0.2">
      <c r="A475" s="81"/>
      <c r="C475" s="60"/>
      <c r="D475" s="83"/>
      <c r="E475" s="61"/>
      <c r="F475" s="61"/>
    </row>
    <row r="476" spans="1:6" x14ac:dyDescent="0.2">
      <c r="A476" s="81"/>
      <c r="C476" s="60"/>
      <c r="D476" s="83"/>
      <c r="E476" s="61"/>
      <c r="F476" s="61"/>
    </row>
    <row r="477" spans="1:6" x14ac:dyDescent="0.2">
      <c r="A477" s="81"/>
      <c r="C477" s="60"/>
      <c r="D477" s="83"/>
      <c r="E477" s="61"/>
      <c r="F477" s="61"/>
    </row>
    <row r="478" spans="1:6" x14ac:dyDescent="0.2">
      <c r="A478" s="81"/>
      <c r="C478" s="60"/>
      <c r="D478" s="83"/>
      <c r="E478" s="61"/>
      <c r="F478" s="61"/>
    </row>
    <row r="479" spans="1:6" x14ac:dyDescent="0.2">
      <c r="A479" s="81"/>
      <c r="C479" s="60"/>
      <c r="D479" s="83"/>
      <c r="E479" s="61"/>
      <c r="F479" s="61"/>
    </row>
    <row r="480" spans="1:6" x14ac:dyDescent="0.2">
      <c r="A480" s="81"/>
      <c r="C480" s="60"/>
      <c r="D480" s="83"/>
      <c r="E480" s="61"/>
      <c r="F480" s="61"/>
    </row>
    <row r="481" spans="1:6" x14ac:dyDescent="0.2">
      <c r="A481" s="81"/>
      <c r="C481" s="60"/>
      <c r="D481" s="83"/>
      <c r="E481" s="61"/>
      <c r="F481" s="61"/>
    </row>
    <row r="482" spans="1:6" x14ac:dyDescent="0.2">
      <c r="A482" s="81"/>
      <c r="C482" s="60"/>
      <c r="D482" s="83"/>
      <c r="E482" s="61"/>
      <c r="F482" s="61"/>
    </row>
    <row r="483" spans="1:6" x14ac:dyDescent="0.2">
      <c r="A483" s="81"/>
      <c r="C483" s="60"/>
      <c r="D483" s="83"/>
      <c r="E483" s="61"/>
      <c r="F483" s="61"/>
    </row>
    <row r="484" spans="1:6" x14ac:dyDescent="0.2">
      <c r="A484" s="81"/>
      <c r="C484" s="60"/>
      <c r="D484" s="83"/>
      <c r="E484" s="61"/>
      <c r="F484" s="61"/>
    </row>
    <row r="485" spans="1:6" x14ac:dyDescent="0.2">
      <c r="A485" s="81"/>
      <c r="C485" s="60"/>
      <c r="D485" s="83"/>
      <c r="E485" s="61"/>
      <c r="F485" s="61"/>
    </row>
    <row r="486" spans="1:6" x14ac:dyDescent="0.2">
      <c r="A486" s="81"/>
      <c r="C486" s="60"/>
      <c r="D486" s="83"/>
      <c r="E486" s="61"/>
      <c r="F486" s="61"/>
    </row>
    <row r="487" spans="1:6" x14ac:dyDescent="0.2">
      <c r="A487" s="81"/>
      <c r="C487" s="60"/>
      <c r="D487" s="83"/>
      <c r="E487" s="61"/>
      <c r="F487" s="61"/>
    </row>
    <row r="488" spans="1:6" x14ac:dyDescent="0.2">
      <c r="A488" s="81"/>
      <c r="C488" s="60"/>
      <c r="D488" s="83"/>
      <c r="E488" s="61"/>
      <c r="F488" s="61"/>
    </row>
    <row r="489" spans="1:6" x14ac:dyDescent="0.2">
      <c r="A489" s="81"/>
      <c r="C489" s="60"/>
      <c r="D489" s="83"/>
      <c r="E489" s="61"/>
      <c r="F489" s="61"/>
    </row>
    <row r="490" spans="1:6" x14ac:dyDescent="0.2">
      <c r="A490" s="81"/>
      <c r="C490" s="60"/>
      <c r="D490" s="83"/>
      <c r="E490" s="61"/>
      <c r="F490" s="61"/>
    </row>
    <row r="491" spans="1:6" x14ac:dyDescent="0.2">
      <c r="A491" s="81"/>
      <c r="C491" s="60"/>
      <c r="D491" s="83"/>
      <c r="E491" s="61"/>
      <c r="F491" s="61"/>
    </row>
    <row r="492" spans="1:6" x14ac:dyDescent="0.2">
      <c r="A492" s="81"/>
      <c r="C492" s="60"/>
      <c r="D492" s="83"/>
      <c r="E492" s="61"/>
      <c r="F492" s="61"/>
    </row>
    <row r="493" spans="1:6" x14ac:dyDescent="0.2">
      <c r="A493" s="81"/>
      <c r="C493" s="60"/>
      <c r="D493" s="83"/>
      <c r="E493" s="61"/>
      <c r="F493" s="61"/>
    </row>
    <row r="494" spans="1:6" x14ac:dyDescent="0.2">
      <c r="A494" s="81"/>
      <c r="C494" s="60"/>
      <c r="D494" s="83"/>
      <c r="E494" s="61"/>
      <c r="F494" s="61"/>
    </row>
    <row r="495" spans="1:6" x14ac:dyDescent="0.2">
      <c r="A495" s="81"/>
      <c r="C495" s="60"/>
      <c r="D495" s="83"/>
      <c r="E495" s="61"/>
      <c r="F495" s="61"/>
    </row>
    <row r="496" spans="1:6" x14ac:dyDescent="0.2">
      <c r="A496" s="81"/>
      <c r="C496" s="60"/>
      <c r="D496" s="83"/>
      <c r="E496" s="61"/>
      <c r="F496" s="61"/>
    </row>
    <row r="497" spans="1:6" x14ac:dyDescent="0.2">
      <c r="A497" s="81"/>
      <c r="C497" s="60"/>
      <c r="D497" s="83"/>
      <c r="E497" s="61"/>
      <c r="F497" s="61"/>
    </row>
    <row r="498" spans="1:6" x14ac:dyDescent="0.2">
      <c r="A498" s="81"/>
      <c r="C498" s="60"/>
      <c r="D498" s="83"/>
      <c r="E498" s="61"/>
      <c r="F498" s="61"/>
    </row>
    <row r="499" spans="1:6" x14ac:dyDescent="0.2">
      <c r="A499" s="81"/>
      <c r="C499" s="60"/>
      <c r="D499" s="83"/>
      <c r="E499" s="61"/>
      <c r="F499" s="61"/>
    </row>
    <row r="500" spans="1:6" x14ac:dyDescent="0.2">
      <c r="A500" s="81"/>
      <c r="C500" s="60"/>
      <c r="D500" s="83"/>
      <c r="E500" s="61"/>
      <c r="F500" s="61"/>
    </row>
    <row r="501" spans="1:6" x14ac:dyDescent="0.2">
      <c r="A501" s="81"/>
      <c r="C501" s="60"/>
      <c r="D501" s="83"/>
      <c r="E501" s="61"/>
      <c r="F501" s="61"/>
    </row>
    <row r="502" spans="1:6" x14ac:dyDescent="0.2">
      <c r="A502" s="81"/>
      <c r="C502" s="60"/>
      <c r="D502" s="83"/>
      <c r="E502" s="61"/>
      <c r="F502" s="61"/>
    </row>
    <row r="503" spans="1:6" x14ac:dyDescent="0.2">
      <c r="A503" s="81"/>
      <c r="C503" s="60"/>
      <c r="D503" s="83"/>
      <c r="E503" s="61"/>
      <c r="F503" s="61"/>
    </row>
    <row r="504" spans="1:6" x14ac:dyDescent="0.2">
      <c r="A504" s="81"/>
      <c r="C504" s="60"/>
      <c r="D504" s="83"/>
      <c r="E504" s="61"/>
      <c r="F504" s="61"/>
    </row>
    <row r="505" spans="1:6" x14ac:dyDescent="0.2">
      <c r="A505" s="81"/>
      <c r="C505" s="60"/>
      <c r="D505" s="83"/>
      <c r="E505" s="61"/>
      <c r="F505" s="61"/>
    </row>
    <row r="506" spans="1:6" x14ac:dyDescent="0.2">
      <c r="A506" s="81"/>
      <c r="C506" s="60"/>
      <c r="D506" s="83"/>
      <c r="E506" s="61"/>
      <c r="F506" s="61"/>
    </row>
    <row r="507" spans="1:6" x14ac:dyDescent="0.2">
      <c r="A507" s="81"/>
      <c r="C507" s="60"/>
      <c r="D507" s="83"/>
      <c r="E507" s="61"/>
      <c r="F507" s="61"/>
    </row>
    <row r="508" spans="1:6" x14ac:dyDescent="0.2">
      <c r="A508" s="81"/>
      <c r="C508" s="60"/>
      <c r="D508" s="83"/>
      <c r="E508" s="61"/>
      <c r="F508" s="61"/>
    </row>
    <row r="509" spans="1:6" x14ac:dyDescent="0.2">
      <c r="A509" s="81"/>
      <c r="C509" s="60"/>
      <c r="D509" s="83"/>
      <c r="E509" s="61"/>
      <c r="F509" s="61"/>
    </row>
    <row r="510" spans="1:6" x14ac:dyDescent="0.2">
      <c r="A510" s="81"/>
      <c r="C510" s="60"/>
      <c r="D510" s="83"/>
      <c r="E510" s="61"/>
      <c r="F510" s="61"/>
    </row>
    <row r="511" spans="1:6" x14ac:dyDescent="0.2">
      <c r="A511" s="81"/>
      <c r="C511" s="60"/>
      <c r="D511" s="83"/>
      <c r="E511" s="61"/>
      <c r="F511" s="61"/>
    </row>
    <row r="512" spans="1:6" x14ac:dyDescent="0.2">
      <c r="A512" s="81"/>
      <c r="C512" s="60"/>
      <c r="D512" s="83"/>
      <c r="E512" s="61"/>
      <c r="F512" s="61"/>
    </row>
    <row r="513" spans="1:6" x14ac:dyDescent="0.2">
      <c r="A513" s="81"/>
      <c r="C513" s="60"/>
      <c r="D513" s="83"/>
      <c r="E513" s="61"/>
      <c r="F513" s="61"/>
    </row>
    <row r="514" spans="1:6" x14ac:dyDescent="0.2">
      <c r="A514" s="81"/>
      <c r="C514" s="60"/>
      <c r="D514" s="83"/>
      <c r="E514" s="61"/>
      <c r="F514" s="61"/>
    </row>
    <row r="515" spans="1:6" x14ac:dyDescent="0.2">
      <c r="A515" s="81"/>
      <c r="C515" s="60"/>
      <c r="D515" s="83"/>
      <c r="E515" s="61"/>
      <c r="F515" s="61"/>
    </row>
    <row r="516" spans="1:6" x14ac:dyDescent="0.2">
      <c r="A516" s="81"/>
      <c r="C516" s="60"/>
      <c r="D516" s="83"/>
      <c r="E516" s="61"/>
      <c r="F516" s="61"/>
    </row>
    <row r="517" spans="1:6" x14ac:dyDescent="0.2">
      <c r="A517" s="81"/>
      <c r="C517" s="60"/>
      <c r="D517" s="83"/>
      <c r="E517" s="61"/>
      <c r="F517" s="61"/>
    </row>
    <row r="518" spans="1:6" x14ac:dyDescent="0.2">
      <c r="A518" s="81"/>
      <c r="C518" s="60"/>
      <c r="D518" s="83"/>
      <c r="E518" s="61"/>
      <c r="F518" s="61"/>
    </row>
    <row r="519" spans="1:6" x14ac:dyDescent="0.2">
      <c r="A519" s="81"/>
      <c r="C519" s="60"/>
      <c r="D519" s="83"/>
      <c r="E519" s="61"/>
      <c r="F519" s="61"/>
    </row>
    <row r="520" spans="1:6" x14ac:dyDescent="0.2">
      <c r="A520" s="81"/>
      <c r="C520" s="60"/>
      <c r="D520" s="83"/>
      <c r="E520" s="61"/>
      <c r="F520" s="61"/>
    </row>
    <row r="521" spans="1:6" x14ac:dyDescent="0.2">
      <c r="A521" s="81"/>
      <c r="C521" s="60"/>
      <c r="D521" s="83"/>
      <c r="E521" s="61"/>
      <c r="F521" s="61"/>
    </row>
    <row r="522" spans="1:6" x14ac:dyDescent="0.2">
      <c r="A522" s="81"/>
      <c r="C522" s="60"/>
      <c r="D522" s="83"/>
      <c r="E522" s="61"/>
      <c r="F522" s="61"/>
    </row>
    <row r="523" spans="1:6" x14ac:dyDescent="0.2">
      <c r="A523" s="81"/>
      <c r="C523" s="60"/>
      <c r="D523" s="83"/>
      <c r="E523" s="61"/>
      <c r="F523" s="61"/>
    </row>
    <row r="524" spans="1:6" x14ac:dyDescent="0.2">
      <c r="A524" s="81"/>
      <c r="C524" s="60"/>
      <c r="D524" s="83"/>
      <c r="E524" s="61"/>
      <c r="F524" s="61"/>
    </row>
    <row r="525" spans="1:6" x14ac:dyDescent="0.2">
      <c r="A525" s="81"/>
      <c r="C525" s="60"/>
      <c r="D525" s="83"/>
      <c r="E525" s="61"/>
      <c r="F525" s="61"/>
    </row>
    <row r="526" spans="1:6" x14ac:dyDescent="0.2">
      <c r="A526" s="81"/>
      <c r="C526" s="60"/>
      <c r="D526" s="83"/>
      <c r="E526" s="61"/>
      <c r="F526" s="61"/>
    </row>
    <row r="527" spans="1:6" x14ac:dyDescent="0.2">
      <c r="A527" s="81"/>
      <c r="C527" s="60"/>
      <c r="D527" s="83"/>
      <c r="E527" s="61"/>
      <c r="F527" s="61"/>
    </row>
    <row r="528" spans="1:6" x14ac:dyDescent="0.2">
      <c r="A528" s="81"/>
      <c r="C528" s="60"/>
      <c r="D528" s="83"/>
      <c r="E528" s="61"/>
      <c r="F528" s="61"/>
    </row>
    <row r="529" spans="1:6" x14ac:dyDescent="0.2">
      <c r="A529" s="81"/>
      <c r="C529" s="60"/>
      <c r="D529" s="83"/>
      <c r="E529" s="61"/>
      <c r="F529" s="61"/>
    </row>
    <row r="530" spans="1:6" x14ac:dyDescent="0.2">
      <c r="A530" s="81"/>
      <c r="C530" s="60"/>
      <c r="D530" s="83"/>
      <c r="E530" s="61"/>
      <c r="F530" s="61"/>
    </row>
    <row r="531" spans="1:6" x14ac:dyDescent="0.2">
      <c r="A531" s="81"/>
      <c r="C531" s="60"/>
      <c r="D531" s="83"/>
      <c r="E531" s="61"/>
      <c r="F531" s="61"/>
    </row>
    <row r="532" spans="1:6" x14ac:dyDescent="0.2">
      <c r="A532" s="81"/>
      <c r="C532" s="60"/>
      <c r="D532" s="83"/>
      <c r="E532" s="61"/>
      <c r="F532" s="61"/>
    </row>
    <row r="533" spans="1:6" x14ac:dyDescent="0.2">
      <c r="A533" s="81"/>
      <c r="C533" s="60"/>
      <c r="D533" s="83"/>
      <c r="E533" s="61"/>
      <c r="F533" s="61"/>
    </row>
    <row r="534" spans="1:6" x14ac:dyDescent="0.2">
      <c r="A534" s="81"/>
      <c r="C534" s="60"/>
      <c r="D534" s="83"/>
      <c r="E534" s="61"/>
      <c r="F534" s="61"/>
    </row>
    <row r="535" spans="1:6" x14ac:dyDescent="0.2">
      <c r="A535" s="81"/>
      <c r="C535" s="60"/>
      <c r="D535" s="83"/>
      <c r="E535" s="61"/>
      <c r="F535" s="61"/>
    </row>
    <row r="536" spans="1:6" x14ac:dyDescent="0.2">
      <c r="A536" s="81"/>
      <c r="C536" s="60"/>
      <c r="D536" s="83"/>
      <c r="E536" s="61"/>
      <c r="F536" s="61"/>
    </row>
    <row r="537" spans="1:6" x14ac:dyDescent="0.2">
      <c r="A537" s="81"/>
      <c r="C537" s="60"/>
      <c r="D537" s="83"/>
      <c r="E537" s="61"/>
      <c r="F537" s="61"/>
    </row>
    <row r="538" spans="1:6" x14ac:dyDescent="0.2">
      <c r="A538" s="81"/>
      <c r="C538" s="60"/>
      <c r="D538" s="83"/>
      <c r="E538" s="61"/>
      <c r="F538" s="61"/>
    </row>
    <row r="539" spans="1:6" x14ac:dyDescent="0.2">
      <c r="A539" s="81"/>
      <c r="C539" s="60"/>
      <c r="D539" s="83"/>
      <c r="E539" s="61"/>
      <c r="F539" s="61"/>
    </row>
    <row r="540" spans="1:6" x14ac:dyDescent="0.2">
      <c r="A540" s="81"/>
      <c r="C540" s="60"/>
      <c r="D540" s="83"/>
      <c r="E540" s="61"/>
      <c r="F540" s="61"/>
    </row>
    <row r="541" spans="1:6" x14ac:dyDescent="0.2">
      <c r="A541" s="81"/>
      <c r="C541" s="60"/>
      <c r="D541" s="83"/>
      <c r="E541" s="61"/>
      <c r="F541" s="61"/>
    </row>
    <row r="542" spans="1:6" x14ac:dyDescent="0.2">
      <c r="A542" s="81"/>
      <c r="C542" s="60"/>
      <c r="D542" s="83"/>
      <c r="E542" s="61"/>
      <c r="F542" s="61"/>
    </row>
    <row r="543" spans="1:6" x14ac:dyDescent="0.2">
      <c r="A543" s="81"/>
      <c r="C543" s="60"/>
      <c r="D543" s="83"/>
      <c r="E543" s="61"/>
      <c r="F543" s="61"/>
    </row>
    <row r="544" spans="1:6" x14ac:dyDescent="0.2">
      <c r="A544" s="81"/>
      <c r="C544" s="60"/>
      <c r="D544" s="83"/>
      <c r="E544" s="61"/>
      <c r="F544" s="61"/>
    </row>
    <row r="545" spans="1:6" x14ac:dyDescent="0.2">
      <c r="A545" s="81"/>
      <c r="C545" s="60"/>
      <c r="D545" s="83"/>
      <c r="E545" s="61"/>
      <c r="F545" s="61"/>
    </row>
    <row r="546" spans="1:6" x14ac:dyDescent="0.2">
      <c r="A546" s="81"/>
      <c r="C546" s="60"/>
      <c r="D546" s="83"/>
      <c r="E546" s="61"/>
      <c r="F546" s="61"/>
    </row>
    <row r="547" spans="1:6" x14ac:dyDescent="0.2">
      <c r="A547" s="81"/>
      <c r="C547" s="60"/>
      <c r="D547" s="83"/>
      <c r="E547" s="61"/>
      <c r="F547" s="61"/>
    </row>
    <row r="548" spans="1:6" x14ac:dyDescent="0.2">
      <c r="A548" s="81"/>
      <c r="C548" s="60"/>
      <c r="D548" s="83"/>
      <c r="E548" s="61"/>
      <c r="F548" s="61"/>
    </row>
    <row r="549" spans="1:6" x14ac:dyDescent="0.2">
      <c r="A549" s="81"/>
      <c r="C549" s="60"/>
      <c r="D549" s="83"/>
      <c r="E549" s="61"/>
      <c r="F549" s="61"/>
    </row>
    <row r="550" spans="1:6" x14ac:dyDescent="0.2">
      <c r="A550" s="81"/>
      <c r="C550" s="60"/>
      <c r="D550" s="83"/>
      <c r="E550" s="61"/>
      <c r="F550" s="61"/>
    </row>
    <row r="551" spans="1:6" x14ac:dyDescent="0.2">
      <c r="A551" s="81"/>
      <c r="C551" s="60"/>
      <c r="D551" s="83"/>
      <c r="E551" s="61"/>
      <c r="F551" s="61"/>
    </row>
    <row r="552" spans="1:6" x14ac:dyDescent="0.2">
      <c r="A552" s="81"/>
      <c r="C552" s="60"/>
      <c r="D552" s="83"/>
      <c r="E552" s="61"/>
      <c r="F552" s="61"/>
    </row>
    <row r="553" spans="1:6" x14ac:dyDescent="0.2">
      <c r="A553" s="81"/>
      <c r="C553" s="60"/>
      <c r="D553" s="83"/>
      <c r="E553" s="61"/>
      <c r="F553" s="61"/>
    </row>
    <row r="554" spans="1:6" x14ac:dyDescent="0.2">
      <c r="A554" s="81"/>
      <c r="C554" s="60"/>
      <c r="D554" s="83"/>
      <c r="E554" s="61"/>
      <c r="F554" s="61"/>
    </row>
    <row r="555" spans="1:6" x14ac:dyDescent="0.2">
      <c r="A555" s="81"/>
      <c r="C555" s="60"/>
      <c r="D555" s="83"/>
      <c r="E555" s="61"/>
      <c r="F555" s="61"/>
    </row>
    <row r="556" spans="1:6" x14ac:dyDescent="0.2">
      <c r="A556" s="81"/>
      <c r="C556" s="60"/>
      <c r="D556" s="83"/>
      <c r="E556" s="61"/>
      <c r="F556" s="61"/>
    </row>
    <row r="557" spans="1:6" x14ac:dyDescent="0.2">
      <c r="A557" s="81"/>
      <c r="C557" s="60"/>
      <c r="D557" s="83"/>
      <c r="E557" s="61"/>
      <c r="F557" s="61"/>
    </row>
    <row r="558" spans="1:6" x14ac:dyDescent="0.2">
      <c r="A558" s="81"/>
      <c r="C558" s="60"/>
      <c r="D558" s="83"/>
      <c r="E558" s="61"/>
      <c r="F558" s="61"/>
    </row>
    <row r="559" spans="1:6" x14ac:dyDescent="0.2">
      <c r="A559" s="81"/>
      <c r="C559" s="60"/>
      <c r="D559" s="83"/>
      <c r="E559" s="61"/>
      <c r="F559" s="61"/>
    </row>
    <row r="560" spans="1:6" x14ac:dyDescent="0.2">
      <c r="A560" s="81"/>
      <c r="C560" s="60"/>
      <c r="D560" s="83"/>
      <c r="E560" s="61"/>
      <c r="F560" s="61"/>
    </row>
    <row r="561" spans="1:6" x14ac:dyDescent="0.2">
      <c r="A561" s="81"/>
      <c r="C561" s="60"/>
      <c r="D561" s="83"/>
      <c r="E561" s="61"/>
      <c r="F561" s="61"/>
    </row>
    <row r="562" spans="1:6" x14ac:dyDescent="0.2">
      <c r="A562" s="81"/>
      <c r="C562" s="60"/>
      <c r="D562" s="83"/>
      <c r="E562" s="61"/>
      <c r="F562" s="61"/>
    </row>
    <row r="563" spans="1:6" x14ac:dyDescent="0.2">
      <c r="A563" s="81"/>
      <c r="C563" s="60"/>
      <c r="D563" s="83"/>
      <c r="E563" s="61"/>
      <c r="F563" s="61"/>
    </row>
    <row r="564" spans="1:6" x14ac:dyDescent="0.2">
      <c r="A564" s="81"/>
      <c r="C564" s="60"/>
      <c r="D564" s="83"/>
      <c r="E564" s="61"/>
      <c r="F564" s="61"/>
    </row>
    <row r="565" spans="1:6" x14ac:dyDescent="0.2">
      <c r="A565" s="81"/>
      <c r="C565" s="60"/>
      <c r="D565" s="83"/>
      <c r="E565" s="61"/>
      <c r="F565" s="61"/>
    </row>
    <row r="566" spans="1:6" x14ac:dyDescent="0.2">
      <c r="A566" s="81"/>
      <c r="C566" s="60"/>
      <c r="D566" s="83"/>
      <c r="E566" s="61"/>
      <c r="F566" s="61"/>
    </row>
    <row r="567" spans="1:6" x14ac:dyDescent="0.2">
      <c r="A567" s="81"/>
      <c r="C567" s="60"/>
      <c r="D567" s="83"/>
      <c r="E567" s="61"/>
      <c r="F567" s="61"/>
    </row>
    <row r="568" spans="1:6" x14ac:dyDescent="0.2">
      <c r="A568" s="81"/>
      <c r="C568" s="60"/>
      <c r="D568" s="83"/>
      <c r="E568" s="61"/>
      <c r="F568" s="61"/>
    </row>
    <row r="569" spans="1:6" x14ac:dyDescent="0.2">
      <c r="A569" s="81"/>
      <c r="C569" s="60"/>
      <c r="D569" s="83"/>
      <c r="E569" s="61"/>
      <c r="F569" s="61"/>
    </row>
    <row r="570" spans="1:6" x14ac:dyDescent="0.2">
      <c r="A570" s="81"/>
      <c r="C570" s="60"/>
      <c r="D570" s="83"/>
      <c r="E570" s="61"/>
      <c r="F570" s="61"/>
    </row>
    <row r="571" spans="1:6" x14ac:dyDescent="0.2">
      <c r="A571" s="81"/>
      <c r="C571" s="60"/>
      <c r="D571" s="83"/>
      <c r="E571" s="61"/>
      <c r="F571" s="61"/>
    </row>
    <row r="572" spans="1:6" x14ac:dyDescent="0.2">
      <c r="A572" s="81"/>
      <c r="C572" s="60"/>
      <c r="D572" s="83"/>
      <c r="E572" s="61"/>
      <c r="F572" s="61"/>
    </row>
    <row r="573" spans="1:6" x14ac:dyDescent="0.2">
      <c r="A573" s="81"/>
      <c r="C573" s="60"/>
      <c r="D573" s="83"/>
      <c r="E573" s="61"/>
      <c r="F573" s="61"/>
    </row>
    <row r="574" spans="1:6" x14ac:dyDescent="0.2">
      <c r="A574" s="81"/>
      <c r="C574" s="60"/>
      <c r="D574" s="83"/>
      <c r="E574" s="61"/>
      <c r="F574" s="61"/>
    </row>
    <row r="575" spans="1:6" x14ac:dyDescent="0.2">
      <c r="A575" s="81"/>
      <c r="C575" s="60"/>
      <c r="D575" s="83"/>
      <c r="E575" s="61"/>
      <c r="F575" s="61"/>
    </row>
    <row r="576" spans="1:6" x14ac:dyDescent="0.2">
      <c r="A576" s="81"/>
      <c r="C576" s="60"/>
      <c r="D576" s="83"/>
      <c r="E576" s="61"/>
      <c r="F576" s="61"/>
    </row>
    <row r="577" spans="1:6" x14ac:dyDescent="0.2">
      <c r="A577" s="81"/>
      <c r="C577" s="60"/>
      <c r="D577" s="83"/>
      <c r="E577" s="61"/>
      <c r="F577" s="61"/>
    </row>
    <row r="578" spans="1:6" x14ac:dyDescent="0.2">
      <c r="A578" s="81"/>
      <c r="C578" s="60"/>
      <c r="D578" s="83"/>
      <c r="E578" s="61"/>
      <c r="F578" s="61"/>
    </row>
    <row r="579" spans="1:6" x14ac:dyDescent="0.2">
      <c r="A579" s="81"/>
      <c r="C579" s="60"/>
      <c r="D579" s="83"/>
      <c r="E579" s="61"/>
      <c r="F579" s="61"/>
    </row>
    <row r="580" spans="1:6" x14ac:dyDescent="0.2">
      <c r="A580" s="81"/>
      <c r="C580" s="60"/>
      <c r="D580" s="83"/>
      <c r="E580" s="61"/>
      <c r="F580" s="61"/>
    </row>
    <row r="581" spans="1:6" x14ac:dyDescent="0.2">
      <c r="A581" s="81"/>
      <c r="C581" s="60"/>
      <c r="D581" s="83"/>
      <c r="E581" s="61"/>
      <c r="F581" s="61"/>
    </row>
    <row r="582" spans="1:6" x14ac:dyDescent="0.2">
      <c r="A582" s="81"/>
      <c r="C582" s="60"/>
      <c r="D582" s="83"/>
      <c r="E582" s="61"/>
      <c r="F582" s="61"/>
    </row>
    <row r="583" spans="1:6" x14ac:dyDescent="0.2">
      <c r="A583" s="81"/>
      <c r="C583" s="60"/>
      <c r="D583" s="83"/>
      <c r="E583" s="61"/>
      <c r="F583" s="61"/>
    </row>
    <row r="584" spans="1:6" x14ac:dyDescent="0.2">
      <c r="A584" s="81"/>
      <c r="C584" s="60"/>
      <c r="D584" s="83"/>
      <c r="E584" s="61"/>
      <c r="F584" s="61"/>
    </row>
    <row r="585" spans="1:6" x14ac:dyDescent="0.2">
      <c r="A585" s="81"/>
      <c r="C585" s="60"/>
      <c r="D585" s="83"/>
      <c r="E585" s="61"/>
      <c r="F585" s="61"/>
    </row>
    <row r="586" spans="1:6" x14ac:dyDescent="0.2">
      <c r="A586" s="81"/>
      <c r="C586" s="60"/>
      <c r="D586" s="83"/>
      <c r="E586" s="61"/>
      <c r="F586" s="61"/>
    </row>
    <row r="587" spans="1:6" x14ac:dyDescent="0.2">
      <c r="A587" s="81"/>
      <c r="C587" s="60"/>
      <c r="D587" s="83"/>
      <c r="E587" s="61"/>
      <c r="F587" s="61"/>
    </row>
    <row r="588" spans="1:6" x14ac:dyDescent="0.2">
      <c r="A588" s="81"/>
      <c r="C588" s="60"/>
      <c r="D588" s="83"/>
      <c r="E588" s="61"/>
      <c r="F588" s="61"/>
    </row>
    <row r="589" spans="1:6" x14ac:dyDescent="0.2">
      <c r="A589" s="81"/>
      <c r="C589" s="60"/>
      <c r="D589" s="83"/>
      <c r="E589" s="61"/>
      <c r="F589" s="61"/>
    </row>
    <row r="590" spans="1:6" x14ac:dyDescent="0.2">
      <c r="A590" s="81"/>
      <c r="C590" s="60"/>
      <c r="D590" s="83"/>
      <c r="E590" s="61"/>
      <c r="F590" s="61"/>
    </row>
    <row r="591" spans="1:6" x14ac:dyDescent="0.2">
      <c r="A591" s="81"/>
      <c r="C591" s="60"/>
      <c r="D591" s="83"/>
      <c r="E591" s="61"/>
      <c r="F591" s="61"/>
    </row>
    <row r="592" spans="1:6" x14ac:dyDescent="0.2">
      <c r="A592" s="81"/>
      <c r="C592" s="60"/>
      <c r="D592" s="83"/>
      <c r="E592" s="61"/>
      <c r="F592" s="61"/>
    </row>
    <row r="593" spans="1:6" x14ac:dyDescent="0.2">
      <c r="A593" s="81"/>
      <c r="C593" s="60"/>
      <c r="D593" s="83"/>
      <c r="E593" s="61"/>
      <c r="F593" s="61"/>
    </row>
    <row r="594" spans="1:6" x14ac:dyDescent="0.2">
      <c r="A594" s="81"/>
      <c r="C594" s="60"/>
      <c r="D594" s="83"/>
      <c r="E594" s="61"/>
      <c r="F594" s="61"/>
    </row>
    <row r="595" spans="1:6" x14ac:dyDescent="0.2">
      <c r="A595" s="81"/>
      <c r="C595" s="60"/>
      <c r="D595" s="83"/>
      <c r="E595" s="61"/>
      <c r="F595" s="61"/>
    </row>
    <row r="596" spans="1:6" x14ac:dyDescent="0.2">
      <c r="A596" s="81"/>
      <c r="C596" s="60"/>
      <c r="D596" s="83"/>
      <c r="E596" s="61"/>
      <c r="F596" s="61"/>
    </row>
    <row r="597" spans="1:6" x14ac:dyDescent="0.2">
      <c r="A597" s="81"/>
      <c r="C597" s="60"/>
      <c r="D597" s="83"/>
      <c r="E597" s="61"/>
      <c r="F597" s="61"/>
    </row>
    <row r="598" spans="1:6" x14ac:dyDescent="0.2">
      <c r="A598" s="81"/>
      <c r="C598" s="60"/>
      <c r="D598" s="83"/>
      <c r="E598" s="61"/>
      <c r="F598" s="61"/>
    </row>
    <row r="599" spans="1:6" x14ac:dyDescent="0.2">
      <c r="A599" s="81"/>
      <c r="C599" s="60"/>
      <c r="D599" s="83"/>
      <c r="E599" s="61"/>
      <c r="F599" s="61"/>
    </row>
    <row r="600" spans="1:6" x14ac:dyDescent="0.2">
      <c r="A600" s="81"/>
      <c r="C600" s="60"/>
      <c r="D600" s="83"/>
      <c r="E600" s="61"/>
      <c r="F600" s="61"/>
    </row>
    <row r="601" spans="1:6" x14ac:dyDescent="0.2">
      <c r="A601" s="81"/>
      <c r="C601" s="60"/>
      <c r="D601" s="83"/>
      <c r="E601" s="61"/>
      <c r="F601" s="61"/>
    </row>
    <row r="602" spans="1:6" x14ac:dyDescent="0.2">
      <c r="A602" s="81"/>
      <c r="C602" s="60"/>
      <c r="D602" s="83"/>
      <c r="E602" s="61"/>
      <c r="F602" s="61"/>
    </row>
    <row r="603" spans="1:6" x14ac:dyDescent="0.2">
      <c r="A603" s="81"/>
      <c r="C603" s="60"/>
      <c r="D603" s="83"/>
      <c r="E603" s="61"/>
      <c r="F603" s="61"/>
    </row>
    <row r="604" spans="1:6" x14ac:dyDescent="0.2">
      <c r="A604" s="81"/>
      <c r="C604" s="60"/>
      <c r="D604" s="83"/>
      <c r="E604" s="61"/>
      <c r="F604" s="61"/>
    </row>
    <row r="605" spans="1:6" x14ac:dyDescent="0.2">
      <c r="A605" s="81"/>
      <c r="C605" s="60"/>
      <c r="D605" s="83"/>
      <c r="E605" s="61"/>
      <c r="F605" s="61"/>
    </row>
    <row r="606" spans="1:6" x14ac:dyDescent="0.2">
      <c r="A606" s="81"/>
      <c r="C606" s="60"/>
      <c r="D606" s="83"/>
      <c r="E606" s="61"/>
      <c r="F606" s="61"/>
    </row>
    <row r="607" spans="1:6" x14ac:dyDescent="0.2">
      <c r="A607" s="81"/>
      <c r="C607" s="60"/>
      <c r="D607" s="83"/>
      <c r="E607" s="61"/>
      <c r="F607" s="61"/>
    </row>
    <row r="608" spans="1:6" x14ac:dyDescent="0.2">
      <c r="A608" s="81"/>
      <c r="C608" s="60"/>
      <c r="D608" s="83"/>
      <c r="E608" s="61"/>
      <c r="F608" s="61"/>
    </row>
    <row r="609" spans="1:6" x14ac:dyDescent="0.2">
      <c r="A609" s="81"/>
      <c r="C609" s="60"/>
      <c r="D609" s="83"/>
      <c r="E609" s="61"/>
      <c r="F609" s="61"/>
    </row>
    <row r="610" spans="1:6" x14ac:dyDescent="0.2">
      <c r="A610" s="81"/>
      <c r="C610" s="60"/>
      <c r="D610" s="83"/>
      <c r="E610" s="61"/>
      <c r="F610" s="61"/>
    </row>
    <row r="611" spans="1:6" x14ac:dyDescent="0.2">
      <c r="A611" s="81"/>
      <c r="C611" s="60"/>
      <c r="D611" s="83"/>
      <c r="E611" s="61"/>
      <c r="F611" s="61"/>
    </row>
    <row r="612" spans="1:6" x14ac:dyDescent="0.2">
      <c r="A612" s="81"/>
      <c r="C612" s="60"/>
      <c r="D612" s="83"/>
      <c r="E612" s="61"/>
      <c r="F612" s="61"/>
    </row>
    <row r="613" spans="1:6" x14ac:dyDescent="0.2">
      <c r="A613" s="81"/>
      <c r="C613" s="60"/>
      <c r="D613" s="83"/>
      <c r="E613" s="61"/>
      <c r="F613" s="61"/>
    </row>
    <row r="614" spans="1:6" x14ac:dyDescent="0.2">
      <c r="A614" s="81"/>
      <c r="C614" s="60"/>
      <c r="D614" s="83"/>
      <c r="E614" s="61"/>
      <c r="F614" s="61"/>
    </row>
    <row r="615" spans="1:6" x14ac:dyDescent="0.2">
      <c r="A615" s="81"/>
      <c r="C615" s="60"/>
      <c r="D615" s="83"/>
      <c r="E615" s="61"/>
      <c r="F615" s="61"/>
    </row>
    <row r="616" spans="1:6" x14ac:dyDescent="0.2">
      <c r="A616" s="81"/>
      <c r="C616" s="60"/>
      <c r="D616" s="83"/>
      <c r="E616" s="61"/>
      <c r="F616" s="61"/>
    </row>
    <row r="617" spans="1:6" x14ac:dyDescent="0.2">
      <c r="A617" s="81"/>
      <c r="C617" s="60"/>
      <c r="D617" s="83"/>
      <c r="E617" s="61"/>
      <c r="F617" s="61"/>
    </row>
    <row r="618" spans="1:6" x14ac:dyDescent="0.2">
      <c r="A618" s="81"/>
      <c r="C618" s="60"/>
      <c r="D618" s="83"/>
      <c r="E618" s="61"/>
      <c r="F618" s="61"/>
    </row>
    <row r="619" spans="1:6" x14ac:dyDescent="0.2">
      <c r="A619" s="81"/>
      <c r="C619" s="60"/>
      <c r="D619" s="83"/>
      <c r="E619" s="61"/>
      <c r="F619" s="61"/>
    </row>
    <row r="620" spans="1:6" x14ac:dyDescent="0.2">
      <c r="A620" s="81"/>
      <c r="C620" s="60"/>
      <c r="D620" s="83"/>
      <c r="E620" s="61"/>
      <c r="F620" s="61"/>
    </row>
    <row r="621" spans="1:6" x14ac:dyDescent="0.2">
      <c r="A621" s="81"/>
      <c r="C621" s="60"/>
      <c r="D621" s="83"/>
      <c r="E621" s="61"/>
      <c r="F621" s="61"/>
    </row>
    <row r="622" spans="1:6" x14ac:dyDescent="0.2">
      <c r="A622" s="81"/>
      <c r="C622" s="60"/>
      <c r="D622" s="83"/>
      <c r="E622" s="61"/>
      <c r="F622" s="61"/>
    </row>
    <row r="623" spans="1:6" x14ac:dyDescent="0.2">
      <c r="A623" s="81"/>
      <c r="C623" s="60"/>
      <c r="D623" s="83"/>
      <c r="E623" s="61"/>
      <c r="F623" s="61"/>
    </row>
    <row r="624" spans="1:6" x14ac:dyDescent="0.2">
      <c r="A624" s="81"/>
      <c r="C624" s="60"/>
      <c r="D624" s="83"/>
      <c r="E624" s="61"/>
      <c r="F624" s="61"/>
    </row>
    <row r="625" spans="1:6" x14ac:dyDescent="0.2">
      <c r="A625" s="81"/>
      <c r="C625" s="60"/>
      <c r="D625" s="83"/>
      <c r="E625" s="61"/>
      <c r="F625" s="61"/>
    </row>
    <row r="626" spans="1:6" x14ac:dyDescent="0.2">
      <c r="A626" s="81"/>
      <c r="C626" s="60"/>
      <c r="D626" s="83"/>
      <c r="E626" s="61"/>
      <c r="F626" s="61"/>
    </row>
    <row r="627" spans="1:6" x14ac:dyDescent="0.2">
      <c r="A627" s="81"/>
      <c r="C627" s="60"/>
      <c r="D627" s="83"/>
      <c r="E627" s="61"/>
      <c r="F627" s="61"/>
    </row>
    <row r="628" spans="1:6" x14ac:dyDescent="0.2">
      <c r="A628" s="81"/>
      <c r="C628" s="60"/>
      <c r="D628" s="83"/>
      <c r="E628" s="61"/>
      <c r="F628" s="61"/>
    </row>
    <row r="629" spans="1:6" x14ac:dyDescent="0.2">
      <c r="A629" s="81"/>
      <c r="C629" s="60"/>
      <c r="D629" s="83"/>
      <c r="E629" s="61"/>
      <c r="F629" s="61"/>
    </row>
    <row r="630" spans="1:6" x14ac:dyDescent="0.2">
      <c r="A630" s="81"/>
      <c r="C630" s="60"/>
      <c r="D630" s="83"/>
      <c r="E630" s="61"/>
      <c r="F630" s="61"/>
    </row>
    <row r="631" spans="1:6" x14ac:dyDescent="0.2">
      <c r="A631" s="81"/>
      <c r="C631" s="60"/>
      <c r="D631" s="83"/>
      <c r="E631" s="61"/>
      <c r="F631" s="61"/>
    </row>
    <row r="632" spans="1:6" x14ac:dyDescent="0.2">
      <c r="A632" s="81"/>
      <c r="C632" s="60"/>
      <c r="D632" s="83"/>
      <c r="E632" s="61"/>
      <c r="F632" s="61"/>
    </row>
    <row r="633" spans="1:6" x14ac:dyDescent="0.2">
      <c r="A633" s="81"/>
      <c r="C633" s="60"/>
      <c r="D633" s="83"/>
      <c r="E633" s="61"/>
      <c r="F633" s="61"/>
    </row>
    <row r="634" spans="1:6" x14ac:dyDescent="0.2">
      <c r="A634" s="81"/>
      <c r="C634" s="60"/>
      <c r="D634" s="83"/>
      <c r="E634" s="61"/>
      <c r="F634" s="61"/>
    </row>
    <row r="635" spans="1:6" x14ac:dyDescent="0.2">
      <c r="A635" s="81"/>
      <c r="C635" s="60"/>
      <c r="D635" s="83"/>
      <c r="E635" s="61"/>
      <c r="F635" s="61"/>
    </row>
    <row r="636" spans="1:6" x14ac:dyDescent="0.2">
      <c r="A636" s="81"/>
      <c r="C636" s="60"/>
      <c r="D636" s="83"/>
      <c r="E636" s="61"/>
      <c r="F636" s="61"/>
    </row>
    <row r="637" spans="1:6" x14ac:dyDescent="0.2">
      <c r="A637" s="81"/>
      <c r="C637" s="60"/>
      <c r="D637" s="83"/>
      <c r="E637" s="61"/>
      <c r="F637" s="61"/>
    </row>
    <row r="638" spans="1:6" x14ac:dyDescent="0.2">
      <c r="A638" s="81"/>
      <c r="C638" s="60"/>
      <c r="D638" s="83"/>
      <c r="E638" s="61"/>
      <c r="F638" s="61"/>
    </row>
    <row r="639" spans="1:6" x14ac:dyDescent="0.2">
      <c r="A639" s="81"/>
      <c r="C639" s="60"/>
      <c r="D639" s="83"/>
      <c r="E639" s="61"/>
      <c r="F639" s="61"/>
    </row>
    <row r="640" spans="1:6" x14ac:dyDescent="0.2">
      <c r="A640" s="81"/>
      <c r="C640" s="60"/>
      <c r="D640" s="83"/>
      <c r="E640" s="61"/>
      <c r="F640" s="61"/>
    </row>
    <row r="641" spans="1:6" x14ac:dyDescent="0.2">
      <c r="A641" s="81"/>
      <c r="C641" s="60"/>
      <c r="D641" s="83"/>
      <c r="E641" s="61"/>
      <c r="F641" s="61"/>
    </row>
    <row r="642" spans="1:6" x14ac:dyDescent="0.2">
      <c r="A642" s="81"/>
      <c r="C642" s="60"/>
      <c r="D642" s="83"/>
      <c r="E642" s="61"/>
      <c r="F642" s="61"/>
    </row>
    <row r="643" spans="1:6" x14ac:dyDescent="0.2">
      <c r="A643" s="81"/>
      <c r="C643" s="60"/>
      <c r="D643" s="83"/>
      <c r="E643" s="61"/>
      <c r="F643" s="61"/>
    </row>
    <row r="644" spans="1:6" x14ac:dyDescent="0.2">
      <c r="A644" s="81"/>
      <c r="C644" s="60"/>
      <c r="D644" s="83"/>
      <c r="E644" s="61"/>
      <c r="F644" s="61"/>
    </row>
    <row r="645" spans="1:6" x14ac:dyDescent="0.2">
      <c r="A645" s="81"/>
      <c r="C645" s="60"/>
      <c r="D645" s="83"/>
      <c r="E645" s="61"/>
      <c r="F645" s="61"/>
    </row>
    <row r="646" spans="1:6" x14ac:dyDescent="0.2">
      <c r="A646" s="81"/>
      <c r="C646" s="60"/>
      <c r="D646" s="83"/>
      <c r="E646" s="61"/>
      <c r="F646" s="61"/>
    </row>
    <row r="647" spans="1:6" x14ac:dyDescent="0.2">
      <c r="A647" s="81"/>
      <c r="C647" s="60"/>
      <c r="D647" s="83"/>
      <c r="E647" s="61"/>
      <c r="F647" s="61"/>
    </row>
    <row r="648" spans="1:6" x14ac:dyDescent="0.2">
      <c r="A648" s="81"/>
      <c r="C648" s="60"/>
      <c r="D648" s="83"/>
      <c r="E648" s="61"/>
      <c r="F648" s="61"/>
    </row>
    <row r="649" spans="1:6" x14ac:dyDescent="0.2">
      <c r="A649" s="81"/>
      <c r="C649" s="60"/>
      <c r="D649" s="83"/>
      <c r="E649" s="61"/>
      <c r="F649" s="61"/>
    </row>
    <row r="650" spans="1:6" x14ac:dyDescent="0.2">
      <c r="A650" s="81"/>
      <c r="C650" s="60"/>
      <c r="D650" s="83"/>
      <c r="E650" s="61"/>
      <c r="F650" s="61"/>
    </row>
    <row r="651" spans="1:6" x14ac:dyDescent="0.2">
      <c r="A651" s="81"/>
      <c r="C651" s="60"/>
      <c r="D651" s="83"/>
      <c r="E651" s="61"/>
      <c r="F651" s="61"/>
    </row>
    <row r="652" spans="1:6" x14ac:dyDescent="0.2">
      <c r="A652" s="81"/>
      <c r="C652" s="60"/>
      <c r="D652" s="83"/>
      <c r="E652" s="61"/>
      <c r="F652" s="61"/>
    </row>
    <row r="653" spans="1:6" x14ac:dyDescent="0.2">
      <c r="A653" s="81"/>
      <c r="C653" s="60"/>
      <c r="D653" s="83"/>
      <c r="E653" s="61"/>
      <c r="F653" s="61"/>
    </row>
    <row r="654" spans="1:6" x14ac:dyDescent="0.2">
      <c r="A654" s="81"/>
      <c r="C654" s="60"/>
      <c r="D654" s="83"/>
      <c r="E654" s="61"/>
      <c r="F654" s="61"/>
    </row>
    <row r="655" spans="1:6" x14ac:dyDescent="0.2">
      <c r="A655" s="81"/>
      <c r="C655" s="60"/>
      <c r="D655" s="83"/>
      <c r="E655" s="61"/>
      <c r="F655" s="61"/>
    </row>
    <row r="656" spans="1:6" x14ac:dyDescent="0.2">
      <c r="A656" s="81"/>
      <c r="C656" s="60"/>
      <c r="D656" s="83"/>
      <c r="E656" s="61"/>
      <c r="F656" s="61"/>
    </row>
    <row r="657" spans="1:6" x14ac:dyDescent="0.2">
      <c r="A657" s="81"/>
      <c r="C657" s="60"/>
      <c r="D657" s="83"/>
      <c r="E657" s="61"/>
      <c r="F657" s="61"/>
    </row>
    <row r="658" spans="1:6" x14ac:dyDescent="0.2">
      <c r="A658" s="81"/>
      <c r="C658" s="60"/>
      <c r="D658" s="83"/>
      <c r="E658" s="61"/>
      <c r="F658" s="61"/>
    </row>
    <row r="659" spans="1:6" x14ac:dyDescent="0.2">
      <c r="A659" s="81"/>
      <c r="C659" s="60"/>
      <c r="D659" s="83"/>
      <c r="E659" s="61"/>
      <c r="F659" s="61"/>
    </row>
    <row r="660" spans="1:6" x14ac:dyDescent="0.2">
      <c r="A660" s="81"/>
      <c r="C660" s="60"/>
      <c r="D660" s="83"/>
      <c r="E660" s="61"/>
      <c r="F660" s="61"/>
    </row>
    <row r="661" spans="1:6" x14ac:dyDescent="0.2">
      <c r="A661" s="81"/>
      <c r="C661" s="60"/>
      <c r="D661" s="83"/>
      <c r="E661" s="61"/>
      <c r="F661" s="61"/>
    </row>
    <row r="662" spans="1:6" x14ac:dyDescent="0.2">
      <c r="A662" s="81"/>
      <c r="C662" s="60"/>
      <c r="D662" s="83"/>
      <c r="E662" s="61"/>
      <c r="F662" s="61"/>
    </row>
    <row r="663" spans="1:6" x14ac:dyDescent="0.2">
      <c r="A663" s="81"/>
      <c r="C663" s="60"/>
      <c r="D663" s="83"/>
      <c r="E663" s="61"/>
      <c r="F663" s="61"/>
    </row>
    <row r="664" spans="1:6" x14ac:dyDescent="0.2">
      <c r="A664" s="81"/>
      <c r="C664" s="60"/>
      <c r="D664" s="83"/>
      <c r="E664" s="61"/>
      <c r="F664" s="61"/>
    </row>
    <row r="665" spans="1:6" x14ac:dyDescent="0.2">
      <c r="A665" s="81"/>
      <c r="C665" s="60"/>
      <c r="D665" s="83"/>
      <c r="E665" s="61"/>
      <c r="F665" s="61"/>
    </row>
    <row r="666" spans="1:6" x14ac:dyDescent="0.2">
      <c r="A666" s="81"/>
      <c r="C666" s="60"/>
      <c r="D666" s="83"/>
      <c r="E666" s="61"/>
      <c r="F666" s="61"/>
    </row>
    <row r="667" spans="1:6" x14ac:dyDescent="0.2">
      <c r="A667" s="81"/>
      <c r="C667" s="60"/>
      <c r="D667" s="83"/>
      <c r="E667" s="61"/>
      <c r="F667" s="61"/>
    </row>
    <row r="668" spans="1:6" x14ac:dyDescent="0.2">
      <c r="A668" s="81"/>
      <c r="C668" s="60"/>
      <c r="D668" s="83"/>
      <c r="E668" s="61"/>
      <c r="F668" s="61"/>
    </row>
    <row r="669" spans="1:6" x14ac:dyDescent="0.2">
      <c r="A669" s="81"/>
      <c r="C669" s="60"/>
      <c r="D669" s="83"/>
      <c r="E669" s="61"/>
      <c r="F669" s="61"/>
    </row>
    <row r="670" spans="1:6" x14ac:dyDescent="0.2">
      <c r="A670" s="81"/>
      <c r="C670" s="60"/>
      <c r="D670" s="83"/>
      <c r="E670" s="61"/>
      <c r="F670" s="61"/>
    </row>
    <row r="671" spans="1:6" x14ac:dyDescent="0.2">
      <c r="A671" s="81"/>
      <c r="C671" s="60"/>
      <c r="D671" s="83"/>
      <c r="E671" s="61"/>
      <c r="F671" s="61"/>
    </row>
    <row r="672" spans="1:6" x14ac:dyDescent="0.2">
      <c r="A672" s="81"/>
      <c r="C672" s="60"/>
      <c r="D672" s="83"/>
      <c r="E672" s="61"/>
      <c r="F672" s="61"/>
    </row>
    <row r="673" spans="1:6" x14ac:dyDescent="0.2">
      <c r="A673" s="81"/>
      <c r="C673" s="60"/>
      <c r="D673" s="83"/>
      <c r="E673" s="61"/>
      <c r="F673" s="61"/>
    </row>
    <row r="674" spans="1:6" x14ac:dyDescent="0.2">
      <c r="A674" s="81"/>
      <c r="C674" s="60"/>
      <c r="D674" s="83"/>
      <c r="E674" s="61"/>
      <c r="F674" s="61"/>
    </row>
    <row r="675" spans="1:6" x14ac:dyDescent="0.2">
      <c r="A675" s="81"/>
      <c r="C675" s="60"/>
      <c r="D675" s="83"/>
      <c r="E675" s="61"/>
      <c r="F675" s="61"/>
    </row>
    <row r="676" spans="1:6" x14ac:dyDescent="0.2">
      <c r="A676" s="81"/>
      <c r="C676" s="60"/>
      <c r="D676" s="83"/>
      <c r="E676" s="61"/>
      <c r="F676" s="61"/>
    </row>
    <row r="677" spans="1:6" x14ac:dyDescent="0.2">
      <c r="A677" s="81"/>
      <c r="C677" s="60"/>
      <c r="D677" s="83"/>
      <c r="E677" s="61"/>
      <c r="F677" s="61"/>
    </row>
    <row r="678" spans="1:6" x14ac:dyDescent="0.2">
      <c r="A678" s="81"/>
      <c r="C678" s="60"/>
      <c r="D678" s="83"/>
      <c r="E678" s="61"/>
      <c r="F678" s="61"/>
    </row>
    <row r="679" spans="1:6" x14ac:dyDescent="0.2">
      <c r="A679" s="81"/>
      <c r="C679" s="60"/>
      <c r="D679" s="83"/>
      <c r="E679" s="61"/>
      <c r="F679" s="61"/>
    </row>
    <row r="680" spans="1:6" x14ac:dyDescent="0.2">
      <c r="A680" s="81"/>
      <c r="C680" s="60"/>
      <c r="D680" s="83"/>
      <c r="E680" s="61"/>
      <c r="F680" s="61"/>
    </row>
    <row r="681" spans="1:6" x14ac:dyDescent="0.2">
      <c r="A681" s="81"/>
      <c r="C681" s="60"/>
      <c r="D681" s="83"/>
      <c r="E681" s="61"/>
      <c r="F681" s="61"/>
    </row>
    <row r="682" spans="1:6" x14ac:dyDescent="0.2">
      <c r="A682" s="81"/>
      <c r="C682" s="60"/>
      <c r="D682" s="83"/>
      <c r="E682" s="61"/>
      <c r="F682" s="61"/>
    </row>
    <row r="683" spans="1:6" x14ac:dyDescent="0.2">
      <c r="A683" s="81"/>
      <c r="C683" s="60"/>
      <c r="D683" s="83"/>
      <c r="E683" s="61"/>
      <c r="F683" s="61"/>
    </row>
    <row r="684" spans="1:6" x14ac:dyDescent="0.2">
      <c r="A684" s="81"/>
      <c r="C684" s="60"/>
      <c r="D684" s="83"/>
      <c r="E684" s="61"/>
      <c r="F684" s="61"/>
    </row>
    <row r="685" spans="1:6" x14ac:dyDescent="0.2">
      <c r="A685" s="81"/>
      <c r="C685" s="60"/>
      <c r="D685" s="83"/>
      <c r="E685" s="61"/>
      <c r="F685" s="61"/>
    </row>
    <row r="686" spans="1:6" x14ac:dyDescent="0.2">
      <c r="A686" s="81"/>
      <c r="C686" s="60"/>
      <c r="D686" s="83"/>
      <c r="E686" s="61"/>
      <c r="F686" s="61"/>
    </row>
    <row r="687" spans="1:6" x14ac:dyDescent="0.2">
      <c r="A687" s="81"/>
      <c r="C687" s="60"/>
      <c r="D687" s="83"/>
      <c r="E687" s="61"/>
      <c r="F687" s="61"/>
    </row>
    <row r="688" spans="1:6" x14ac:dyDescent="0.2">
      <c r="A688" s="81"/>
      <c r="C688" s="60"/>
      <c r="D688" s="83"/>
      <c r="E688" s="61"/>
      <c r="F688" s="61"/>
    </row>
    <row r="689" spans="1:6" x14ac:dyDescent="0.2">
      <c r="A689" s="81"/>
      <c r="C689" s="60"/>
      <c r="D689" s="83"/>
      <c r="E689" s="61"/>
      <c r="F689" s="61"/>
    </row>
    <row r="690" spans="1:6" x14ac:dyDescent="0.2">
      <c r="A690" s="81"/>
      <c r="C690" s="60"/>
      <c r="D690" s="83"/>
      <c r="E690" s="61"/>
      <c r="F690" s="61"/>
    </row>
    <row r="691" spans="1:6" x14ac:dyDescent="0.2">
      <c r="A691" s="81"/>
      <c r="C691" s="60"/>
      <c r="D691" s="83"/>
      <c r="E691" s="61"/>
      <c r="F691" s="61"/>
    </row>
    <row r="692" spans="1:6" x14ac:dyDescent="0.2">
      <c r="A692" s="81"/>
      <c r="C692" s="60"/>
      <c r="D692" s="83"/>
      <c r="E692" s="61"/>
      <c r="F692" s="61"/>
    </row>
    <row r="693" spans="1:6" x14ac:dyDescent="0.2">
      <c r="A693" s="81"/>
      <c r="C693" s="60"/>
      <c r="D693" s="83"/>
      <c r="E693" s="61"/>
      <c r="F693" s="61"/>
    </row>
    <row r="694" spans="1:6" x14ac:dyDescent="0.2">
      <c r="A694" s="81"/>
      <c r="C694" s="60"/>
      <c r="D694" s="83"/>
      <c r="E694" s="61"/>
      <c r="F694" s="61"/>
    </row>
    <row r="695" spans="1:6" x14ac:dyDescent="0.2">
      <c r="A695" s="81"/>
      <c r="C695" s="60"/>
      <c r="D695" s="83"/>
      <c r="E695" s="61"/>
      <c r="F695" s="61"/>
    </row>
    <row r="696" spans="1:6" x14ac:dyDescent="0.2">
      <c r="A696" s="81"/>
      <c r="C696" s="60"/>
      <c r="D696" s="83"/>
      <c r="E696" s="61"/>
      <c r="F696" s="61"/>
    </row>
    <row r="697" spans="1:6" x14ac:dyDescent="0.2">
      <c r="A697" s="81"/>
      <c r="C697" s="60"/>
      <c r="D697" s="83"/>
      <c r="E697" s="61"/>
      <c r="F697" s="61"/>
    </row>
    <row r="698" spans="1:6" x14ac:dyDescent="0.2">
      <c r="A698" s="81"/>
      <c r="C698" s="60"/>
      <c r="D698" s="83"/>
      <c r="E698" s="61"/>
      <c r="F698" s="61"/>
    </row>
    <row r="699" spans="1:6" x14ac:dyDescent="0.2">
      <c r="A699" s="81"/>
      <c r="C699" s="60"/>
      <c r="D699" s="83"/>
      <c r="E699" s="61"/>
      <c r="F699" s="61"/>
    </row>
    <row r="700" spans="1:6" x14ac:dyDescent="0.2">
      <c r="A700" s="81"/>
      <c r="C700" s="60"/>
      <c r="D700" s="83"/>
      <c r="E700" s="61"/>
      <c r="F700" s="61"/>
    </row>
    <row r="701" spans="1:6" x14ac:dyDescent="0.2">
      <c r="A701" s="81"/>
      <c r="C701" s="60"/>
      <c r="D701" s="83"/>
      <c r="E701" s="61"/>
      <c r="F701" s="61"/>
    </row>
    <row r="702" spans="1:6" x14ac:dyDescent="0.2">
      <c r="A702" s="81"/>
      <c r="C702" s="60"/>
      <c r="D702" s="83"/>
      <c r="E702" s="61"/>
      <c r="F702" s="61"/>
    </row>
    <row r="703" spans="1:6" x14ac:dyDescent="0.2">
      <c r="A703" s="81"/>
      <c r="C703" s="60"/>
      <c r="D703" s="83"/>
      <c r="E703" s="61"/>
      <c r="F703" s="61"/>
    </row>
    <row r="704" spans="1:6" x14ac:dyDescent="0.2">
      <c r="A704" s="81"/>
      <c r="C704" s="60"/>
      <c r="D704" s="83"/>
      <c r="E704" s="61"/>
      <c r="F704" s="61"/>
    </row>
    <row r="705" spans="1:6" x14ac:dyDescent="0.2">
      <c r="A705" s="81"/>
      <c r="C705" s="60"/>
      <c r="D705" s="83"/>
      <c r="E705" s="61"/>
      <c r="F705" s="61"/>
    </row>
    <row r="706" spans="1:6" x14ac:dyDescent="0.2">
      <c r="A706" s="81"/>
      <c r="C706" s="60"/>
      <c r="D706" s="83"/>
      <c r="E706" s="61"/>
      <c r="F706" s="61"/>
    </row>
    <row r="707" spans="1:6" x14ac:dyDescent="0.2">
      <c r="A707" s="81"/>
      <c r="C707" s="60"/>
      <c r="D707" s="83"/>
      <c r="E707" s="61"/>
      <c r="F707" s="61"/>
    </row>
    <row r="708" spans="1:6" x14ac:dyDescent="0.2">
      <c r="A708" s="81"/>
      <c r="C708" s="60"/>
      <c r="D708" s="83"/>
      <c r="E708" s="61"/>
      <c r="F708" s="61"/>
    </row>
    <row r="709" spans="1:6" x14ac:dyDescent="0.2">
      <c r="A709" s="81"/>
      <c r="C709" s="60"/>
      <c r="D709" s="83"/>
      <c r="E709" s="61"/>
      <c r="F709" s="61"/>
    </row>
    <row r="710" spans="1:6" x14ac:dyDescent="0.2">
      <c r="A710" s="81"/>
      <c r="C710" s="60"/>
      <c r="D710" s="83"/>
      <c r="E710" s="61"/>
      <c r="F710" s="61"/>
    </row>
    <row r="711" spans="1:6" x14ac:dyDescent="0.2">
      <c r="A711" s="81"/>
      <c r="C711" s="60"/>
      <c r="D711" s="83"/>
      <c r="E711" s="61"/>
      <c r="F711" s="61"/>
    </row>
    <row r="712" spans="1:6" x14ac:dyDescent="0.2">
      <c r="A712" s="81"/>
      <c r="C712" s="60"/>
      <c r="D712" s="83"/>
      <c r="E712" s="61"/>
      <c r="F712" s="61"/>
    </row>
    <row r="713" spans="1:6" x14ac:dyDescent="0.2">
      <c r="A713" s="81"/>
      <c r="C713" s="60"/>
      <c r="D713" s="83"/>
      <c r="E713" s="61"/>
      <c r="F713" s="61"/>
    </row>
    <row r="714" spans="1:6" x14ac:dyDescent="0.2">
      <c r="A714" s="81"/>
      <c r="C714" s="60"/>
      <c r="D714" s="83"/>
      <c r="E714" s="61"/>
      <c r="F714" s="61"/>
    </row>
    <row r="715" spans="1:6" x14ac:dyDescent="0.2">
      <c r="A715" s="81"/>
      <c r="C715" s="60"/>
      <c r="D715" s="83"/>
      <c r="E715" s="61"/>
      <c r="F715" s="61"/>
    </row>
    <row r="716" spans="1:6" x14ac:dyDescent="0.2">
      <c r="A716" s="81"/>
      <c r="C716" s="60"/>
      <c r="D716" s="83"/>
      <c r="E716" s="61"/>
      <c r="F716" s="61"/>
    </row>
    <row r="717" spans="1:6" x14ac:dyDescent="0.2">
      <c r="A717" s="81"/>
      <c r="C717" s="60"/>
      <c r="D717" s="83"/>
      <c r="E717" s="61"/>
      <c r="F717" s="61"/>
    </row>
    <row r="718" spans="1:6" x14ac:dyDescent="0.2">
      <c r="A718" s="81"/>
      <c r="C718" s="60"/>
      <c r="D718" s="83"/>
      <c r="E718" s="61"/>
      <c r="F718" s="61"/>
    </row>
    <row r="719" spans="1:6" x14ac:dyDescent="0.2">
      <c r="A719" s="81"/>
      <c r="C719" s="60"/>
      <c r="D719" s="83"/>
      <c r="E719" s="61"/>
      <c r="F719" s="61"/>
    </row>
    <row r="720" spans="1:6" x14ac:dyDescent="0.2">
      <c r="A720" s="81"/>
      <c r="C720" s="60"/>
      <c r="D720" s="83"/>
      <c r="E720" s="61"/>
      <c r="F720" s="61"/>
    </row>
    <row r="721" spans="1:6" x14ac:dyDescent="0.2">
      <c r="A721" s="81"/>
      <c r="C721" s="60"/>
      <c r="D721" s="83"/>
      <c r="E721" s="61"/>
      <c r="F721" s="61"/>
    </row>
    <row r="722" spans="1:6" x14ac:dyDescent="0.2">
      <c r="A722" s="81"/>
      <c r="C722" s="60"/>
      <c r="D722" s="83"/>
      <c r="E722" s="61"/>
      <c r="F722" s="61"/>
    </row>
    <row r="723" spans="1:6" x14ac:dyDescent="0.2">
      <c r="A723" s="81"/>
      <c r="C723" s="60"/>
      <c r="D723" s="83"/>
      <c r="E723" s="61"/>
      <c r="F723" s="61"/>
    </row>
    <row r="724" spans="1:6" x14ac:dyDescent="0.2">
      <c r="A724" s="81"/>
      <c r="C724" s="60"/>
      <c r="D724" s="83"/>
      <c r="E724" s="61"/>
      <c r="F724" s="61"/>
    </row>
    <row r="725" spans="1:6" x14ac:dyDescent="0.2">
      <c r="A725" s="81"/>
      <c r="C725" s="60"/>
      <c r="D725" s="83"/>
      <c r="E725" s="61"/>
      <c r="F725" s="61"/>
    </row>
    <row r="726" spans="1:6" x14ac:dyDescent="0.2">
      <c r="A726" s="81"/>
      <c r="C726" s="60"/>
      <c r="D726" s="83"/>
      <c r="E726" s="61"/>
      <c r="F726" s="61"/>
    </row>
    <row r="727" spans="1:6" x14ac:dyDescent="0.2">
      <c r="A727" s="81"/>
      <c r="C727" s="60"/>
      <c r="D727" s="83"/>
      <c r="E727" s="61"/>
      <c r="F727" s="61"/>
    </row>
    <row r="728" spans="1:6" x14ac:dyDescent="0.2">
      <c r="A728" s="81"/>
      <c r="C728" s="60"/>
      <c r="D728" s="83"/>
      <c r="E728" s="61"/>
      <c r="F728" s="61"/>
    </row>
    <row r="729" spans="1:6" x14ac:dyDescent="0.2">
      <c r="A729" s="81"/>
      <c r="C729" s="60"/>
      <c r="D729" s="83"/>
      <c r="E729" s="61"/>
      <c r="F729" s="61"/>
    </row>
    <row r="730" spans="1:6" x14ac:dyDescent="0.2">
      <c r="A730" s="81"/>
      <c r="C730" s="60"/>
      <c r="D730" s="83"/>
      <c r="E730" s="61"/>
      <c r="F730" s="61"/>
    </row>
    <row r="731" spans="1:6" x14ac:dyDescent="0.2">
      <c r="A731" s="81"/>
      <c r="C731" s="60"/>
      <c r="D731" s="83"/>
      <c r="E731" s="61"/>
      <c r="F731" s="61"/>
    </row>
    <row r="732" spans="1:6" x14ac:dyDescent="0.2">
      <c r="A732" s="81"/>
      <c r="C732" s="60"/>
      <c r="D732" s="83"/>
      <c r="E732" s="61"/>
      <c r="F732" s="61"/>
    </row>
    <row r="733" spans="1:6" x14ac:dyDescent="0.2">
      <c r="A733" s="81"/>
      <c r="C733" s="60"/>
      <c r="D733" s="83"/>
      <c r="E733" s="61"/>
      <c r="F733" s="61"/>
    </row>
    <row r="734" spans="1:6" x14ac:dyDescent="0.2">
      <c r="A734" s="81"/>
      <c r="C734" s="60"/>
      <c r="D734" s="83"/>
      <c r="E734" s="61"/>
      <c r="F734" s="61"/>
    </row>
    <row r="735" spans="1:6" x14ac:dyDescent="0.2">
      <c r="A735" s="81"/>
      <c r="C735" s="60"/>
      <c r="D735" s="83"/>
      <c r="E735" s="61"/>
      <c r="F735" s="61"/>
    </row>
    <row r="736" spans="1:6" x14ac:dyDescent="0.2">
      <c r="A736" s="81"/>
      <c r="C736" s="60"/>
      <c r="D736" s="83"/>
      <c r="E736" s="61"/>
      <c r="F736" s="61"/>
    </row>
    <row r="737" spans="1:6" x14ac:dyDescent="0.2">
      <c r="A737" s="81"/>
      <c r="C737" s="60"/>
      <c r="D737" s="83"/>
      <c r="E737" s="61"/>
      <c r="F737" s="61"/>
    </row>
    <row r="738" spans="1:6" x14ac:dyDescent="0.2">
      <c r="A738" s="81"/>
      <c r="C738" s="60"/>
      <c r="D738" s="83"/>
      <c r="E738" s="61"/>
      <c r="F738" s="61"/>
    </row>
    <row r="739" spans="1:6" x14ac:dyDescent="0.2">
      <c r="A739" s="81"/>
      <c r="C739" s="60"/>
      <c r="D739" s="83"/>
      <c r="E739" s="61"/>
      <c r="F739" s="61"/>
    </row>
    <row r="740" spans="1:6" x14ac:dyDescent="0.2">
      <c r="A740" s="81"/>
      <c r="C740" s="60"/>
      <c r="D740" s="83"/>
      <c r="E740" s="61"/>
      <c r="F740" s="61"/>
    </row>
    <row r="741" spans="1:6" x14ac:dyDescent="0.2">
      <c r="A741" s="81"/>
      <c r="C741" s="60"/>
      <c r="D741" s="83"/>
      <c r="E741" s="61"/>
      <c r="F741" s="61"/>
    </row>
    <row r="742" spans="1:6" x14ac:dyDescent="0.2">
      <c r="A742" s="81"/>
      <c r="C742" s="60"/>
      <c r="D742" s="83"/>
      <c r="E742" s="61"/>
      <c r="F742" s="61"/>
    </row>
    <row r="743" spans="1:6" x14ac:dyDescent="0.2">
      <c r="A743" s="81"/>
      <c r="C743" s="60"/>
      <c r="D743" s="83"/>
      <c r="E743" s="61"/>
      <c r="F743" s="61"/>
    </row>
    <row r="744" spans="1:6" x14ac:dyDescent="0.2">
      <c r="A744" s="81"/>
      <c r="C744" s="60"/>
      <c r="D744" s="83"/>
      <c r="E744" s="61"/>
      <c r="F744" s="61"/>
    </row>
    <row r="745" spans="1:6" x14ac:dyDescent="0.2">
      <c r="A745" s="81"/>
      <c r="C745" s="60"/>
      <c r="D745" s="83"/>
      <c r="E745" s="61"/>
      <c r="F745" s="61"/>
    </row>
    <row r="746" spans="1:6" x14ac:dyDescent="0.2">
      <c r="A746" s="81"/>
      <c r="C746" s="60"/>
      <c r="D746" s="83"/>
      <c r="E746" s="61"/>
      <c r="F746" s="61"/>
    </row>
    <row r="747" spans="1:6" x14ac:dyDescent="0.2">
      <c r="A747" s="81"/>
      <c r="C747" s="60"/>
      <c r="D747" s="83"/>
      <c r="E747" s="61"/>
      <c r="F747" s="61"/>
    </row>
    <row r="748" spans="1:6" x14ac:dyDescent="0.2">
      <c r="A748" s="81"/>
      <c r="C748" s="60"/>
      <c r="D748" s="83"/>
      <c r="E748" s="61"/>
      <c r="F748" s="61"/>
    </row>
    <row r="749" spans="1:6" x14ac:dyDescent="0.2">
      <c r="A749" s="81"/>
      <c r="C749" s="60"/>
      <c r="D749" s="83"/>
      <c r="E749" s="61"/>
      <c r="F749" s="61"/>
    </row>
    <row r="750" spans="1:6" x14ac:dyDescent="0.2">
      <c r="A750" s="81"/>
      <c r="C750" s="60"/>
      <c r="D750" s="83"/>
      <c r="E750" s="61"/>
      <c r="F750" s="61"/>
    </row>
    <row r="751" spans="1:6" x14ac:dyDescent="0.2">
      <c r="A751" s="81"/>
      <c r="C751" s="60"/>
      <c r="D751" s="83"/>
      <c r="E751" s="61"/>
      <c r="F751" s="61"/>
    </row>
    <row r="752" spans="1:6" x14ac:dyDescent="0.2">
      <c r="A752" s="81"/>
      <c r="C752" s="60"/>
      <c r="D752" s="83"/>
      <c r="E752" s="61"/>
      <c r="F752" s="61"/>
    </row>
    <row r="753" spans="1:6" x14ac:dyDescent="0.2">
      <c r="A753" s="81"/>
      <c r="C753" s="60"/>
      <c r="D753" s="83"/>
      <c r="E753" s="61"/>
      <c r="F753" s="61"/>
    </row>
    <row r="754" spans="1:6" x14ac:dyDescent="0.2">
      <c r="A754" s="81"/>
      <c r="C754" s="60"/>
      <c r="D754" s="83"/>
      <c r="E754" s="61"/>
      <c r="F754" s="61"/>
    </row>
    <row r="755" spans="1:6" x14ac:dyDescent="0.2">
      <c r="A755" s="81"/>
      <c r="C755" s="60"/>
      <c r="D755" s="83"/>
      <c r="E755" s="61"/>
      <c r="F755" s="61"/>
    </row>
    <row r="756" spans="1:6" x14ac:dyDescent="0.2">
      <c r="A756" s="81"/>
      <c r="C756" s="60"/>
      <c r="D756" s="83"/>
      <c r="E756" s="61"/>
      <c r="F756" s="61"/>
    </row>
    <row r="757" spans="1:6" x14ac:dyDescent="0.2">
      <c r="A757" s="81"/>
      <c r="C757" s="60"/>
      <c r="D757" s="83"/>
      <c r="E757" s="61"/>
      <c r="F757" s="61"/>
    </row>
    <row r="758" spans="1:6" x14ac:dyDescent="0.2">
      <c r="A758" s="81"/>
      <c r="C758" s="60"/>
      <c r="D758" s="83"/>
      <c r="E758" s="61"/>
      <c r="F758" s="61"/>
    </row>
    <row r="759" spans="1:6" x14ac:dyDescent="0.2">
      <c r="A759" s="81"/>
      <c r="C759" s="60"/>
      <c r="D759" s="83"/>
      <c r="E759" s="61"/>
      <c r="F759" s="61"/>
    </row>
    <row r="760" spans="1:6" x14ac:dyDescent="0.2">
      <c r="A760" s="81"/>
      <c r="C760" s="60"/>
      <c r="D760" s="83"/>
      <c r="E760" s="61"/>
      <c r="F760" s="61"/>
    </row>
    <row r="761" spans="1:6" x14ac:dyDescent="0.2">
      <c r="A761" s="81"/>
      <c r="C761" s="60"/>
      <c r="D761" s="83"/>
      <c r="E761" s="61"/>
      <c r="F761" s="61"/>
    </row>
    <row r="762" spans="1:6" x14ac:dyDescent="0.2">
      <c r="A762" s="81"/>
      <c r="C762" s="60"/>
      <c r="D762" s="83"/>
      <c r="E762" s="61"/>
      <c r="F762" s="61"/>
    </row>
    <row r="763" spans="1:6" x14ac:dyDescent="0.2">
      <c r="A763" s="81"/>
      <c r="C763" s="60"/>
      <c r="D763" s="83"/>
      <c r="E763" s="61"/>
      <c r="F763" s="61"/>
    </row>
    <row r="764" spans="1:6" x14ac:dyDescent="0.2">
      <c r="A764" s="81"/>
      <c r="C764" s="60"/>
      <c r="D764" s="83"/>
      <c r="E764" s="61"/>
      <c r="F764" s="61"/>
    </row>
    <row r="765" spans="1:6" x14ac:dyDescent="0.2">
      <c r="A765" s="81"/>
      <c r="C765" s="60"/>
      <c r="D765" s="83"/>
      <c r="E765" s="61"/>
      <c r="F765" s="61"/>
    </row>
    <row r="766" spans="1:6" x14ac:dyDescent="0.2">
      <c r="A766" s="81"/>
      <c r="C766" s="60"/>
      <c r="D766" s="83"/>
      <c r="E766" s="61"/>
      <c r="F766" s="61"/>
    </row>
    <row r="767" spans="1:6" x14ac:dyDescent="0.2">
      <c r="A767" s="81"/>
      <c r="C767" s="60"/>
      <c r="D767" s="83"/>
      <c r="E767" s="61"/>
      <c r="F767" s="61"/>
    </row>
    <row r="768" spans="1:6" x14ac:dyDescent="0.2">
      <c r="A768" s="81"/>
      <c r="C768" s="60"/>
      <c r="D768" s="83"/>
      <c r="E768" s="61"/>
      <c r="F768" s="61"/>
    </row>
    <row r="769" spans="1:6" x14ac:dyDescent="0.2">
      <c r="A769" s="81"/>
      <c r="C769" s="60"/>
      <c r="D769" s="83"/>
      <c r="E769" s="61"/>
      <c r="F769" s="61"/>
    </row>
    <row r="770" spans="1:6" x14ac:dyDescent="0.2">
      <c r="A770" s="81"/>
      <c r="C770" s="60"/>
      <c r="D770" s="83"/>
      <c r="E770" s="61"/>
      <c r="F770" s="61"/>
    </row>
    <row r="771" spans="1:6" x14ac:dyDescent="0.2">
      <c r="A771" s="81"/>
      <c r="C771" s="60"/>
      <c r="D771" s="83"/>
      <c r="E771" s="61"/>
      <c r="F771" s="61"/>
    </row>
    <row r="772" spans="1:6" x14ac:dyDescent="0.2">
      <c r="A772" s="81"/>
      <c r="C772" s="60"/>
      <c r="D772" s="83"/>
      <c r="E772" s="61"/>
      <c r="F772" s="61"/>
    </row>
    <row r="773" spans="1:6" x14ac:dyDescent="0.2">
      <c r="A773" s="81"/>
      <c r="C773" s="60"/>
      <c r="D773" s="83"/>
      <c r="E773" s="61"/>
      <c r="F773" s="61"/>
    </row>
    <row r="774" spans="1:6" x14ac:dyDescent="0.2">
      <c r="A774" s="81"/>
      <c r="C774" s="60"/>
      <c r="D774" s="83"/>
      <c r="E774" s="61"/>
      <c r="F774" s="61"/>
    </row>
    <row r="775" spans="1:6" x14ac:dyDescent="0.2">
      <c r="A775" s="81"/>
      <c r="C775" s="60"/>
      <c r="D775" s="83"/>
      <c r="E775" s="61"/>
      <c r="F775" s="61"/>
    </row>
    <row r="776" spans="1:6" x14ac:dyDescent="0.2">
      <c r="A776" s="81"/>
      <c r="C776" s="60"/>
      <c r="D776" s="83"/>
      <c r="E776" s="61"/>
      <c r="F776" s="61"/>
    </row>
    <row r="777" spans="1:6" x14ac:dyDescent="0.2">
      <c r="A777" s="81"/>
      <c r="C777" s="60"/>
      <c r="D777" s="83"/>
      <c r="E777" s="61"/>
      <c r="F777" s="61"/>
    </row>
    <row r="778" spans="1:6" x14ac:dyDescent="0.2">
      <c r="A778" s="81"/>
      <c r="C778" s="60"/>
      <c r="D778" s="83"/>
      <c r="E778" s="61"/>
      <c r="F778" s="61"/>
    </row>
    <row r="779" spans="1:6" x14ac:dyDescent="0.2">
      <c r="A779" s="81"/>
      <c r="C779" s="60"/>
      <c r="D779" s="83"/>
      <c r="E779" s="61"/>
      <c r="F779" s="61"/>
    </row>
    <row r="780" spans="1:6" x14ac:dyDescent="0.2">
      <c r="A780" s="81"/>
      <c r="C780" s="60"/>
      <c r="D780" s="83"/>
      <c r="E780" s="61"/>
      <c r="F780" s="61"/>
    </row>
    <row r="781" spans="1:6" x14ac:dyDescent="0.2">
      <c r="A781" s="81"/>
      <c r="C781" s="60"/>
      <c r="D781" s="83"/>
      <c r="E781" s="61"/>
      <c r="F781" s="61"/>
    </row>
    <row r="782" spans="1:6" x14ac:dyDescent="0.2">
      <c r="A782" s="81"/>
      <c r="C782" s="60"/>
      <c r="D782" s="83"/>
      <c r="E782" s="61"/>
      <c r="F782" s="61"/>
    </row>
    <row r="783" spans="1:6" x14ac:dyDescent="0.2">
      <c r="A783" s="81"/>
      <c r="C783" s="60"/>
      <c r="D783" s="83"/>
      <c r="E783" s="61"/>
      <c r="F783" s="61"/>
    </row>
    <row r="784" spans="1:6" x14ac:dyDescent="0.2">
      <c r="A784" s="81"/>
      <c r="C784" s="60"/>
      <c r="D784" s="83"/>
      <c r="E784" s="61"/>
      <c r="F784" s="61"/>
    </row>
    <row r="785" spans="1:6" x14ac:dyDescent="0.2">
      <c r="A785" s="81"/>
      <c r="C785" s="60"/>
      <c r="D785" s="83"/>
      <c r="E785" s="61"/>
      <c r="F785" s="61"/>
    </row>
    <row r="786" spans="1:6" x14ac:dyDescent="0.2">
      <c r="A786" s="81"/>
      <c r="C786" s="60"/>
      <c r="D786" s="83"/>
      <c r="E786" s="61"/>
      <c r="F786" s="61"/>
    </row>
    <row r="787" spans="1:6" x14ac:dyDescent="0.2">
      <c r="A787" s="81"/>
      <c r="C787" s="60"/>
      <c r="D787" s="83"/>
      <c r="E787" s="61"/>
      <c r="F787" s="61"/>
    </row>
    <row r="788" spans="1:6" x14ac:dyDescent="0.2">
      <c r="A788" s="81"/>
      <c r="C788" s="60"/>
      <c r="D788" s="83"/>
      <c r="E788" s="61"/>
      <c r="F788" s="61"/>
    </row>
    <row r="789" spans="1:6" x14ac:dyDescent="0.2">
      <c r="A789" s="81"/>
      <c r="C789" s="60"/>
      <c r="D789" s="83"/>
      <c r="E789" s="61"/>
      <c r="F789" s="61"/>
    </row>
    <row r="790" spans="1:6" x14ac:dyDescent="0.2">
      <c r="A790" s="81"/>
      <c r="C790" s="60"/>
      <c r="D790" s="83"/>
      <c r="E790" s="61"/>
      <c r="F790" s="61"/>
    </row>
    <row r="791" spans="1:6" x14ac:dyDescent="0.2">
      <c r="A791" s="81"/>
      <c r="C791" s="60"/>
      <c r="D791" s="83"/>
      <c r="E791" s="61"/>
      <c r="F791" s="61"/>
    </row>
    <row r="792" spans="1:6" x14ac:dyDescent="0.2">
      <c r="A792" s="81"/>
      <c r="C792" s="60"/>
      <c r="D792" s="83"/>
      <c r="E792" s="61"/>
      <c r="F792" s="61"/>
    </row>
    <row r="793" spans="1:6" x14ac:dyDescent="0.2">
      <c r="A793" s="81"/>
      <c r="C793" s="60"/>
      <c r="D793" s="83"/>
      <c r="E793" s="61"/>
      <c r="F793" s="61"/>
    </row>
    <row r="794" spans="1:6" x14ac:dyDescent="0.2">
      <c r="A794" s="81"/>
      <c r="C794" s="60"/>
      <c r="D794" s="83"/>
      <c r="E794" s="61"/>
      <c r="F794" s="61"/>
    </row>
    <row r="795" spans="1:6" x14ac:dyDescent="0.2">
      <c r="A795" s="81"/>
      <c r="C795" s="60"/>
      <c r="D795" s="83"/>
      <c r="E795" s="61"/>
      <c r="F795" s="61"/>
    </row>
    <row r="796" spans="1:6" x14ac:dyDescent="0.2">
      <c r="A796" s="81"/>
      <c r="C796" s="60"/>
      <c r="D796" s="83"/>
      <c r="E796" s="61"/>
      <c r="F796" s="61"/>
    </row>
    <row r="797" spans="1:6" x14ac:dyDescent="0.2">
      <c r="A797" s="81"/>
      <c r="C797" s="60"/>
      <c r="D797" s="83"/>
      <c r="E797" s="61"/>
      <c r="F797" s="61"/>
    </row>
    <row r="798" spans="1:6" x14ac:dyDescent="0.2">
      <c r="A798" s="81"/>
      <c r="C798" s="60"/>
      <c r="D798" s="83"/>
      <c r="E798" s="61"/>
      <c r="F798" s="61"/>
    </row>
    <row r="799" spans="1:6" x14ac:dyDescent="0.2">
      <c r="A799" s="81"/>
      <c r="C799" s="60"/>
      <c r="D799" s="83"/>
      <c r="E799" s="61"/>
      <c r="F799" s="61"/>
    </row>
    <row r="800" spans="1:6" x14ac:dyDescent="0.2">
      <c r="A800" s="81"/>
      <c r="C800" s="60"/>
      <c r="D800" s="83"/>
      <c r="E800" s="61"/>
      <c r="F800" s="61"/>
    </row>
    <row r="801" spans="1:6" x14ac:dyDescent="0.2">
      <c r="A801" s="81"/>
      <c r="C801" s="60"/>
      <c r="D801" s="83"/>
      <c r="E801" s="61"/>
      <c r="F801" s="61"/>
    </row>
    <row r="802" spans="1:6" x14ac:dyDescent="0.2">
      <c r="A802" s="81"/>
      <c r="C802" s="60"/>
      <c r="D802" s="83"/>
      <c r="E802" s="61"/>
      <c r="F802" s="61"/>
    </row>
    <row r="803" spans="1:6" x14ac:dyDescent="0.2">
      <c r="A803" s="81"/>
      <c r="C803" s="60"/>
      <c r="D803" s="83"/>
      <c r="E803" s="61"/>
      <c r="F803" s="61"/>
    </row>
    <row r="804" spans="1:6" x14ac:dyDescent="0.2">
      <c r="A804" s="81"/>
      <c r="C804" s="60"/>
      <c r="D804" s="83"/>
      <c r="E804" s="61"/>
      <c r="F804" s="61"/>
    </row>
    <row r="805" spans="1:6" x14ac:dyDescent="0.2">
      <c r="A805" s="81"/>
      <c r="C805" s="60"/>
      <c r="D805" s="83"/>
      <c r="E805" s="61"/>
      <c r="F805" s="61"/>
    </row>
    <row r="806" spans="1:6" x14ac:dyDescent="0.2">
      <c r="A806" s="81"/>
      <c r="C806" s="60"/>
      <c r="D806" s="83"/>
      <c r="E806" s="61"/>
      <c r="F806" s="61"/>
    </row>
    <row r="807" spans="1:6" x14ac:dyDescent="0.2">
      <c r="A807" s="81"/>
      <c r="C807" s="60"/>
      <c r="D807" s="83"/>
      <c r="E807" s="61"/>
      <c r="F807" s="61"/>
    </row>
    <row r="808" spans="1:6" x14ac:dyDescent="0.2">
      <c r="A808" s="81"/>
      <c r="C808" s="60"/>
      <c r="D808" s="83"/>
      <c r="E808" s="61"/>
      <c r="F808" s="61"/>
    </row>
    <row r="809" spans="1:6" x14ac:dyDescent="0.2">
      <c r="A809" s="81"/>
      <c r="C809" s="60"/>
      <c r="D809" s="83"/>
      <c r="E809" s="61"/>
      <c r="F809" s="61"/>
    </row>
    <row r="810" spans="1:6" x14ac:dyDescent="0.2">
      <c r="A810" s="81"/>
      <c r="C810" s="60"/>
      <c r="D810" s="83"/>
      <c r="E810" s="61"/>
      <c r="F810" s="61"/>
    </row>
    <row r="811" spans="1:6" x14ac:dyDescent="0.2">
      <c r="A811" s="81"/>
      <c r="C811" s="60"/>
      <c r="D811" s="83"/>
      <c r="E811" s="61"/>
      <c r="F811" s="61"/>
    </row>
    <row r="812" spans="1:6" x14ac:dyDescent="0.2">
      <c r="A812" s="81"/>
      <c r="C812" s="60"/>
      <c r="D812" s="83"/>
      <c r="E812" s="61"/>
      <c r="F812" s="61"/>
    </row>
    <row r="813" spans="1:6" x14ac:dyDescent="0.2">
      <c r="A813" s="81"/>
      <c r="C813" s="60"/>
      <c r="D813" s="83"/>
      <c r="E813" s="61"/>
      <c r="F813" s="61"/>
    </row>
    <row r="814" spans="1:6" x14ac:dyDescent="0.2">
      <c r="A814" s="81"/>
      <c r="C814" s="60"/>
      <c r="D814" s="83"/>
      <c r="E814" s="61"/>
      <c r="F814" s="61"/>
    </row>
    <row r="815" spans="1:6" x14ac:dyDescent="0.2">
      <c r="A815" s="81"/>
      <c r="C815" s="60"/>
      <c r="D815" s="83"/>
      <c r="E815" s="61"/>
      <c r="F815" s="61"/>
    </row>
    <row r="816" spans="1:6" x14ac:dyDescent="0.2">
      <c r="A816" s="81"/>
      <c r="C816" s="60"/>
      <c r="D816" s="83"/>
      <c r="E816" s="61"/>
      <c r="F816" s="61"/>
    </row>
    <row r="817" spans="1:6" x14ac:dyDescent="0.2">
      <c r="A817" s="81"/>
      <c r="C817" s="60"/>
      <c r="D817" s="83"/>
      <c r="E817" s="61"/>
      <c r="F817" s="61"/>
    </row>
    <row r="818" spans="1:6" x14ac:dyDescent="0.2">
      <c r="A818" s="81"/>
      <c r="C818" s="60"/>
      <c r="D818" s="83"/>
      <c r="E818" s="61"/>
      <c r="F818" s="61"/>
    </row>
    <row r="819" spans="1:6" x14ac:dyDescent="0.2">
      <c r="A819" s="81"/>
      <c r="C819" s="60"/>
      <c r="D819" s="83"/>
      <c r="E819" s="61"/>
      <c r="F819" s="61"/>
    </row>
    <row r="820" spans="1:6" x14ac:dyDescent="0.2">
      <c r="A820" s="81"/>
      <c r="C820" s="60"/>
      <c r="D820" s="83"/>
      <c r="E820" s="61"/>
      <c r="F820" s="61"/>
    </row>
    <row r="821" spans="1:6" x14ac:dyDescent="0.2">
      <c r="A821" s="81"/>
      <c r="C821" s="60"/>
      <c r="D821" s="83"/>
      <c r="E821" s="61"/>
      <c r="F821" s="61"/>
    </row>
    <row r="822" spans="1:6" x14ac:dyDescent="0.2">
      <c r="A822" s="81"/>
      <c r="C822" s="60"/>
      <c r="D822" s="83"/>
      <c r="E822" s="61"/>
      <c r="F822" s="61"/>
    </row>
    <row r="823" spans="1:6" x14ac:dyDescent="0.2">
      <c r="A823" s="81"/>
      <c r="C823" s="60"/>
      <c r="D823" s="83"/>
      <c r="E823" s="61"/>
      <c r="F823" s="61"/>
    </row>
    <row r="824" spans="1:6" x14ac:dyDescent="0.2">
      <c r="A824" s="81"/>
      <c r="C824" s="60"/>
      <c r="D824" s="83"/>
      <c r="E824" s="61"/>
      <c r="F824" s="61"/>
    </row>
    <row r="825" spans="1:6" x14ac:dyDescent="0.2">
      <c r="A825" s="81"/>
      <c r="C825" s="60"/>
      <c r="D825" s="83"/>
      <c r="E825" s="61"/>
      <c r="F825" s="61"/>
    </row>
    <row r="826" spans="1:6" x14ac:dyDescent="0.2">
      <c r="A826" s="81"/>
      <c r="C826" s="60"/>
      <c r="D826" s="83"/>
      <c r="E826" s="61"/>
      <c r="F826" s="61"/>
    </row>
    <row r="827" spans="1:6" x14ac:dyDescent="0.2">
      <c r="A827" s="81"/>
      <c r="C827" s="60"/>
      <c r="D827" s="83"/>
      <c r="E827" s="61"/>
      <c r="F827" s="61"/>
    </row>
    <row r="828" spans="1:6" x14ac:dyDescent="0.2">
      <c r="A828" s="81"/>
      <c r="C828" s="60"/>
      <c r="D828" s="83"/>
      <c r="E828" s="61"/>
      <c r="F828" s="61"/>
    </row>
    <row r="829" spans="1:6" x14ac:dyDescent="0.2">
      <c r="A829" s="81"/>
      <c r="C829" s="60"/>
      <c r="D829" s="83"/>
      <c r="E829" s="61"/>
      <c r="F829" s="61"/>
    </row>
    <row r="830" spans="1:6" x14ac:dyDescent="0.2">
      <c r="A830" s="81"/>
      <c r="C830" s="60"/>
      <c r="D830" s="83"/>
      <c r="E830" s="61"/>
      <c r="F830" s="61"/>
    </row>
    <row r="831" spans="1:6" x14ac:dyDescent="0.2">
      <c r="A831" s="81"/>
      <c r="C831" s="60"/>
      <c r="D831" s="83"/>
      <c r="E831" s="61"/>
      <c r="F831" s="61"/>
    </row>
    <row r="832" spans="1:6" x14ac:dyDescent="0.2">
      <c r="A832" s="81"/>
      <c r="C832" s="60"/>
      <c r="D832" s="83"/>
      <c r="E832" s="61"/>
      <c r="F832" s="61"/>
    </row>
    <row r="833" spans="1:6" x14ac:dyDescent="0.2">
      <c r="A833" s="81"/>
      <c r="C833" s="60"/>
      <c r="D833" s="83"/>
      <c r="E833" s="61"/>
      <c r="F833" s="61"/>
    </row>
    <row r="834" spans="1:6" x14ac:dyDescent="0.2">
      <c r="A834" s="81"/>
      <c r="C834" s="60"/>
      <c r="D834" s="83"/>
      <c r="E834" s="61"/>
      <c r="F834" s="61"/>
    </row>
    <row r="835" spans="1:6" x14ac:dyDescent="0.2">
      <c r="A835" s="81"/>
      <c r="C835" s="60"/>
      <c r="D835" s="83"/>
      <c r="E835" s="61"/>
      <c r="F835" s="61"/>
    </row>
    <row r="836" spans="1:6" x14ac:dyDescent="0.2">
      <c r="A836" s="81"/>
      <c r="C836" s="60"/>
      <c r="D836" s="83"/>
      <c r="E836" s="61"/>
      <c r="F836" s="61"/>
    </row>
    <row r="837" spans="1:6" x14ac:dyDescent="0.2">
      <c r="A837" s="81"/>
      <c r="C837" s="60"/>
      <c r="D837" s="83"/>
      <c r="E837" s="61"/>
      <c r="F837" s="61"/>
    </row>
    <row r="838" spans="1:6" x14ac:dyDescent="0.2">
      <c r="A838" s="81"/>
      <c r="C838" s="60"/>
      <c r="D838" s="83"/>
      <c r="E838" s="61"/>
      <c r="F838" s="61"/>
    </row>
    <row r="839" spans="1:6" x14ac:dyDescent="0.2">
      <c r="A839" s="81"/>
      <c r="C839" s="60"/>
      <c r="D839" s="83"/>
      <c r="E839" s="61"/>
      <c r="F839" s="61"/>
    </row>
    <row r="840" spans="1:6" x14ac:dyDescent="0.2">
      <c r="A840" s="81"/>
      <c r="C840" s="60"/>
      <c r="D840" s="83"/>
      <c r="E840" s="61"/>
      <c r="F840" s="61"/>
    </row>
    <row r="841" spans="1:6" x14ac:dyDescent="0.2">
      <c r="A841" s="81"/>
      <c r="C841" s="60"/>
      <c r="D841" s="83"/>
      <c r="E841" s="61"/>
      <c r="F841" s="61"/>
    </row>
    <row r="842" spans="1:6" x14ac:dyDescent="0.2">
      <c r="A842" s="81"/>
      <c r="C842" s="60"/>
      <c r="D842" s="83"/>
      <c r="E842" s="61"/>
      <c r="F842" s="61"/>
    </row>
    <row r="843" spans="1:6" x14ac:dyDescent="0.2">
      <c r="A843" s="81"/>
      <c r="C843" s="60"/>
      <c r="D843" s="83"/>
      <c r="E843" s="61"/>
      <c r="F843" s="61"/>
    </row>
    <row r="844" spans="1:6" x14ac:dyDescent="0.2">
      <c r="A844" s="81"/>
      <c r="C844" s="60"/>
      <c r="D844" s="83"/>
      <c r="E844" s="61"/>
      <c r="F844" s="61"/>
    </row>
    <row r="845" spans="1:6" x14ac:dyDescent="0.2">
      <c r="A845" s="81"/>
      <c r="C845" s="60"/>
      <c r="D845" s="83"/>
      <c r="E845" s="61"/>
      <c r="F845" s="61"/>
    </row>
    <row r="846" spans="1:6" x14ac:dyDescent="0.2">
      <c r="A846" s="81"/>
      <c r="C846" s="60"/>
      <c r="D846" s="83"/>
      <c r="E846" s="61"/>
      <c r="F846" s="61"/>
    </row>
    <row r="847" spans="1:6" x14ac:dyDescent="0.2">
      <c r="A847" s="81"/>
      <c r="C847" s="60"/>
      <c r="D847" s="83"/>
      <c r="E847" s="61"/>
      <c r="F847" s="61"/>
    </row>
    <row r="848" spans="1:6" x14ac:dyDescent="0.2">
      <c r="A848" s="81"/>
      <c r="C848" s="60"/>
      <c r="D848" s="83"/>
      <c r="E848" s="61"/>
      <c r="F848" s="61"/>
    </row>
    <row r="849" spans="1:6" x14ac:dyDescent="0.2">
      <c r="A849" s="81"/>
      <c r="C849" s="60"/>
      <c r="D849" s="83"/>
      <c r="E849" s="61"/>
      <c r="F849" s="61"/>
    </row>
    <row r="850" spans="1:6" x14ac:dyDescent="0.2">
      <c r="A850" s="81"/>
      <c r="C850" s="60"/>
      <c r="D850" s="83"/>
      <c r="E850" s="61"/>
      <c r="F850" s="61"/>
    </row>
    <row r="851" spans="1:6" x14ac:dyDescent="0.2">
      <c r="A851" s="81"/>
      <c r="C851" s="60"/>
      <c r="D851" s="83"/>
      <c r="E851" s="61"/>
      <c r="F851" s="61"/>
    </row>
    <row r="852" spans="1:6" x14ac:dyDescent="0.2">
      <c r="A852" s="81"/>
      <c r="C852" s="60"/>
      <c r="D852" s="83"/>
      <c r="E852" s="61"/>
      <c r="F852" s="61"/>
    </row>
    <row r="853" spans="1:6" x14ac:dyDescent="0.2">
      <c r="A853" s="81"/>
      <c r="C853" s="60"/>
      <c r="D853" s="83"/>
      <c r="E853" s="61"/>
      <c r="F853" s="61"/>
    </row>
    <row r="854" spans="1:6" x14ac:dyDescent="0.2">
      <c r="A854" s="81"/>
      <c r="C854" s="60"/>
      <c r="D854" s="83"/>
      <c r="E854" s="61"/>
      <c r="F854" s="61"/>
    </row>
    <row r="855" spans="1:6" x14ac:dyDescent="0.2">
      <c r="A855" s="81"/>
      <c r="C855" s="60"/>
      <c r="D855" s="83"/>
      <c r="E855" s="61"/>
      <c r="F855" s="61"/>
    </row>
    <row r="856" spans="1:6" x14ac:dyDescent="0.2">
      <c r="A856" s="81"/>
      <c r="C856" s="60"/>
      <c r="D856" s="83"/>
      <c r="E856" s="61"/>
      <c r="F856" s="61"/>
    </row>
    <row r="857" spans="1:6" x14ac:dyDescent="0.2">
      <c r="A857" s="81"/>
      <c r="C857" s="60"/>
      <c r="D857" s="83"/>
      <c r="E857" s="61"/>
      <c r="F857" s="61"/>
    </row>
    <row r="858" spans="1:6" x14ac:dyDescent="0.2">
      <c r="A858" s="81"/>
      <c r="C858" s="60"/>
      <c r="D858" s="83"/>
      <c r="E858" s="61"/>
      <c r="F858" s="61"/>
    </row>
    <row r="859" spans="1:6" x14ac:dyDescent="0.2">
      <c r="A859" s="81"/>
      <c r="C859" s="60"/>
      <c r="D859" s="83"/>
      <c r="E859" s="61"/>
      <c r="F859" s="61"/>
    </row>
    <row r="860" spans="1:6" x14ac:dyDescent="0.2">
      <c r="A860" s="81"/>
      <c r="C860" s="60"/>
      <c r="D860" s="83"/>
      <c r="E860" s="61"/>
      <c r="F860" s="61"/>
    </row>
    <row r="861" spans="1:6" x14ac:dyDescent="0.2">
      <c r="A861" s="81"/>
      <c r="C861" s="60"/>
      <c r="D861" s="83"/>
      <c r="E861" s="61"/>
      <c r="F861" s="61"/>
    </row>
    <row r="862" spans="1:6" x14ac:dyDescent="0.2">
      <c r="A862" s="81"/>
      <c r="C862" s="60"/>
      <c r="D862" s="83"/>
      <c r="E862" s="61"/>
      <c r="F862" s="61"/>
    </row>
    <row r="863" spans="1:6" x14ac:dyDescent="0.2">
      <c r="A863" s="81"/>
      <c r="C863" s="60"/>
      <c r="D863" s="83"/>
      <c r="E863" s="61"/>
      <c r="F863" s="61"/>
    </row>
    <row r="864" spans="1:6" x14ac:dyDescent="0.2">
      <c r="A864" s="81"/>
      <c r="C864" s="60"/>
      <c r="D864" s="83"/>
      <c r="E864" s="61"/>
      <c r="F864" s="61"/>
    </row>
    <row r="865" spans="1:6" x14ac:dyDescent="0.2">
      <c r="A865" s="81"/>
      <c r="C865" s="60"/>
      <c r="D865" s="83"/>
      <c r="E865" s="61"/>
      <c r="F865" s="61"/>
    </row>
    <row r="866" spans="1:6" x14ac:dyDescent="0.2">
      <c r="A866" s="81"/>
      <c r="C866" s="60"/>
      <c r="D866" s="83"/>
      <c r="E866" s="61"/>
      <c r="F866" s="61"/>
    </row>
    <row r="867" spans="1:6" x14ac:dyDescent="0.2">
      <c r="A867" s="81"/>
      <c r="C867" s="60"/>
      <c r="D867" s="83"/>
      <c r="E867" s="61"/>
      <c r="F867" s="61"/>
    </row>
    <row r="868" spans="1:6" x14ac:dyDescent="0.2">
      <c r="A868" s="81"/>
      <c r="C868" s="60"/>
      <c r="D868" s="83"/>
      <c r="E868" s="61"/>
      <c r="F868" s="61"/>
    </row>
    <row r="869" spans="1:6" x14ac:dyDescent="0.2">
      <c r="A869" s="81"/>
      <c r="C869" s="60"/>
      <c r="D869" s="83"/>
      <c r="E869" s="61"/>
      <c r="F869" s="61"/>
    </row>
    <row r="870" spans="1:6" x14ac:dyDescent="0.2">
      <c r="A870" s="81"/>
      <c r="C870" s="60"/>
      <c r="D870" s="83"/>
      <c r="E870" s="61"/>
      <c r="F870" s="61"/>
    </row>
    <row r="871" spans="1:6" x14ac:dyDescent="0.2">
      <c r="A871" s="81"/>
      <c r="C871" s="60"/>
      <c r="D871" s="83"/>
      <c r="E871" s="61"/>
      <c r="F871" s="61"/>
    </row>
    <row r="872" spans="1:6" x14ac:dyDescent="0.2">
      <c r="A872" s="81"/>
      <c r="C872" s="60"/>
      <c r="D872" s="83"/>
      <c r="E872" s="61"/>
      <c r="F872" s="61"/>
    </row>
    <row r="873" spans="1:6" x14ac:dyDescent="0.2">
      <c r="A873" s="81"/>
      <c r="C873" s="60"/>
      <c r="D873" s="83"/>
      <c r="E873" s="61"/>
      <c r="F873" s="61"/>
    </row>
    <row r="874" spans="1:6" x14ac:dyDescent="0.2">
      <c r="A874" s="81"/>
      <c r="C874" s="60"/>
      <c r="D874" s="83"/>
      <c r="E874" s="61"/>
      <c r="F874" s="61"/>
    </row>
    <row r="875" spans="1:6" x14ac:dyDescent="0.2">
      <c r="A875" s="81"/>
      <c r="C875" s="60"/>
      <c r="D875" s="83"/>
      <c r="E875" s="61"/>
      <c r="F875" s="61"/>
    </row>
    <row r="876" spans="1:6" x14ac:dyDescent="0.2">
      <c r="A876" s="81"/>
      <c r="C876" s="60"/>
      <c r="D876" s="83"/>
      <c r="E876" s="61"/>
      <c r="F876" s="61"/>
    </row>
    <row r="877" spans="1:6" x14ac:dyDescent="0.2">
      <c r="A877" s="81"/>
      <c r="C877" s="60"/>
      <c r="D877" s="83"/>
      <c r="E877" s="61"/>
      <c r="F877" s="61"/>
    </row>
    <row r="878" spans="1:6" x14ac:dyDescent="0.2">
      <c r="A878" s="81"/>
      <c r="C878" s="60"/>
      <c r="D878" s="83"/>
      <c r="E878" s="61"/>
      <c r="F878" s="61"/>
    </row>
    <row r="879" spans="1:6" x14ac:dyDescent="0.2">
      <c r="A879" s="81"/>
      <c r="C879" s="60"/>
      <c r="D879" s="83"/>
      <c r="E879" s="61"/>
      <c r="F879" s="61"/>
    </row>
    <row r="880" spans="1:6" x14ac:dyDescent="0.2">
      <c r="A880" s="81"/>
      <c r="C880" s="60"/>
      <c r="D880" s="83"/>
      <c r="E880" s="61"/>
      <c r="F880" s="61"/>
    </row>
    <row r="881" spans="1:6" x14ac:dyDescent="0.2">
      <c r="A881" s="81"/>
      <c r="C881" s="60"/>
      <c r="D881" s="83"/>
      <c r="E881" s="61"/>
      <c r="F881" s="61"/>
    </row>
    <row r="882" spans="1:6" x14ac:dyDescent="0.2">
      <c r="A882" s="81"/>
      <c r="C882" s="60"/>
      <c r="D882" s="83"/>
      <c r="E882" s="61"/>
      <c r="F882" s="61"/>
    </row>
    <row r="883" spans="1:6" x14ac:dyDescent="0.2">
      <c r="A883" s="81"/>
      <c r="C883" s="60"/>
      <c r="D883" s="83"/>
      <c r="E883" s="61"/>
      <c r="F883" s="61"/>
    </row>
    <row r="884" spans="1:6" x14ac:dyDescent="0.2">
      <c r="A884" s="81"/>
      <c r="C884" s="60"/>
      <c r="D884" s="83"/>
      <c r="E884" s="61"/>
      <c r="F884" s="61"/>
    </row>
    <row r="885" spans="1:6" x14ac:dyDescent="0.2">
      <c r="A885" s="81"/>
      <c r="C885" s="60"/>
      <c r="D885" s="83"/>
      <c r="E885" s="61"/>
      <c r="F885" s="61"/>
    </row>
    <row r="886" spans="1:6" x14ac:dyDescent="0.2">
      <c r="A886" s="81"/>
      <c r="C886" s="60"/>
      <c r="D886" s="83"/>
      <c r="E886" s="61"/>
      <c r="F886" s="61"/>
    </row>
    <row r="887" spans="1:6" x14ac:dyDescent="0.2">
      <c r="A887" s="81"/>
      <c r="C887" s="60"/>
      <c r="D887" s="83"/>
      <c r="E887" s="61"/>
      <c r="F887" s="61"/>
    </row>
    <row r="888" spans="1:6" x14ac:dyDescent="0.2">
      <c r="A888" s="81"/>
      <c r="C888" s="60"/>
      <c r="D888" s="83"/>
      <c r="E888" s="61"/>
      <c r="F888" s="61"/>
    </row>
    <row r="889" spans="1:6" x14ac:dyDescent="0.2">
      <c r="A889" s="81"/>
      <c r="C889" s="60"/>
      <c r="D889" s="83"/>
      <c r="E889" s="61"/>
      <c r="F889" s="61"/>
    </row>
    <row r="890" spans="1:6" x14ac:dyDescent="0.2">
      <c r="A890" s="81"/>
      <c r="C890" s="60"/>
      <c r="D890" s="83"/>
      <c r="E890" s="61"/>
      <c r="F890" s="61"/>
    </row>
    <row r="891" spans="1:6" x14ac:dyDescent="0.2">
      <c r="A891" s="81"/>
      <c r="C891" s="60"/>
      <c r="D891" s="83"/>
      <c r="E891" s="61"/>
      <c r="F891" s="61"/>
    </row>
    <row r="892" spans="1:6" x14ac:dyDescent="0.2">
      <c r="A892" s="81"/>
      <c r="C892" s="60"/>
      <c r="D892" s="83"/>
      <c r="E892" s="61"/>
      <c r="F892" s="61"/>
    </row>
    <row r="893" spans="1:6" x14ac:dyDescent="0.2">
      <c r="A893" s="81"/>
      <c r="C893" s="60"/>
      <c r="D893" s="83"/>
      <c r="E893" s="61"/>
      <c r="F893" s="61"/>
    </row>
    <row r="894" spans="1:6" x14ac:dyDescent="0.2">
      <c r="A894" s="81"/>
      <c r="C894" s="60"/>
      <c r="D894" s="83"/>
      <c r="E894" s="61"/>
      <c r="F894" s="61"/>
    </row>
    <row r="895" spans="1:6" x14ac:dyDescent="0.2">
      <c r="A895" s="81"/>
      <c r="C895" s="60"/>
      <c r="D895" s="83"/>
      <c r="E895" s="61"/>
      <c r="F895" s="61"/>
    </row>
    <row r="896" spans="1:6" x14ac:dyDescent="0.2">
      <c r="A896" s="81"/>
      <c r="C896" s="60"/>
      <c r="D896" s="83"/>
      <c r="E896" s="61"/>
      <c r="F896" s="61"/>
    </row>
    <row r="897" spans="1:6" x14ac:dyDescent="0.2">
      <c r="A897" s="81"/>
      <c r="C897" s="60"/>
      <c r="D897" s="83"/>
      <c r="E897" s="61"/>
      <c r="F897" s="61"/>
    </row>
    <row r="898" spans="1:6" x14ac:dyDescent="0.2">
      <c r="A898" s="81"/>
      <c r="C898" s="60"/>
      <c r="D898" s="83"/>
      <c r="E898" s="61"/>
      <c r="F898" s="61"/>
    </row>
    <row r="899" spans="1:6" x14ac:dyDescent="0.2">
      <c r="A899" s="81"/>
      <c r="C899" s="60"/>
      <c r="D899" s="83"/>
      <c r="E899" s="61"/>
      <c r="F899" s="61"/>
    </row>
    <row r="900" spans="1:6" x14ac:dyDescent="0.2">
      <c r="A900" s="81"/>
      <c r="C900" s="60"/>
      <c r="D900" s="83"/>
      <c r="E900" s="61"/>
      <c r="F900" s="61"/>
    </row>
    <row r="901" spans="1:6" x14ac:dyDescent="0.2">
      <c r="A901" s="81"/>
      <c r="C901" s="60"/>
      <c r="D901" s="83"/>
      <c r="E901" s="61"/>
      <c r="F901" s="61"/>
    </row>
    <row r="902" spans="1:6" x14ac:dyDescent="0.2">
      <c r="A902" s="81"/>
      <c r="C902" s="60"/>
      <c r="D902" s="83"/>
      <c r="E902" s="61"/>
      <c r="F902" s="61"/>
    </row>
    <row r="903" spans="1:6" x14ac:dyDescent="0.2">
      <c r="A903" s="81"/>
      <c r="C903" s="60"/>
      <c r="D903" s="83"/>
      <c r="E903" s="61"/>
      <c r="F903" s="61"/>
    </row>
    <row r="904" spans="1:6" x14ac:dyDescent="0.2">
      <c r="A904" s="81"/>
      <c r="C904" s="60"/>
      <c r="D904" s="83"/>
      <c r="E904" s="61"/>
      <c r="F904" s="61"/>
    </row>
    <row r="905" spans="1:6" x14ac:dyDescent="0.2">
      <c r="A905" s="81"/>
      <c r="C905" s="60"/>
      <c r="D905" s="83"/>
      <c r="E905" s="61"/>
      <c r="F905" s="61"/>
    </row>
    <row r="906" spans="1:6" x14ac:dyDescent="0.2">
      <c r="A906" s="81"/>
      <c r="C906" s="60"/>
      <c r="D906" s="83"/>
      <c r="E906" s="61"/>
      <c r="F906" s="61"/>
    </row>
    <row r="907" spans="1:6" x14ac:dyDescent="0.2">
      <c r="A907" s="81"/>
      <c r="C907" s="60"/>
      <c r="D907" s="83"/>
      <c r="E907" s="61"/>
      <c r="F907" s="61"/>
    </row>
    <row r="908" spans="1:6" x14ac:dyDescent="0.2">
      <c r="A908" s="81"/>
      <c r="C908" s="60"/>
      <c r="D908" s="83"/>
      <c r="E908" s="61"/>
      <c r="F908" s="61"/>
    </row>
    <row r="909" spans="1:6" x14ac:dyDescent="0.2">
      <c r="A909" s="81"/>
      <c r="C909" s="60"/>
      <c r="D909" s="83"/>
      <c r="E909" s="61"/>
      <c r="F909" s="61"/>
    </row>
    <row r="910" spans="1:6" x14ac:dyDescent="0.2">
      <c r="A910" s="81"/>
      <c r="C910" s="60"/>
      <c r="D910" s="83"/>
      <c r="E910" s="61"/>
      <c r="F910" s="61"/>
    </row>
    <row r="911" spans="1:6" x14ac:dyDescent="0.2">
      <c r="A911" s="81"/>
      <c r="C911" s="60"/>
      <c r="D911" s="83"/>
      <c r="E911" s="61"/>
      <c r="F911" s="61"/>
    </row>
    <row r="912" spans="1:6" x14ac:dyDescent="0.2">
      <c r="A912" s="81"/>
      <c r="C912" s="60"/>
      <c r="D912" s="83"/>
      <c r="E912" s="61"/>
      <c r="F912" s="61"/>
    </row>
    <row r="913" spans="1:6" x14ac:dyDescent="0.2">
      <c r="A913" s="81"/>
      <c r="C913" s="60"/>
      <c r="D913" s="83"/>
      <c r="E913" s="61"/>
      <c r="F913" s="61"/>
    </row>
    <row r="914" spans="1:6" x14ac:dyDescent="0.2">
      <c r="A914" s="81"/>
      <c r="C914" s="60"/>
      <c r="D914" s="83"/>
      <c r="E914" s="61"/>
      <c r="F914" s="61"/>
    </row>
    <row r="915" spans="1:6" x14ac:dyDescent="0.2">
      <c r="A915" s="81"/>
      <c r="C915" s="60"/>
      <c r="D915" s="83"/>
      <c r="E915" s="61"/>
      <c r="F915" s="61"/>
    </row>
    <row r="916" spans="1:6" x14ac:dyDescent="0.2">
      <c r="A916" s="81"/>
      <c r="C916" s="60"/>
      <c r="D916" s="83"/>
      <c r="E916" s="61"/>
      <c r="F916" s="61"/>
    </row>
    <row r="917" spans="1:6" x14ac:dyDescent="0.2">
      <c r="A917" s="81"/>
      <c r="C917" s="60"/>
      <c r="D917" s="83"/>
      <c r="E917" s="61"/>
      <c r="F917" s="61"/>
    </row>
    <row r="918" spans="1:6" x14ac:dyDescent="0.2">
      <c r="A918" s="81"/>
      <c r="C918" s="60"/>
      <c r="D918" s="83"/>
      <c r="E918" s="61"/>
      <c r="F918" s="61"/>
    </row>
    <row r="919" spans="1:6" x14ac:dyDescent="0.2">
      <c r="A919" s="81"/>
      <c r="C919" s="60"/>
      <c r="D919" s="83"/>
      <c r="E919" s="61"/>
      <c r="F919" s="61"/>
    </row>
    <row r="920" spans="1:6" x14ac:dyDescent="0.2">
      <c r="A920" s="81"/>
      <c r="C920" s="60"/>
      <c r="D920" s="83"/>
      <c r="E920" s="61"/>
      <c r="F920" s="61"/>
    </row>
    <row r="921" spans="1:6" x14ac:dyDescent="0.2">
      <c r="A921" s="81"/>
      <c r="C921" s="60"/>
      <c r="D921" s="83"/>
      <c r="E921" s="61"/>
      <c r="F921" s="61"/>
    </row>
    <row r="922" spans="1:6" x14ac:dyDescent="0.2">
      <c r="A922" s="81"/>
      <c r="C922" s="60"/>
      <c r="D922" s="83"/>
      <c r="E922" s="61"/>
      <c r="F922" s="61"/>
    </row>
    <row r="923" spans="1:6" x14ac:dyDescent="0.2">
      <c r="A923" s="81"/>
      <c r="C923" s="60"/>
      <c r="D923" s="83"/>
      <c r="E923" s="61"/>
      <c r="F923" s="61"/>
    </row>
    <row r="924" spans="1:6" x14ac:dyDescent="0.2">
      <c r="A924" s="81"/>
      <c r="C924" s="60"/>
      <c r="D924" s="83"/>
      <c r="E924" s="61"/>
      <c r="F924" s="61"/>
    </row>
    <row r="925" spans="1:6" x14ac:dyDescent="0.2">
      <c r="A925" s="81"/>
      <c r="C925" s="60"/>
      <c r="D925" s="83"/>
      <c r="E925" s="61"/>
      <c r="F925" s="61"/>
    </row>
    <row r="926" spans="1:6" x14ac:dyDescent="0.2">
      <c r="A926" s="81"/>
      <c r="C926" s="60"/>
      <c r="D926" s="83"/>
      <c r="E926" s="61"/>
      <c r="F926" s="61"/>
    </row>
    <row r="927" spans="1:6" x14ac:dyDescent="0.2">
      <c r="A927" s="81"/>
      <c r="C927" s="60"/>
      <c r="D927" s="83"/>
      <c r="E927" s="61"/>
      <c r="F927" s="61"/>
    </row>
    <row r="928" spans="1:6" x14ac:dyDescent="0.2">
      <c r="A928" s="81"/>
      <c r="C928" s="60"/>
      <c r="D928" s="83"/>
      <c r="E928" s="61"/>
      <c r="F928" s="61"/>
    </row>
    <row r="929" spans="1:6" x14ac:dyDescent="0.2">
      <c r="A929" s="81"/>
      <c r="C929" s="60"/>
      <c r="D929" s="83"/>
      <c r="E929" s="61"/>
      <c r="F929" s="61"/>
    </row>
    <row r="930" spans="1:6" x14ac:dyDescent="0.2">
      <c r="A930" s="81"/>
      <c r="C930" s="60"/>
      <c r="D930" s="83"/>
      <c r="E930" s="61"/>
      <c r="F930" s="61"/>
    </row>
    <row r="931" spans="1:6" x14ac:dyDescent="0.2">
      <c r="A931" s="81"/>
      <c r="C931" s="60"/>
      <c r="D931" s="83"/>
      <c r="E931" s="61"/>
      <c r="F931" s="61"/>
    </row>
    <row r="932" spans="1:6" x14ac:dyDescent="0.2">
      <c r="A932" s="81"/>
      <c r="C932" s="60"/>
      <c r="D932" s="83"/>
      <c r="E932" s="61"/>
      <c r="F932" s="61"/>
    </row>
    <row r="933" spans="1:6" x14ac:dyDescent="0.2">
      <c r="A933" s="81"/>
      <c r="C933" s="60"/>
      <c r="D933" s="83"/>
      <c r="E933" s="61"/>
      <c r="F933" s="61"/>
    </row>
    <row r="934" spans="1:6" x14ac:dyDescent="0.2">
      <c r="A934" s="81"/>
      <c r="C934" s="60"/>
      <c r="D934" s="83"/>
      <c r="E934" s="61"/>
      <c r="F934" s="61"/>
    </row>
    <row r="935" spans="1:6" x14ac:dyDescent="0.2">
      <c r="A935" s="81"/>
      <c r="C935" s="60"/>
      <c r="D935" s="83"/>
      <c r="E935" s="61"/>
      <c r="F935" s="61"/>
    </row>
    <row r="936" spans="1:6" x14ac:dyDescent="0.2">
      <c r="A936" s="81"/>
      <c r="C936" s="60"/>
      <c r="D936" s="83"/>
      <c r="E936" s="61"/>
      <c r="F936" s="61"/>
    </row>
    <row r="937" spans="1:6" x14ac:dyDescent="0.2">
      <c r="A937" s="81"/>
      <c r="C937" s="60"/>
      <c r="D937" s="83"/>
      <c r="E937" s="61"/>
      <c r="F937" s="61"/>
    </row>
    <row r="938" spans="1:6" x14ac:dyDescent="0.2">
      <c r="A938" s="81"/>
      <c r="C938" s="60"/>
      <c r="D938" s="83"/>
      <c r="E938" s="61"/>
      <c r="F938" s="61"/>
    </row>
    <row r="939" spans="1:6" x14ac:dyDescent="0.2">
      <c r="A939" s="81"/>
      <c r="C939" s="60"/>
      <c r="D939" s="83"/>
      <c r="E939" s="61"/>
      <c r="F939" s="61"/>
    </row>
    <row r="940" spans="1:6" x14ac:dyDescent="0.2">
      <c r="A940" s="81"/>
      <c r="C940" s="60"/>
      <c r="D940" s="83"/>
      <c r="E940" s="61"/>
      <c r="F940" s="61"/>
    </row>
    <row r="941" spans="1:6" x14ac:dyDescent="0.2">
      <c r="A941" s="81"/>
      <c r="C941" s="60"/>
      <c r="D941" s="83"/>
      <c r="E941" s="61"/>
      <c r="F941" s="61"/>
    </row>
    <row r="942" spans="1:6" x14ac:dyDescent="0.2">
      <c r="A942" s="81"/>
      <c r="C942" s="60"/>
      <c r="D942" s="83"/>
      <c r="E942" s="61"/>
      <c r="F942" s="61"/>
    </row>
    <row r="943" spans="1:6" x14ac:dyDescent="0.2">
      <c r="A943" s="81"/>
      <c r="C943" s="60"/>
      <c r="D943" s="83"/>
      <c r="E943" s="61"/>
      <c r="F943" s="61"/>
    </row>
    <row r="944" spans="1:6" x14ac:dyDescent="0.2">
      <c r="A944" s="81"/>
      <c r="C944" s="60"/>
      <c r="D944" s="83"/>
      <c r="E944" s="61"/>
      <c r="F944" s="61"/>
    </row>
  </sheetData>
  <mergeCells count="19">
    <mergeCell ref="A65:F65"/>
    <mergeCell ref="A66:F66"/>
    <mergeCell ref="A67:F67"/>
    <mergeCell ref="A68:F68"/>
    <mergeCell ref="A60:E60"/>
    <mergeCell ref="A1:F1"/>
    <mergeCell ref="A2:F2"/>
    <mergeCell ref="A58:F58"/>
    <mergeCell ref="A59:E59"/>
    <mergeCell ref="B55:E55"/>
    <mergeCell ref="B56:E56"/>
    <mergeCell ref="B49:E49"/>
    <mergeCell ref="B50:E50"/>
    <mergeCell ref="B51:E51"/>
    <mergeCell ref="B52:E52"/>
    <mergeCell ref="B53:E53"/>
    <mergeCell ref="B54:E54"/>
    <mergeCell ref="A61:E61"/>
    <mergeCell ref="A62:E62"/>
  </mergeCells>
  <pageMargins left="0.25" right="0.25" top="0.75" bottom="0.75" header="0.3" footer="0.3"/>
  <pageSetup paperSize="9" scale="6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FC384-65ED-41CC-9A2B-E804BCF413AC}">
  <sheetPr>
    <pageSetUpPr fitToPage="1"/>
  </sheetPr>
  <dimension ref="A1:U944"/>
  <sheetViews>
    <sheetView view="pageBreakPreview" zoomScaleNormal="100" zoomScaleSheetLayoutView="100" workbookViewId="0">
      <selection activeCell="H56" sqref="H56"/>
    </sheetView>
  </sheetViews>
  <sheetFormatPr baseColWidth="10" defaultColWidth="14.44140625" defaultRowHeight="11.4" x14ac:dyDescent="0.2"/>
  <cols>
    <col min="1" max="1" width="6.33203125" style="62" customWidth="1"/>
    <col min="2" max="2" width="62.109375" style="62" customWidth="1"/>
    <col min="3" max="3" width="18.5546875" style="62" customWidth="1"/>
    <col min="4" max="4" width="16.88671875" style="62" customWidth="1"/>
    <col min="5" max="5" width="15.88671875" style="85" customWidth="1"/>
    <col min="6" max="6" width="22.88671875" style="85" customWidth="1"/>
    <col min="7" max="9" width="18.33203125" style="2" customWidth="1"/>
    <col min="10" max="11" width="18" style="2" customWidth="1"/>
    <col min="12" max="25" width="11.44140625" style="2" customWidth="1"/>
    <col min="26" max="16384" width="14.44140625" style="2"/>
  </cols>
  <sheetData>
    <row r="1" spans="1:21" ht="34.200000000000003" customHeight="1" x14ac:dyDescent="0.2">
      <c r="A1" s="102" t="s">
        <v>162</v>
      </c>
      <c r="B1" s="102"/>
      <c r="C1" s="102"/>
      <c r="D1" s="102"/>
      <c r="E1" s="102"/>
      <c r="F1" s="10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3.4" customHeight="1" x14ac:dyDescent="0.2">
      <c r="A2" s="102" t="s">
        <v>197</v>
      </c>
      <c r="B2" s="102"/>
      <c r="C2" s="102"/>
      <c r="D2" s="102"/>
      <c r="E2" s="102"/>
      <c r="F2" s="10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">
      <c r="A3" s="14" t="s">
        <v>25</v>
      </c>
      <c r="B3" s="14" t="s">
        <v>19</v>
      </c>
      <c r="C3" s="14" t="s">
        <v>0</v>
      </c>
      <c r="D3" s="15" t="s">
        <v>1</v>
      </c>
      <c r="E3" s="66" t="s">
        <v>26</v>
      </c>
      <c r="F3" s="17" t="s">
        <v>27</v>
      </c>
    </row>
    <row r="4" spans="1:21" x14ac:dyDescent="0.2">
      <c r="A4" s="67"/>
      <c r="B4" s="68" t="s">
        <v>29</v>
      </c>
      <c r="C4" s="69"/>
      <c r="D4" s="70"/>
      <c r="E4" s="71"/>
      <c r="F4" s="71"/>
    </row>
    <row r="5" spans="1:21" x14ac:dyDescent="0.2">
      <c r="A5" s="67">
        <v>1</v>
      </c>
      <c r="B5" s="68" t="s">
        <v>118</v>
      </c>
      <c r="C5" s="69"/>
      <c r="D5" s="70"/>
      <c r="E5" s="71"/>
      <c r="F5" s="71"/>
    </row>
    <row r="6" spans="1:21" x14ac:dyDescent="0.2">
      <c r="A6" s="72">
        <v>1.41</v>
      </c>
      <c r="B6" s="73" t="s">
        <v>119</v>
      </c>
      <c r="C6" s="74" t="s">
        <v>4</v>
      </c>
      <c r="D6" s="75">
        <v>332.98500000000001</v>
      </c>
      <c r="E6" s="76"/>
      <c r="F6" s="76"/>
      <c r="G6" s="12"/>
    </row>
    <row r="7" spans="1:21" x14ac:dyDescent="0.2">
      <c r="A7" s="67">
        <v>2</v>
      </c>
      <c r="B7" s="68" t="s">
        <v>120</v>
      </c>
      <c r="C7" s="69"/>
      <c r="D7" s="70"/>
      <c r="E7" s="71"/>
      <c r="F7" s="71"/>
      <c r="G7" s="12"/>
    </row>
    <row r="8" spans="1:21" x14ac:dyDescent="0.2">
      <c r="A8" s="72">
        <v>2.2999999999999998</v>
      </c>
      <c r="B8" s="73" t="s">
        <v>121</v>
      </c>
      <c r="C8" s="77" t="s">
        <v>3</v>
      </c>
      <c r="D8" s="75">
        <v>196.8895</v>
      </c>
      <c r="E8" s="76"/>
      <c r="F8" s="76"/>
      <c r="G8" s="12"/>
    </row>
    <row r="9" spans="1:21" x14ac:dyDescent="0.2">
      <c r="A9" s="72" t="s">
        <v>175</v>
      </c>
      <c r="B9" s="73" t="s">
        <v>122</v>
      </c>
      <c r="C9" s="77" t="s">
        <v>3</v>
      </c>
      <c r="D9" s="75">
        <v>196.8895</v>
      </c>
      <c r="E9" s="76"/>
      <c r="F9" s="76"/>
      <c r="G9" s="12"/>
    </row>
    <row r="10" spans="1:21" x14ac:dyDescent="0.2">
      <c r="A10" s="67">
        <v>3</v>
      </c>
      <c r="B10" s="68" t="s">
        <v>123</v>
      </c>
      <c r="C10" s="69"/>
      <c r="D10" s="70"/>
      <c r="E10" s="71"/>
      <c r="F10" s="71"/>
      <c r="G10" s="12"/>
    </row>
    <row r="11" spans="1:21" x14ac:dyDescent="0.2">
      <c r="A11" s="72">
        <v>16.2</v>
      </c>
      <c r="B11" s="73" t="s">
        <v>124</v>
      </c>
      <c r="C11" s="77" t="s">
        <v>3</v>
      </c>
      <c r="D11" s="75">
        <v>3601.4364999999998</v>
      </c>
      <c r="E11" s="76"/>
      <c r="F11" s="76"/>
      <c r="G11" s="12"/>
    </row>
    <row r="12" spans="1:21" x14ac:dyDescent="0.2">
      <c r="A12" s="72">
        <v>16.3</v>
      </c>
      <c r="B12" s="73" t="s">
        <v>125</v>
      </c>
      <c r="C12" s="77" t="s">
        <v>3</v>
      </c>
      <c r="D12" s="75">
        <v>6</v>
      </c>
      <c r="E12" s="76"/>
      <c r="F12" s="76"/>
      <c r="G12" s="12"/>
    </row>
    <row r="13" spans="1:21" x14ac:dyDescent="0.2">
      <c r="A13" s="72">
        <v>16.399999999999999</v>
      </c>
      <c r="B13" s="73" t="s">
        <v>126</v>
      </c>
      <c r="C13" s="77" t="s">
        <v>3</v>
      </c>
      <c r="D13" s="75">
        <v>6</v>
      </c>
      <c r="E13" s="76"/>
      <c r="F13" s="76"/>
      <c r="G13" s="12"/>
    </row>
    <row r="14" spans="1:21" x14ac:dyDescent="0.2">
      <c r="A14" s="72" t="s">
        <v>175</v>
      </c>
      <c r="B14" s="73" t="s">
        <v>122</v>
      </c>
      <c r="C14" s="77" t="s">
        <v>3</v>
      </c>
      <c r="D14" s="75">
        <v>2227.7664999999997</v>
      </c>
      <c r="E14" s="76"/>
      <c r="F14" s="76"/>
      <c r="G14" s="12"/>
    </row>
    <row r="15" spans="1:21" x14ac:dyDescent="0.2">
      <c r="A15" s="67">
        <v>4</v>
      </c>
      <c r="B15" s="68" t="s">
        <v>21</v>
      </c>
      <c r="C15" s="69"/>
      <c r="D15" s="70"/>
      <c r="E15" s="71"/>
      <c r="F15" s="71"/>
      <c r="G15" s="12"/>
    </row>
    <row r="16" spans="1:21" x14ac:dyDescent="0.2">
      <c r="A16" s="72">
        <v>2.1</v>
      </c>
      <c r="B16" s="73" t="s">
        <v>127</v>
      </c>
      <c r="C16" s="77" t="s">
        <v>4</v>
      </c>
      <c r="D16" s="75">
        <v>425.74400000000003</v>
      </c>
      <c r="E16" s="76"/>
      <c r="F16" s="76"/>
      <c r="G16" s="12"/>
    </row>
    <row r="17" spans="1:9" x14ac:dyDescent="0.2">
      <c r="A17" s="67"/>
      <c r="B17" s="68" t="s">
        <v>128</v>
      </c>
      <c r="C17" s="69"/>
      <c r="D17" s="70"/>
      <c r="E17" s="71"/>
      <c r="F17" s="71"/>
      <c r="G17" s="12"/>
    </row>
    <row r="18" spans="1:9" x14ac:dyDescent="0.2">
      <c r="A18" s="67"/>
      <c r="B18" s="68" t="s">
        <v>129</v>
      </c>
      <c r="C18" s="69"/>
      <c r="D18" s="70"/>
      <c r="E18" s="71"/>
      <c r="F18" s="71"/>
      <c r="G18" s="12"/>
    </row>
    <row r="19" spans="1:9" x14ac:dyDescent="0.2">
      <c r="A19" s="72">
        <v>15.2</v>
      </c>
      <c r="B19" s="73" t="s">
        <v>130</v>
      </c>
      <c r="C19" s="78" t="s">
        <v>4</v>
      </c>
      <c r="D19" s="75">
        <v>1385.6699999999998</v>
      </c>
      <c r="E19" s="76"/>
      <c r="F19" s="76"/>
      <c r="G19" s="12"/>
      <c r="I19" s="13"/>
    </row>
    <row r="20" spans="1:9" x14ac:dyDescent="0.2">
      <c r="A20" s="72" t="s">
        <v>176</v>
      </c>
      <c r="B20" s="73" t="s">
        <v>131</v>
      </c>
      <c r="C20" s="78" t="s">
        <v>3</v>
      </c>
      <c r="D20" s="75">
        <v>13.319400000000002</v>
      </c>
      <c r="E20" s="76"/>
      <c r="F20" s="76"/>
      <c r="G20" s="12"/>
    </row>
    <row r="21" spans="1:9" ht="20.399999999999999" x14ac:dyDescent="0.2">
      <c r="A21" s="72" t="s">
        <v>177</v>
      </c>
      <c r="B21" s="73" t="s">
        <v>132</v>
      </c>
      <c r="C21" s="78" t="s">
        <v>3</v>
      </c>
      <c r="D21" s="75">
        <v>533.96935000000008</v>
      </c>
      <c r="E21" s="76"/>
      <c r="F21" s="76"/>
      <c r="G21" s="12"/>
    </row>
    <row r="22" spans="1:9" x14ac:dyDescent="0.2">
      <c r="A22" s="72">
        <v>15.1</v>
      </c>
      <c r="B22" s="73" t="s">
        <v>38</v>
      </c>
      <c r="C22" s="78" t="s">
        <v>3</v>
      </c>
      <c r="D22" s="75">
        <v>164.51400000000001</v>
      </c>
      <c r="E22" s="76"/>
      <c r="F22" s="76"/>
      <c r="G22" s="12"/>
    </row>
    <row r="23" spans="1:9" x14ac:dyDescent="0.2">
      <c r="A23" s="72" t="s">
        <v>178</v>
      </c>
      <c r="B23" s="73" t="s">
        <v>133</v>
      </c>
      <c r="C23" s="78" t="s">
        <v>2</v>
      </c>
      <c r="D23" s="75">
        <v>240.92000000000002</v>
      </c>
      <c r="E23" s="76"/>
      <c r="F23" s="76"/>
      <c r="G23" s="12"/>
    </row>
    <row r="24" spans="1:9" ht="20.399999999999999" x14ac:dyDescent="0.2">
      <c r="A24" s="72">
        <v>16.8</v>
      </c>
      <c r="B24" s="73" t="s">
        <v>134</v>
      </c>
      <c r="C24" s="78" t="s">
        <v>4</v>
      </c>
      <c r="D24" s="75">
        <v>259.22820000000002</v>
      </c>
      <c r="E24" s="76"/>
      <c r="F24" s="76"/>
      <c r="G24" s="12"/>
    </row>
    <row r="25" spans="1:9" x14ac:dyDescent="0.2">
      <c r="A25" s="72" t="s">
        <v>179</v>
      </c>
      <c r="B25" s="73" t="s">
        <v>135</v>
      </c>
      <c r="C25" s="78" t="s">
        <v>2</v>
      </c>
      <c r="D25" s="75">
        <v>47.739999999999995</v>
      </c>
      <c r="E25" s="76"/>
      <c r="F25" s="76"/>
      <c r="G25" s="12"/>
    </row>
    <row r="26" spans="1:9" x14ac:dyDescent="0.2">
      <c r="A26" s="72" t="s">
        <v>180</v>
      </c>
      <c r="B26" s="73" t="s">
        <v>136</v>
      </c>
      <c r="C26" s="78" t="s">
        <v>3</v>
      </c>
      <c r="D26" s="75">
        <v>72.03</v>
      </c>
      <c r="E26" s="76"/>
      <c r="F26" s="76"/>
      <c r="G26" s="12"/>
    </row>
    <row r="27" spans="1:9" x14ac:dyDescent="0.2">
      <c r="A27" s="67"/>
      <c r="B27" s="68" t="s">
        <v>137</v>
      </c>
      <c r="C27" s="69"/>
      <c r="D27" s="70"/>
      <c r="E27" s="71"/>
      <c r="F27" s="71"/>
      <c r="G27" s="12"/>
    </row>
    <row r="28" spans="1:9" x14ac:dyDescent="0.2">
      <c r="A28" s="67"/>
      <c r="B28" s="68" t="s">
        <v>138</v>
      </c>
      <c r="C28" s="69"/>
      <c r="D28" s="70"/>
      <c r="E28" s="71"/>
      <c r="F28" s="71"/>
      <c r="G28" s="12"/>
    </row>
    <row r="29" spans="1:9" x14ac:dyDescent="0.2">
      <c r="A29" s="72">
        <v>17.8</v>
      </c>
      <c r="B29" s="73" t="s">
        <v>139</v>
      </c>
      <c r="C29" s="78" t="s">
        <v>4</v>
      </c>
      <c r="D29" s="75">
        <v>972.62509999999986</v>
      </c>
      <c r="E29" s="76"/>
      <c r="F29" s="76"/>
      <c r="G29" s="12"/>
    </row>
    <row r="30" spans="1:9" x14ac:dyDescent="0.2">
      <c r="A30" s="72">
        <v>17.899999999999999</v>
      </c>
      <c r="B30" s="73" t="s">
        <v>140</v>
      </c>
      <c r="C30" s="78" t="s">
        <v>4</v>
      </c>
      <c r="D30" s="75">
        <v>1290.3015</v>
      </c>
      <c r="E30" s="76"/>
      <c r="F30" s="76"/>
      <c r="G30" s="12"/>
    </row>
    <row r="31" spans="1:9" x14ac:dyDescent="0.2">
      <c r="A31" s="67"/>
      <c r="B31" s="68" t="s">
        <v>141</v>
      </c>
      <c r="C31" s="69"/>
      <c r="D31" s="70"/>
      <c r="E31" s="71"/>
      <c r="F31" s="71"/>
      <c r="G31" s="12"/>
    </row>
    <row r="32" spans="1:9" x14ac:dyDescent="0.2">
      <c r="A32" s="67"/>
      <c r="B32" s="68" t="s">
        <v>142</v>
      </c>
      <c r="C32" s="69"/>
      <c r="D32" s="70"/>
      <c r="E32" s="71"/>
      <c r="F32" s="71"/>
      <c r="G32" s="12"/>
    </row>
    <row r="33" spans="1:7" x14ac:dyDescent="0.2">
      <c r="A33" s="72">
        <v>16.100000000000001</v>
      </c>
      <c r="B33" s="73" t="s">
        <v>143</v>
      </c>
      <c r="C33" s="74" t="s">
        <v>12</v>
      </c>
      <c r="D33" s="75">
        <v>70730.119999999952</v>
      </c>
      <c r="E33" s="76"/>
      <c r="F33" s="76"/>
      <c r="G33" s="12"/>
    </row>
    <row r="34" spans="1:7" x14ac:dyDescent="0.2">
      <c r="A34" s="67"/>
      <c r="B34" s="68" t="s">
        <v>144</v>
      </c>
      <c r="C34" s="69"/>
      <c r="D34" s="70"/>
      <c r="E34" s="71"/>
      <c r="F34" s="71"/>
      <c r="G34" s="12"/>
    </row>
    <row r="35" spans="1:7" ht="34.799999999999997" customHeight="1" x14ac:dyDescent="0.2">
      <c r="A35" s="72" t="s">
        <v>83</v>
      </c>
      <c r="B35" s="73" t="s">
        <v>149</v>
      </c>
      <c r="C35" s="78" t="s">
        <v>13</v>
      </c>
      <c r="D35" s="75">
        <v>14</v>
      </c>
      <c r="E35" s="76"/>
      <c r="F35" s="76"/>
      <c r="G35" s="12"/>
    </row>
    <row r="36" spans="1:7" ht="34.799999999999997" customHeight="1" x14ac:dyDescent="0.2">
      <c r="A36" s="72" t="s">
        <v>85</v>
      </c>
      <c r="B36" s="73" t="s">
        <v>150</v>
      </c>
      <c r="C36" s="78" t="s">
        <v>13</v>
      </c>
      <c r="D36" s="75">
        <v>3</v>
      </c>
      <c r="E36" s="76"/>
      <c r="F36" s="76"/>
      <c r="G36" s="12"/>
    </row>
    <row r="37" spans="1:7" ht="20.399999999999999" x14ac:dyDescent="0.2">
      <c r="A37" s="72" t="s">
        <v>181</v>
      </c>
      <c r="B37" s="73" t="s">
        <v>151</v>
      </c>
      <c r="C37" s="78" t="s">
        <v>13</v>
      </c>
      <c r="D37" s="75">
        <v>3</v>
      </c>
      <c r="E37" s="76"/>
      <c r="F37" s="76"/>
      <c r="G37" s="12"/>
    </row>
    <row r="38" spans="1:7" ht="54" customHeight="1" x14ac:dyDescent="0.2">
      <c r="A38" s="72" t="s">
        <v>182</v>
      </c>
      <c r="B38" s="73" t="s">
        <v>152</v>
      </c>
      <c r="C38" s="78" t="s">
        <v>13</v>
      </c>
      <c r="D38" s="75">
        <v>4</v>
      </c>
      <c r="E38" s="76"/>
      <c r="F38" s="76"/>
      <c r="G38" s="12"/>
    </row>
    <row r="39" spans="1:7" ht="30.6" x14ac:dyDescent="0.2">
      <c r="A39" s="72" t="s">
        <v>183</v>
      </c>
      <c r="B39" s="73" t="s">
        <v>153</v>
      </c>
      <c r="C39" s="78" t="s">
        <v>13</v>
      </c>
      <c r="D39" s="75">
        <v>2</v>
      </c>
      <c r="E39" s="76"/>
      <c r="F39" s="76"/>
      <c r="G39" s="12"/>
    </row>
    <row r="40" spans="1:7" x14ac:dyDescent="0.2">
      <c r="A40" s="72">
        <v>8.1</v>
      </c>
      <c r="B40" s="73" t="s">
        <v>154</v>
      </c>
      <c r="C40" s="78" t="s">
        <v>13</v>
      </c>
      <c r="D40" s="75">
        <v>5</v>
      </c>
      <c r="E40" s="76"/>
      <c r="F40" s="76"/>
      <c r="G40" s="12"/>
    </row>
    <row r="41" spans="1:7" ht="20.399999999999999" x14ac:dyDescent="0.2">
      <c r="A41" s="72" t="s">
        <v>184</v>
      </c>
      <c r="B41" s="73" t="s">
        <v>155</v>
      </c>
      <c r="C41" s="78" t="s">
        <v>13</v>
      </c>
      <c r="D41" s="75">
        <v>5</v>
      </c>
      <c r="E41" s="76"/>
      <c r="F41" s="76"/>
      <c r="G41" s="12"/>
    </row>
    <row r="42" spans="1:7" ht="30.6" x14ac:dyDescent="0.2">
      <c r="A42" s="72" t="s">
        <v>185</v>
      </c>
      <c r="B42" s="73" t="s">
        <v>156</v>
      </c>
      <c r="C42" s="78" t="s">
        <v>13</v>
      </c>
      <c r="D42" s="75">
        <v>2</v>
      </c>
      <c r="E42" s="76"/>
      <c r="F42" s="76"/>
      <c r="G42" s="12"/>
    </row>
    <row r="43" spans="1:7" ht="20.399999999999999" x14ac:dyDescent="0.2">
      <c r="A43" s="72" t="s">
        <v>186</v>
      </c>
      <c r="B43" s="73" t="s">
        <v>157</v>
      </c>
      <c r="C43" s="78" t="s">
        <v>13</v>
      </c>
      <c r="D43" s="75">
        <v>3</v>
      </c>
      <c r="E43" s="76"/>
      <c r="F43" s="76"/>
      <c r="G43" s="12"/>
    </row>
    <row r="44" spans="1:7" ht="30.6" x14ac:dyDescent="0.2">
      <c r="A44" s="72" t="s">
        <v>187</v>
      </c>
      <c r="B44" s="73" t="s">
        <v>158</v>
      </c>
      <c r="C44" s="78" t="s">
        <v>13</v>
      </c>
      <c r="D44" s="75">
        <v>5</v>
      </c>
      <c r="E44" s="76"/>
      <c r="F44" s="76"/>
      <c r="G44" s="12"/>
    </row>
    <row r="45" spans="1:7" ht="13.8" customHeight="1" x14ac:dyDescent="0.2">
      <c r="A45" s="72" t="s">
        <v>188</v>
      </c>
      <c r="B45" s="73" t="s">
        <v>159</v>
      </c>
      <c r="C45" s="78" t="s">
        <v>13</v>
      </c>
      <c r="D45" s="75">
        <v>2</v>
      </c>
      <c r="E45" s="76"/>
      <c r="F45" s="76"/>
      <c r="G45" s="12"/>
    </row>
    <row r="46" spans="1:7" ht="31.8" customHeight="1" x14ac:dyDescent="0.2">
      <c r="A46" s="72" t="s">
        <v>145</v>
      </c>
      <c r="B46" s="73" t="s">
        <v>190</v>
      </c>
      <c r="C46" s="78" t="s">
        <v>2</v>
      </c>
      <c r="D46" s="75">
        <v>12</v>
      </c>
      <c r="E46" s="76"/>
      <c r="F46" s="76"/>
      <c r="G46" s="12"/>
    </row>
    <row r="47" spans="1:7" ht="36.6" customHeight="1" x14ac:dyDescent="0.2">
      <c r="A47" s="72" t="s">
        <v>189</v>
      </c>
      <c r="B47" s="73" t="s">
        <v>191</v>
      </c>
      <c r="C47" s="78" t="s">
        <v>2</v>
      </c>
      <c r="D47" s="75">
        <v>88.080000000000013</v>
      </c>
      <c r="E47" s="76"/>
      <c r="F47" s="76"/>
      <c r="G47" s="12"/>
    </row>
    <row r="48" spans="1:7" ht="46.2" customHeight="1" x14ac:dyDescent="0.2">
      <c r="A48" s="72" t="s">
        <v>184</v>
      </c>
      <c r="B48" s="73" t="s">
        <v>160</v>
      </c>
      <c r="C48" s="78" t="s">
        <v>20</v>
      </c>
      <c r="D48" s="75">
        <v>2</v>
      </c>
      <c r="E48" s="76"/>
      <c r="F48" s="76"/>
      <c r="G48" s="12"/>
    </row>
    <row r="49" spans="1:19" x14ac:dyDescent="0.2">
      <c r="A49" s="79"/>
      <c r="B49" s="108" t="s">
        <v>146</v>
      </c>
      <c r="C49" s="109"/>
      <c r="D49" s="109"/>
      <c r="E49" s="109"/>
      <c r="F49" s="80"/>
      <c r="G49" s="12"/>
    </row>
    <row r="50" spans="1:19" x14ac:dyDescent="0.2">
      <c r="A50" s="79"/>
      <c r="B50" s="106" t="s">
        <v>5</v>
      </c>
      <c r="C50" s="107"/>
      <c r="D50" s="107"/>
      <c r="E50" s="107"/>
      <c r="F50" s="76"/>
      <c r="G50" s="12"/>
    </row>
    <row r="51" spans="1:19" x14ac:dyDescent="0.2">
      <c r="A51" s="79"/>
      <c r="B51" s="106" t="s">
        <v>147</v>
      </c>
      <c r="C51" s="107"/>
      <c r="D51" s="107"/>
      <c r="E51" s="107"/>
      <c r="F51" s="76"/>
      <c r="G51" s="12"/>
    </row>
    <row r="52" spans="1:19" x14ac:dyDescent="0.2">
      <c r="A52" s="79"/>
      <c r="B52" s="106" t="s">
        <v>148</v>
      </c>
      <c r="C52" s="107"/>
      <c r="D52" s="107"/>
      <c r="E52" s="107"/>
      <c r="F52" s="76"/>
      <c r="G52" s="12"/>
    </row>
    <row r="53" spans="1:19" x14ac:dyDescent="0.2">
      <c r="A53" s="79"/>
      <c r="B53" s="106" t="s">
        <v>22</v>
      </c>
      <c r="C53" s="107"/>
      <c r="D53" s="107"/>
      <c r="E53" s="107"/>
      <c r="F53" s="76"/>
      <c r="G53" s="12"/>
    </row>
    <row r="54" spans="1:19" x14ac:dyDescent="0.2">
      <c r="A54" s="79"/>
      <c r="B54" s="106" t="s">
        <v>192</v>
      </c>
      <c r="C54" s="107"/>
      <c r="D54" s="107"/>
      <c r="E54" s="107"/>
      <c r="F54" s="80"/>
      <c r="G54" s="12"/>
    </row>
    <row r="55" spans="1:19" x14ac:dyDescent="0.2">
      <c r="A55" s="79"/>
      <c r="B55" s="106" t="s">
        <v>6</v>
      </c>
      <c r="C55" s="107"/>
      <c r="D55" s="107"/>
      <c r="E55" s="107"/>
      <c r="F55" s="80"/>
      <c r="G55" s="12"/>
    </row>
    <row r="56" spans="1:19" x14ac:dyDescent="0.2">
      <c r="A56" s="79"/>
      <c r="B56" s="108" t="s">
        <v>161</v>
      </c>
      <c r="C56" s="107"/>
      <c r="D56" s="107"/>
      <c r="E56" s="107"/>
      <c r="F56" s="80"/>
      <c r="G56" s="12"/>
    </row>
    <row r="57" spans="1:19" x14ac:dyDescent="0.2">
      <c r="A57" s="81"/>
      <c r="B57" s="82"/>
      <c r="C57" s="60"/>
      <c r="D57" s="83"/>
      <c r="E57" s="61"/>
      <c r="F57" s="61"/>
    </row>
    <row r="58" spans="1:19" x14ac:dyDescent="0.2">
      <c r="A58" s="103" t="s">
        <v>116</v>
      </c>
      <c r="B58" s="103"/>
      <c r="C58" s="103"/>
      <c r="D58" s="103"/>
      <c r="E58" s="103"/>
      <c r="F58" s="10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x14ac:dyDescent="0.2">
      <c r="A59" s="94" t="s">
        <v>8</v>
      </c>
      <c r="B59" s="94"/>
      <c r="C59" s="94"/>
      <c r="D59" s="94"/>
      <c r="E59" s="94"/>
      <c r="F59" s="84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x14ac:dyDescent="0.2">
      <c r="A60" s="94" t="s">
        <v>9</v>
      </c>
      <c r="B60" s="94"/>
      <c r="C60" s="94"/>
      <c r="D60" s="94"/>
      <c r="E60" s="94"/>
      <c r="F60" s="84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x14ac:dyDescent="0.2">
      <c r="A61" s="94" t="s">
        <v>10</v>
      </c>
      <c r="B61" s="94"/>
      <c r="C61" s="94"/>
      <c r="D61" s="94"/>
      <c r="E61" s="94"/>
      <c r="F61" s="84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x14ac:dyDescent="0.2">
      <c r="A62" s="95" t="s">
        <v>11</v>
      </c>
      <c r="B62" s="95"/>
      <c r="C62" s="95"/>
      <c r="D62" s="95"/>
      <c r="E62" s="95"/>
      <c r="F62" s="57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x14ac:dyDescent="0.2">
      <c r="A63" s="58"/>
      <c r="B63" s="59"/>
      <c r="C63" s="60"/>
      <c r="D63" s="58"/>
      <c r="E63" s="61"/>
      <c r="F63" s="6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x14ac:dyDescent="0.2">
      <c r="A64" s="58"/>
      <c r="B64" s="59"/>
      <c r="C64" s="60"/>
      <c r="D64" s="58"/>
      <c r="E64" s="61"/>
      <c r="F64" s="6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8" customFormat="1" ht="14.4" customHeight="1" x14ac:dyDescent="0.3">
      <c r="A65" s="96" t="s">
        <v>164</v>
      </c>
      <c r="B65" s="97"/>
      <c r="C65" s="97"/>
      <c r="D65" s="97"/>
      <c r="E65" s="97"/>
      <c r="F65" s="98"/>
      <c r="G65" s="3"/>
      <c r="H65" s="3"/>
    </row>
    <row r="66" spans="1:8" customFormat="1" ht="33.6" customHeight="1" x14ac:dyDescent="0.3">
      <c r="A66" s="96" t="s">
        <v>23</v>
      </c>
      <c r="B66" s="97"/>
      <c r="C66" s="97"/>
      <c r="D66" s="97"/>
      <c r="E66" s="97"/>
      <c r="F66" s="98"/>
      <c r="G66" s="3"/>
      <c r="H66" s="3"/>
    </row>
    <row r="67" spans="1:8" customFormat="1" ht="14.4" customHeight="1" x14ac:dyDescent="0.3">
      <c r="A67" s="96" t="s">
        <v>24</v>
      </c>
      <c r="B67" s="97"/>
      <c r="C67" s="97"/>
      <c r="D67" s="97"/>
      <c r="E67" s="97"/>
      <c r="F67" s="98"/>
      <c r="G67" s="3"/>
      <c r="H67" s="3"/>
    </row>
    <row r="68" spans="1:8" customFormat="1" ht="14.4" customHeight="1" x14ac:dyDescent="0.3">
      <c r="A68" s="96" t="s">
        <v>194</v>
      </c>
      <c r="B68" s="97"/>
      <c r="C68" s="97"/>
      <c r="D68" s="97"/>
      <c r="E68" s="97"/>
      <c r="F68" s="98"/>
      <c r="G68" s="3"/>
      <c r="H68" s="89"/>
    </row>
    <row r="69" spans="1:8" x14ac:dyDescent="0.2">
      <c r="A69" s="81"/>
      <c r="C69" s="60"/>
      <c r="D69" s="83"/>
      <c r="E69" s="61"/>
      <c r="F69" s="61"/>
    </row>
    <row r="70" spans="1:8" x14ac:dyDescent="0.2">
      <c r="A70" s="81"/>
      <c r="C70" s="60"/>
      <c r="D70" s="83"/>
      <c r="E70" s="61"/>
      <c r="F70" s="61"/>
    </row>
    <row r="71" spans="1:8" x14ac:dyDescent="0.2">
      <c r="A71" s="81"/>
      <c r="C71" s="60"/>
      <c r="D71" s="83"/>
      <c r="E71" s="61"/>
      <c r="F71" s="61"/>
    </row>
    <row r="72" spans="1:8" x14ac:dyDescent="0.2">
      <c r="A72" s="81"/>
      <c r="C72" s="60"/>
      <c r="D72" s="83"/>
      <c r="E72" s="61"/>
      <c r="F72" s="61"/>
    </row>
    <row r="73" spans="1:8" x14ac:dyDescent="0.2">
      <c r="A73" s="81"/>
      <c r="C73" s="60"/>
      <c r="D73" s="83"/>
      <c r="E73" s="61"/>
      <c r="F73" s="61"/>
    </row>
    <row r="74" spans="1:8" x14ac:dyDescent="0.2">
      <c r="A74" s="81"/>
      <c r="C74" s="60"/>
      <c r="D74" s="83"/>
      <c r="E74" s="61"/>
      <c r="F74" s="61"/>
    </row>
    <row r="75" spans="1:8" x14ac:dyDescent="0.2">
      <c r="A75" s="81"/>
      <c r="C75" s="60"/>
      <c r="D75" s="83"/>
      <c r="E75" s="61"/>
      <c r="F75" s="61"/>
    </row>
    <row r="76" spans="1:8" x14ac:dyDescent="0.2">
      <c r="A76" s="81"/>
      <c r="C76" s="60"/>
      <c r="D76" s="83"/>
      <c r="E76" s="61"/>
      <c r="F76" s="61"/>
    </row>
    <row r="77" spans="1:8" x14ac:dyDescent="0.2">
      <c r="A77" s="81"/>
      <c r="C77" s="60"/>
      <c r="D77" s="83"/>
      <c r="E77" s="61"/>
      <c r="F77" s="61"/>
    </row>
    <row r="78" spans="1:8" x14ac:dyDescent="0.2">
      <c r="A78" s="81"/>
      <c r="C78" s="60"/>
      <c r="D78" s="83"/>
      <c r="E78" s="61"/>
      <c r="F78" s="61"/>
    </row>
    <row r="79" spans="1:8" x14ac:dyDescent="0.2">
      <c r="A79" s="81"/>
      <c r="C79" s="60"/>
      <c r="D79" s="83"/>
      <c r="E79" s="61"/>
      <c r="F79" s="61"/>
    </row>
    <row r="80" spans="1:8" x14ac:dyDescent="0.2">
      <c r="A80" s="81"/>
      <c r="C80" s="60"/>
      <c r="D80" s="83"/>
      <c r="E80" s="61"/>
      <c r="F80" s="61"/>
    </row>
    <row r="81" spans="1:6" x14ac:dyDescent="0.2">
      <c r="A81" s="81"/>
      <c r="C81" s="60"/>
      <c r="D81" s="83"/>
      <c r="E81" s="61"/>
      <c r="F81" s="61"/>
    </row>
    <row r="82" spans="1:6" x14ac:dyDescent="0.2">
      <c r="A82" s="81"/>
      <c r="C82" s="60"/>
      <c r="D82" s="83"/>
      <c r="E82" s="61"/>
      <c r="F82" s="61"/>
    </row>
    <row r="83" spans="1:6" x14ac:dyDescent="0.2">
      <c r="A83" s="81"/>
      <c r="C83" s="60"/>
      <c r="D83" s="83"/>
      <c r="E83" s="61"/>
      <c r="F83" s="61"/>
    </row>
    <row r="84" spans="1:6" x14ac:dyDescent="0.2">
      <c r="A84" s="81"/>
      <c r="C84" s="60"/>
      <c r="D84" s="83"/>
      <c r="E84" s="61"/>
      <c r="F84" s="61"/>
    </row>
    <row r="85" spans="1:6" x14ac:dyDescent="0.2">
      <c r="A85" s="81"/>
      <c r="C85" s="60"/>
      <c r="D85" s="83"/>
      <c r="E85" s="61"/>
      <c r="F85" s="61"/>
    </row>
    <row r="86" spans="1:6" x14ac:dyDescent="0.2">
      <c r="A86" s="81"/>
      <c r="C86" s="60"/>
      <c r="D86" s="83"/>
      <c r="E86" s="61"/>
      <c r="F86" s="61"/>
    </row>
    <row r="87" spans="1:6" x14ac:dyDescent="0.2">
      <c r="A87" s="81"/>
      <c r="C87" s="60"/>
      <c r="D87" s="83"/>
      <c r="E87" s="61"/>
      <c r="F87" s="61"/>
    </row>
    <row r="88" spans="1:6" x14ac:dyDescent="0.2">
      <c r="A88" s="81"/>
      <c r="C88" s="60"/>
      <c r="D88" s="83"/>
      <c r="E88" s="61"/>
      <c r="F88" s="61"/>
    </row>
    <row r="89" spans="1:6" x14ac:dyDescent="0.2">
      <c r="A89" s="81"/>
      <c r="C89" s="60"/>
      <c r="D89" s="83"/>
      <c r="E89" s="61"/>
      <c r="F89" s="61"/>
    </row>
    <row r="90" spans="1:6" x14ac:dyDescent="0.2">
      <c r="A90" s="81"/>
      <c r="C90" s="60"/>
      <c r="D90" s="83"/>
      <c r="E90" s="61"/>
      <c r="F90" s="61"/>
    </row>
    <row r="91" spans="1:6" x14ac:dyDescent="0.2">
      <c r="A91" s="81"/>
      <c r="C91" s="60"/>
      <c r="D91" s="83"/>
      <c r="E91" s="61"/>
      <c r="F91" s="61"/>
    </row>
    <row r="92" spans="1:6" x14ac:dyDescent="0.2">
      <c r="A92" s="81"/>
      <c r="C92" s="60"/>
      <c r="D92" s="83"/>
      <c r="E92" s="61"/>
      <c r="F92" s="61"/>
    </row>
    <row r="93" spans="1:6" x14ac:dyDescent="0.2">
      <c r="A93" s="81"/>
      <c r="C93" s="60"/>
      <c r="D93" s="83"/>
      <c r="E93" s="61"/>
      <c r="F93" s="61"/>
    </row>
    <row r="94" spans="1:6" x14ac:dyDescent="0.2">
      <c r="A94" s="81"/>
      <c r="C94" s="60"/>
      <c r="D94" s="83"/>
      <c r="E94" s="61"/>
      <c r="F94" s="61"/>
    </row>
    <row r="95" spans="1:6" x14ac:dyDescent="0.2">
      <c r="A95" s="81"/>
      <c r="C95" s="60"/>
      <c r="D95" s="83"/>
      <c r="E95" s="61"/>
      <c r="F95" s="61"/>
    </row>
    <row r="96" spans="1:6" x14ac:dyDescent="0.2">
      <c r="A96" s="81"/>
      <c r="C96" s="60"/>
      <c r="D96" s="83"/>
      <c r="E96" s="61"/>
      <c r="F96" s="61"/>
    </row>
    <row r="97" spans="1:6" x14ac:dyDescent="0.2">
      <c r="A97" s="81"/>
      <c r="C97" s="60"/>
      <c r="D97" s="83"/>
      <c r="E97" s="61"/>
      <c r="F97" s="61"/>
    </row>
    <row r="98" spans="1:6" x14ac:dyDescent="0.2">
      <c r="A98" s="81"/>
      <c r="C98" s="60"/>
      <c r="D98" s="83"/>
      <c r="E98" s="61"/>
      <c r="F98" s="61"/>
    </row>
    <row r="99" spans="1:6" x14ac:dyDescent="0.2">
      <c r="A99" s="81"/>
      <c r="C99" s="60"/>
      <c r="D99" s="83"/>
      <c r="E99" s="61"/>
      <c r="F99" s="61"/>
    </row>
    <row r="100" spans="1:6" x14ac:dyDescent="0.2">
      <c r="A100" s="81"/>
      <c r="C100" s="60"/>
      <c r="D100" s="83"/>
      <c r="E100" s="61"/>
      <c r="F100" s="61"/>
    </row>
    <row r="101" spans="1:6" x14ac:dyDescent="0.2">
      <c r="A101" s="81"/>
      <c r="C101" s="60"/>
      <c r="D101" s="83"/>
      <c r="E101" s="61"/>
      <c r="F101" s="61"/>
    </row>
    <row r="102" spans="1:6" x14ac:dyDescent="0.2">
      <c r="A102" s="81"/>
      <c r="C102" s="60"/>
      <c r="D102" s="83"/>
      <c r="E102" s="61"/>
      <c r="F102" s="61"/>
    </row>
    <row r="103" spans="1:6" x14ac:dyDescent="0.2">
      <c r="A103" s="81"/>
      <c r="C103" s="60"/>
      <c r="D103" s="83"/>
      <c r="E103" s="61"/>
      <c r="F103" s="61"/>
    </row>
    <row r="104" spans="1:6" x14ac:dyDescent="0.2">
      <c r="A104" s="81"/>
      <c r="C104" s="60"/>
      <c r="D104" s="83"/>
      <c r="E104" s="61"/>
      <c r="F104" s="61"/>
    </row>
    <row r="105" spans="1:6" x14ac:dyDescent="0.2">
      <c r="A105" s="81"/>
      <c r="C105" s="60"/>
      <c r="D105" s="83"/>
      <c r="E105" s="61"/>
      <c r="F105" s="61"/>
    </row>
    <row r="106" spans="1:6" x14ac:dyDescent="0.2">
      <c r="A106" s="81"/>
      <c r="C106" s="60"/>
      <c r="D106" s="83"/>
      <c r="E106" s="61"/>
      <c r="F106" s="61"/>
    </row>
    <row r="107" spans="1:6" x14ac:dyDescent="0.2">
      <c r="A107" s="81"/>
      <c r="C107" s="60"/>
      <c r="D107" s="83"/>
      <c r="E107" s="61"/>
      <c r="F107" s="61"/>
    </row>
    <row r="108" spans="1:6" x14ac:dyDescent="0.2">
      <c r="A108" s="81"/>
      <c r="C108" s="60"/>
      <c r="D108" s="83"/>
      <c r="E108" s="61"/>
      <c r="F108" s="61"/>
    </row>
    <row r="109" spans="1:6" x14ac:dyDescent="0.2">
      <c r="A109" s="81"/>
      <c r="C109" s="60"/>
      <c r="D109" s="83"/>
      <c r="E109" s="61"/>
      <c r="F109" s="61"/>
    </row>
    <row r="110" spans="1:6" x14ac:dyDescent="0.2">
      <c r="A110" s="81"/>
      <c r="C110" s="60"/>
      <c r="D110" s="83"/>
      <c r="E110" s="61"/>
      <c r="F110" s="61"/>
    </row>
    <row r="111" spans="1:6" x14ac:dyDescent="0.2">
      <c r="A111" s="81"/>
      <c r="C111" s="60"/>
      <c r="D111" s="83"/>
      <c r="E111" s="61"/>
      <c r="F111" s="61"/>
    </row>
    <row r="112" spans="1:6" x14ac:dyDescent="0.2">
      <c r="A112" s="81"/>
      <c r="C112" s="60"/>
      <c r="D112" s="83"/>
      <c r="E112" s="61"/>
      <c r="F112" s="61"/>
    </row>
    <row r="113" spans="1:6" x14ac:dyDescent="0.2">
      <c r="A113" s="81"/>
      <c r="C113" s="60"/>
      <c r="D113" s="83"/>
      <c r="E113" s="61"/>
      <c r="F113" s="61"/>
    </row>
    <row r="114" spans="1:6" x14ac:dyDescent="0.2">
      <c r="A114" s="81"/>
      <c r="C114" s="60"/>
      <c r="D114" s="83"/>
      <c r="E114" s="61"/>
      <c r="F114" s="61"/>
    </row>
    <row r="115" spans="1:6" x14ac:dyDescent="0.2">
      <c r="A115" s="81"/>
      <c r="C115" s="60"/>
      <c r="D115" s="83"/>
      <c r="E115" s="61"/>
      <c r="F115" s="61"/>
    </row>
    <row r="116" spans="1:6" x14ac:dyDescent="0.2">
      <c r="A116" s="81"/>
      <c r="C116" s="60"/>
      <c r="D116" s="83"/>
      <c r="E116" s="61"/>
      <c r="F116" s="61"/>
    </row>
    <row r="117" spans="1:6" x14ac:dyDescent="0.2">
      <c r="A117" s="81"/>
      <c r="C117" s="60"/>
      <c r="D117" s="83"/>
      <c r="E117" s="61"/>
      <c r="F117" s="61"/>
    </row>
    <row r="118" spans="1:6" x14ac:dyDescent="0.2">
      <c r="A118" s="81"/>
      <c r="C118" s="60"/>
      <c r="D118" s="83"/>
      <c r="E118" s="61"/>
      <c r="F118" s="61"/>
    </row>
    <row r="119" spans="1:6" x14ac:dyDescent="0.2">
      <c r="A119" s="81"/>
      <c r="C119" s="60"/>
      <c r="D119" s="83"/>
      <c r="E119" s="61"/>
      <c r="F119" s="61"/>
    </row>
    <row r="120" spans="1:6" x14ac:dyDescent="0.2">
      <c r="A120" s="81"/>
      <c r="C120" s="60"/>
      <c r="D120" s="83"/>
      <c r="E120" s="61"/>
      <c r="F120" s="61"/>
    </row>
    <row r="121" spans="1:6" x14ac:dyDescent="0.2">
      <c r="A121" s="81"/>
      <c r="C121" s="60"/>
      <c r="D121" s="83"/>
      <c r="E121" s="61"/>
      <c r="F121" s="61"/>
    </row>
    <row r="122" spans="1:6" x14ac:dyDescent="0.2">
      <c r="A122" s="81"/>
      <c r="C122" s="60"/>
      <c r="D122" s="83"/>
      <c r="E122" s="61"/>
      <c r="F122" s="61"/>
    </row>
    <row r="123" spans="1:6" x14ac:dyDescent="0.2">
      <c r="A123" s="81"/>
      <c r="C123" s="60"/>
      <c r="D123" s="83"/>
      <c r="E123" s="61"/>
      <c r="F123" s="61"/>
    </row>
    <row r="124" spans="1:6" x14ac:dyDescent="0.2">
      <c r="A124" s="81"/>
      <c r="C124" s="60"/>
      <c r="D124" s="83"/>
      <c r="E124" s="61"/>
      <c r="F124" s="61"/>
    </row>
    <row r="125" spans="1:6" x14ac:dyDescent="0.2">
      <c r="A125" s="81"/>
      <c r="C125" s="60"/>
      <c r="D125" s="83"/>
      <c r="E125" s="61"/>
      <c r="F125" s="61"/>
    </row>
    <row r="126" spans="1:6" x14ac:dyDescent="0.2">
      <c r="A126" s="81"/>
      <c r="C126" s="60"/>
      <c r="D126" s="83"/>
      <c r="E126" s="61"/>
      <c r="F126" s="61"/>
    </row>
    <row r="127" spans="1:6" x14ac:dyDescent="0.2">
      <c r="A127" s="81"/>
      <c r="C127" s="60"/>
      <c r="D127" s="83"/>
      <c r="E127" s="61"/>
      <c r="F127" s="61"/>
    </row>
    <row r="128" spans="1:6" x14ac:dyDescent="0.2">
      <c r="A128" s="81"/>
      <c r="C128" s="60"/>
      <c r="D128" s="83"/>
      <c r="E128" s="61"/>
      <c r="F128" s="61"/>
    </row>
    <row r="129" spans="1:6" x14ac:dyDescent="0.2">
      <c r="A129" s="81"/>
      <c r="C129" s="60"/>
      <c r="D129" s="83"/>
      <c r="E129" s="61"/>
      <c r="F129" s="61"/>
    </row>
    <row r="130" spans="1:6" x14ac:dyDescent="0.2">
      <c r="A130" s="81"/>
      <c r="C130" s="60"/>
      <c r="D130" s="83"/>
      <c r="E130" s="61"/>
      <c r="F130" s="61"/>
    </row>
    <row r="131" spans="1:6" x14ac:dyDescent="0.2">
      <c r="A131" s="81"/>
      <c r="C131" s="60"/>
      <c r="D131" s="83"/>
      <c r="E131" s="61"/>
      <c r="F131" s="61"/>
    </row>
    <row r="132" spans="1:6" x14ac:dyDescent="0.2">
      <c r="A132" s="81"/>
      <c r="C132" s="60"/>
      <c r="D132" s="83"/>
      <c r="E132" s="61"/>
      <c r="F132" s="61"/>
    </row>
    <row r="133" spans="1:6" x14ac:dyDescent="0.2">
      <c r="A133" s="81"/>
      <c r="C133" s="60"/>
      <c r="D133" s="83"/>
      <c r="E133" s="61"/>
      <c r="F133" s="61"/>
    </row>
    <row r="134" spans="1:6" x14ac:dyDescent="0.2">
      <c r="A134" s="81"/>
      <c r="C134" s="60"/>
      <c r="D134" s="83"/>
      <c r="E134" s="61"/>
      <c r="F134" s="61"/>
    </row>
    <row r="135" spans="1:6" x14ac:dyDescent="0.2">
      <c r="A135" s="81"/>
      <c r="C135" s="60"/>
      <c r="D135" s="83"/>
      <c r="E135" s="61"/>
      <c r="F135" s="61"/>
    </row>
    <row r="136" spans="1:6" x14ac:dyDescent="0.2">
      <c r="A136" s="81"/>
      <c r="C136" s="60"/>
      <c r="D136" s="83"/>
      <c r="E136" s="61"/>
      <c r="F136" s="61"/>
    </row>
    <row r="137" spans="1:6" x14ac:dyDescent="0.2">
      <c r="A137" s="81"/>
      <c r="C137" s="60"/>
      <c r="D137" s="83"/>
      <c r="E137" s="61"/>
      <c r="F137" s="61"/>
    </row>
    <row r="138" spans="1:6" x14ac:dyDescent="0.2">
      <c r="A138" s="81"/>
      <c r="C138" s="60"/>
      <c r="D138" s="83"/>
      <c r="E138" s="61"/>
      <c r="F138" s="61"/>
    </row>
    <row r="139" spans="1:6" x14ac:dyDescent="0.2">
      <c r="A139" s="81"/>
      <c r="C139" s="60"/>
      <c r="D139" s="83"/>
      <c r="E139" s="61"/>
      <c r="F139" s="61"/>
    </row>
    <row r="140" spans="1:6" x14ac:dyDescent="0.2">
      <c r="A140" s="81"/>
      <c r="C140" s="60"/>
      <c r="D140" s="83"/>
      <c r="E140" s="61"/>
      <c r="F140" s="61"/>
    </row>
    <row r="141" spans="1:6" x14ac:dyDescent="0.2">
      <c r="A141" s="81"/>
      <c r="C141" s="60"/>
      <c r="D141" s="83"/>
      <c r="E141" s="61"/>
      <c r="F141" s="61"/>
    </row>
    <row r="142" spans="1:6" x14ac:dyDescent="0.2">
      <c r="A142" s="81"/>
      <c r="C142" s="60"/>
      <c r="D142" s="83"/>
      <c r="E142" s="61"/>
      <c r="F142" s="61"/>
    </row>
    <row r="143" spans="1:6" x14ac:dyDescent="0.2">
      <c r="A143" s="81"/>
      <c r="C143" s="60"/>
      <c r="D143" s="83"/>
      <c r="E143" s="61"/>
      <c r="F143" s="61"/>
    </row>
    <row r="144" spans="1:6" x14ac:dyDescent="0.2">
      <c r="A144" s="81"/>
      <c r="C144" s="60"/>
      <c r="D144" s="83"/>
      <c r="E144" s="61"/>
      <c r="F144" s="61"/>
    </row>
    <row r="145" spans="1:6" x14ac:dyDescent="0.2">
      <c r="A145" s="81"/>
      <c r="C145" s="60"/>
      <c r="D145" s="83"/>
      <c r="E145" s="61"/>
      <c r="F145" s="61"/>
    </row>
    <row r="146" spans="1:6" x14ac:dyDescent="0.2">
      <c r="A146" s="81"/>
      <c r="C146" s="60"/>
      <c r="D146" s="83"/>
      <c r="E146" s="61"/>
      <c r="F146" s="61"/>
    </row>
    <row r="147" spans="1:6" x14ac:dyDescent="0.2">
      <c r="A147" s="81"/>
      <c r="C147" s="60"/>
      <c r="D147" s="83"/>
      <c r="E147" s="61"/>
      <c r="F147" s="61"/>
    </row>
    <row r="148" spans="1:6" x14ac:dyDescent="0.2">
      <c r="A148" s="81"/>
      <c r="C148" s="60"/>
      <c r="D148" s="83"/>
      <c r="E148" s="61"/>
      <c r="F148" s="61"/>
    </row>
    <row r="149" spans="1:6" x14ac:dyDescent="0.2">
      <c r="A149" s="81"/>
      <c r="C149" s="60"/>
      <c r="D149" s="83"/>
      <c r="E149" s="61"/>
      <c r="F149" s="61"/>
    </row>
    <row r="150" spans="1:6" x14ac:dyDescent="0.2">
      <c r="A150" s="81"/>
      <c r="C150" s="60"/>
      <c r="D150" s="83"/>
      <c r="E150" s="61"/>
      <c r="F150" s="61"/>
    </row>
    <row r="151" spans="1:6" x14ac:dyDescent="0.2">
      <c r="A151" s="81"/>
      <c r="C151" s="60"/>
      <c r="D151" s="83"/>
      <c r="E151" s="61"/>
      <c r="F151" s="61"/>
    </row>
    <row r="152" spans="1:6" x14ac:dyDescent="0.2">
      <c r="A152" s="81"/>
      <c r="C152" s="60"/>
      <c r="D152" s="83"/>
      <c r="E152" s="61"/>
      <c r="F152" s="61"/>
    </row>
    <row r="153" spans="1:6" x14ac:dyDescent="0.2">
      <c r="A153" s="81"/>
      <c r="C153" s="60"/>
      <c r="D153" s="83"/>
      <c r="E153" s="61"/>
      <c r="F153" s="61"/>
    </row>
    <row r="154" spans="1:6" x14ac:dyDescent="0.2">
      <c r="A154" s="81"/>
      <c r="C154" s="60"/>
      <c r="D154" s="83"/>
      <c r="E154" s="61"/>
      <c r="F154" s="61"/>
    </row>
    <row r="155" spans="1:6" x14ac:dyDescent="0.2">
      <c r="A155" s="81"/>
      <c r="C155" s="60"/>
      <c r="D155" s="83"/>
      <c r="E155" s="61"/>
      <c r="F155" s="61"/>
    </row>
    <row r="156" spans="1:6" x14ac:dyDescent="0.2">
      <c r="A156" s="81"/>
      <c r="C156" s="60"/>
      <c r="D156" s="83"/>
      <c r="E156" s="61"/>
      <c r="F156" s="61"/>
    </row>
    <row r="157" spans="1:6" x14ac:dyDescent="0.2">
      <c r="A157" s="81"/>
      <c r="C157" s="60"/>
      <c r="D157" s="83"/>
      <c r="E157" s="61"/>
      <c r="F157" s="61"/>
    </row>
    <row r="158" spans="1:6" x14ac:dyDescent="0.2">
      <c r="A158" s="81"/>
      <c r="C158" s="60"/>
      <c r="D158" s="83"/>
      <c r="E158" s="61"/>
      <c r="F158" s="61"/>
    </row>
    <row r="159" spans="1:6" x14ac:dyDescent="0.2">
      <c r="A159" s="81"/>
      <c r="C159" s="60"/>
      <c r="D159" s="83"/>
      <c r="E159" s="61"/>
      <c r="F159" s="61"/>
    </row>
    <row r="160" spans="1:6" x14ac:dyDescent="0.2">
      <c r="A160" s="81"/>
      <c r="C160" s="60"/>
      <c r="D160" s="83"/>
      <c r="E160" s="61"/>
      <c r="F160" s="61"/>
    </row>
    <row r="161" spans="1:6" x14ac:dyDescent="0.2">
      <c r="A161" s="81"/>
      <c r="C161" s="60"/>
      <c r="D161" s="83"/>
      <c r="E161" s="61"/>
      <c r="F161" s="61"/>
    </row>
    <row r="162" spans="1:6" x14ac:dyDescent="0.2">
      <c r="A162" s="81"/>
      <c r="C162" s="60"/>
      <c r="D162" s="83"/>
      <c r="E162" s="61"/>
      <c r="F162" s="61"/>
    </row>
    <row r="163" spans="1:6" x14ac:dyDescent="0.2">
      <c r="A163" s="81"/>
      <c r="C163" s="60"/>
      <c r="D163" s="83"/>
      <c r="E163" s="61"/>
      <c r="F163" s="61"/>
    </row>
    <row r="164" spans="1:6" x14ac:dyDescent="0.2">
      <c r="A164" s="81"/>
      <c r="C164" s="60"/>
      <c r="D164" s="83"/>
      <c r="E164" s="61"/>
      <c r="F164" s="61"/>
    </row>
    <row r="165" spans="1:6" x14ac:dyDescent="0.2">
      <c r="A165" s="81"/>
      <c r="C165" s="60"/>
      <c r="D165" s="83"/>
      <c r="E165" s="61"/>
      <c r="F165" s="61"/>
    </row>
    <row r="166" spans="1:6" x14ac:dyDescent="0.2">
      <c r="A166" s="81"/>
      <c r="C166" s="60"/>
      <c r="D166" s="83"/>
      <c r="E166" s="61"/>
      <c r="F166" s="61"/>
    </row>
    <row r="167" spans="1:6" x14ac:dyDescent="0.2">
      <c r="A167" s="81"/>
      <c r="C167" s="60"/>
      <c r="D167" s="83"/>
      <c r="E167" s="61"/>
      <c r="F167" s="61"/>
    </row>
    <row r="168" spans="1:6" x14ac:dyDescent="0.2">
      <c r="A168" s="81"/>
      <c r="C168" s="60"/>
      <c r="D168" s="83"/>
      <c r="E168" s="61"/>
      <c r="F168" s="61"/>
    </row>
    <row r="169" spans="1:6" x14ac:dyDescent="0.2">
      <c r="A169" s="81"/>
      <c r="C169" s="60"/>
      <c r="D169" s="83"/>
      <c r="E169" s="61"/>
      <c r="F169" s="61"/>
    </row>
    <row r="170" spans="1:6" x14ac:dyDescent="0.2">
      <c r="A170" s="81"/>
      <c r="C170" s="60"/>
      <c r="D170" s="83"/>
      <c r="E170" s="61"/>
      <c r="F170" s="61"/>
    </row>
    <row r="171" spans="1:6" x14ac:dyDescent="0.2">
      <c r="A171" s="81"/>
      <c r="C171" s="60"/>
      <c r="D171" s="83"/>
      <c r="E171" s="61"/>
      <c r="F171" s="61"/>
    </row>
    <row r="172" spans="1:6" x14ac:dyDescent="0.2">
      <c r="A172" s="81"/>
      <c r="C172" s="60"/>
      <c r="D172" s="83"/>
      <c r="E172" s="61"/>
      <c r="F172" s="61"/>
    </row>
    <row r="173" spans="1:6" x14ac:dyDescent="0.2">
      <c r="A173" s="81"/>
      <c r="C173" s="60"/>
      <c r="D173" s="83"/>
      <c r="E173" s="61"/>
      <c r="F173" s="61"/>
    </row>
    <row r="174" spans="1:6" x14ac:dyDescent="0.2">
      <c r="A174" s="81"/>
      <c r="C174" s="60"/>
      <c r="D174" s="83"/>
      <c r="E174" s="61"/>
      <c r="F174" s="61"/>
    </row>
    <row r="175" spans="1:6" x14ac:dyDescent="0.2">
      <c r="A175" s="81"/>
      <c r="C175" s="60"/>
      <c r="D175" s="83"/>
      <c r="E175" s="61"/>
      <c r="F175" s="61"/>
    </row>
    <row r="176" spans="1:6" x14ac:dyDescent="0.2">
      <c r="A176" s="81"/>
      <c r="C176" s="60"/>
      <c r="D176" s="83"/>
      <c r="E176" s="61"/>
      <c r="F176" s="61"/>
    </row>
    <row r="177" spans="1:6" x14ac:dyDescent="0.2">
      <c r="A177" s="81"/>
      <c r="C177" s="60"/>
      <c r="D177" s="83"/>
      <c r="E177" s="61"/>
      <c r="F177" s="61"/>
    </row>
    <row r="178" spans="1:6" x14ac:dyDescent="0.2">
      <c r="A178" s="81"/>
      <c r="C178" s="60"/>
      <c r="D178" s="83"/>
      <c r="E178" s="61"/>
      <c r="F178" s="61"/>
    </row>
    <row r="179" spans="1:6" x14ac:dyDescent="0.2">
      <c r="A179" s="81"/>
      <c r="C179" s="60"/>
      <c r="D179" s="83"/>
      <c r="E179" s="61"/>
      <c r="F179" s="61"/>
    </row>
    <row r="180" spans="1:6" x14ac:dyDescent="0.2">
      <c r="A180" s="81"/>
      <c r="C180" s="60"/>
      <c r="D180" s="83"/>
      <c r="E180" s="61"/>
      <c r="F180" s="61"/>
    </row>
    <row r="181" spans="1:6" x14ac:dyDescent="0.2">
      <c r="A181" s="81"/>
      <c r="C181" s="60"/>
      <c r="D181" s="83"/>
      <c r="E181" s="61"/>
      <c r="F181" s="61"/>
    </row>
    <row r="182" spans="1:6" x14ac:dyDescent="0.2">
      <c r="A182" s="81"/>
      <c r="C182" s="60"/>
      <c r="D182" s="83"/>
      <c r="E182" s="61"/>
      <c r="F182" s="61"/>
    </row>
    <row r="183" spans="1:6" x14ac:dyDescent="0.2">
      <c r="A183" s="81"/>
      <c r="C183" s="60"/>
      <c r="D183" s="83"/>
      <c r="E183" s="61"/>
      <c r="F183" s="61"/>
    </row>
    <row r="184" spans="1:6" x14ac:dyDescent="0.2">
      <c r="A184" s="81"/>
      <c r="C184" s="60"/>
      <c r="D184" s="83"/>
      <c r="E184" s="61"/>
      <c r="F184" s="61"/>
    </row>
    <row r="185" spans="1:6" x14ac:dyDescent="0.2">
      <c r="A185" s="81"/>
      <c r="C185" s="60"/>
      <c r="D185" s="83"/>
      <c r="E185" s="61"/>
      <c r="F185" s="61"/>
    </row>
    <row r="186" spans="1:6" x14ac:dyDescent="0.2">
      <c r="A186" s="81"/>
      <c r="C186" s="60"/>
      <c r="D186" s="83"/>
      <c r="E186" s="61"/>
      <c r="F186" s="61"/>
    </row>
    <row r="187" spans="1:6" x14ac:dyDescent="0.2">
      <c r="A187" s="81"/>
      <c r="C187" s="60"/>
      <c r="D187" s="83"/>
      <c r="E187" s="61"/>
      <c r="F187" s="61"/>
    </row>
    <row r="188" spans="1:6" x14ac:dyDescent="0.2">
      <c r="A188" s="81"/>
      <c r="C188" s="60"/>
      <c r="D188" s="83"/>
      <c r="E188" s="61"/>
      <c r="F188" s="61"/>
    </row>
    <row r="189" spans="1:6" x14ac:dyDescent="0.2">
      <c r="A189" s="81"/>
      <c r="C189" s="60"/>
      <c r="D189" s="83"/>
      <c r="E189" s="61"/>
      <c r="F189" s="61"/>
    </row>
    <row r="190" spans="1:6" x14ac:dyDescent="0.2">
      <c r="A190" s="81"/>
      <c r="C190" s="60"/>
      <c r="D190" s="83"/>
      <c r="E190" s="61"/>
      <c r="F190" s="61"/>
    </row>
    <row r="191" spans="1:6" x14ac:dyDescent="0.2">
      <c r="A191" s="81"/>
      <c r="C191" s="60"/>
      <c r="D191" s="83"/>
      <c r="E191" s="61"/>
      <c r="F191" s="61"/>
    </row>
    <row r="192" spans="1:6" x14ac:dyDescent="0.2">
      <c r="A192" s="81"/>
      <c r="C192" s="60"/>
      <c r="D192" s="83"/>
      <c r="E192" s="61"/>
      <c r="F192" s="61"/>
    </row>
    <row r="193" spans="1:6" x14ac:dyDescent="0.2">
      <c r="A193" s="81"/>
      <c r="C193" s="60"/>
      <c r="D193" s="83"/>
      <c r="E193" s="61"/>
      <c r="F193" s="61"/>
    </row>
    <row r="194" spans="1:6" x14ac:dyDescent="0.2">
      <c r="A194" s="81"/>
      <c r="C194" s="60"/>
      <c r="D194" s="83"/>
      <c r="E194" s="61"/>
      <c r="F194" s="61"/>
    </row>
    <row r="195" spans="1:6" x14ac:dyDescent="0.2">
      <c r="A195" s="81"/>
      <c r="C195" s="60"/>
      <c r="D195" s="83"/>
      <c r="E195" s="61"/>
      <c r="F195" s="61"/>
    </row>
    <row r="196" spans="1:6" x14ac:dyDescent="0.2">
      <c r="A196" s="81"/>
      <c r="C196" s="60"/>
      <c r="D196" s="83"/>
      <c r="E196" s="61"/>
      <c r="F196" s="61"/>
    </row>
    <row r="197" spans="1:6" x14ac:dyDescent="0.2">
      <c r="A197" s="81"/>
      <c r="C197" s="60"/>
      <c r="D197" s="83"/>
      <c r="E197" s="61"/>
      <c r="F197" s="61"/>
    </row>
    <row r="198" spans="1:6" x14ac:dyDescent="0.2">
      <c r="A198" s="81"/>
      <c r="C198" s="60"/>
      <c r="D198" s="83"/>
      <c r="E198" s="61"/>
      <c r="F198" s="61"/>
    </row>
    <row r="199" spans="1:6" x14ac:dyDescent="0.2">
      <c r="A199" s="81"/>
      <c r="C199" s="60"/>
      <c r="D199" s="83"/>
      <c r="E199" s="61"/>
      <c r="F199" s="61"/>
    </row>
    <row r="200" spans="1:6" x14ac:dyDescent="0.2">
      <c r="A200" s="81"/>
      <c r="C200" s="60"/>
      <c r="D200" s="83"/>
      <c r="E200" s="61"/>
      <c r="F200" s="61"/>
    </row>
    <row r="201" spans="1:6" x14ac:dyDescent="0.2">
      <c r="A201" s="81"/>
      <c r="C201" s="60"/>
      <c r="D201" s="83"/>
      <c r="E201" s="61"/>
      <c r="F201" s="61"/>
    </row>
    <row r="202" spans="1:6" x14ac:dyDescent="0.2">
      <c r="A202" s="81"/>
      <c r="C202" s="60"/>
      <c r="D202" s="83"/>
      <c r="E202" s="61"/>
      <c r="F202" s="61"/>
    </row>
    <row r="203" spans="1:6" x14ac:dyDescent="0.2">
      <c r="A203" s="81"/>
      <c r="C203" s="60"/>
      <c r="D203" s="83"/>
      <c r="E203" s="61"/>
      <c r="F203" s="61"/>
    </row>
    <row r="204" spans="1:6" x14ac:dyDescent="0.2">
      <c r="A204" s="81"/>
      <c r="C204" s="60"/>
      <c r="D204" s="83"/>
      <c r="E204" s="61"/>
      <c r="F204" s="61"/>
    </row>
    <row r="205" spans="1:6" x14ac:dyDescent="0.2">
      <c r="A205" s="81"/>
      <c r="C205" s="60"/>
      <c r="D205" s="83"/>
      <c r="E205" s="61"/>
      <c r="F205" s="61"/>
    </row>
    <row r="206" spans="1:6" x14ac:dyDescent="0.2">
      <c r="A206" s="81"/>
      <c r="C206" s="60"/>
      <c r="D206" s="83"/>
      <c r="E206" s="61"/>
      <c r="F206" s="61"/>
    </row>
    <row r="207" spans="1:6" x14ac:dyDescent="0.2">
      <c r="A207" s="81"/>
      <c r="C207" s="60"/>
      <c r="D207" s="83"/>
      <c r="E207" s="61"/>
      <c r="F207" s="61"/>
    </row>
    <row r="208" spans="1:6" x14ac:dyDescent="0.2">
      <c r="A208" s="81"/>
      <c r="C208" s="60"/>
      <c r="D208" s="83"/>
      <c r="E208" s="61"/>
      <c r="F208" s="61"/>
    </row>
    <row r="209" spans="1:6" x14ac:dyDescent="0.2">
      <c r="A209" s="81"/>
      <c r="C209" s="60"/>
      <c r="D209" s="83"/>
      <c r="E209" s="61"/>
      <c r="F209" s="61"/>
    </row>
    <row r="210" spans="1:6" x14ac:dyDescent="0.2">
      <c r="A210" s="81"/>
      <c r="C210" s="60"/>
      <c r="D210" s="83"/>
      <c r="E210" s="61"/>
      <c r="F210" s="61"/>
    </row>
    <row r="211" spans="1:6" x14ac:dyDescent="0.2">
      <c r="A211" s="81"/>
      <c r="C211" s="60"/>
      <c r="D211" s="83"/>
      <c r="E211" s="61"/>
      <c r="F211" s="61"/>
    </row>
    <row r="212" spans="1:6" x14ac:dyDescent="0.2">
      <c r="A212" s="81"/>
      <c r="C212" s="60"/>
      <c r="D212" s="83"/>
      <c r="E212" s="61"/>
      <c r="F212" s="61"/>
    </row>
    <row r="213" spans="1:6" x14ac:dyDescent="0.2">
      <c r="A213" s="81"/>
      <c r="C213" s="60"/>
      <c r="D213" s="83"/>
      <c r="E213" s="61"/>
      <c r="F213" s="61"/>
    </row>
    <row r="214" spans="1:6" x14ac:dyDescent="0.2">
      <c r="A214" s="81"/>
      <c r="C214" s="60"/>
      <c r="D214" s="83"/>
      <c r="E214" s="61"/>
      <c r="F214" s="61"/>
    </row>
    <row r="215" spans="1:6" x14ac:dyDescent="0.2">
      <c r="A215" s="81"/>
      <c r="C215" s="60"/>
      <c r="D215" s="83"/>
      <c r="E215" s="61"/>
      <c r="F215" s="61"/>
    </row>
    <row r="216" spans="1:6" x14ac:dyDescent="0.2">
      <c r="A216" s="81"/>
      <c r="C216" s="60"/>
      <c r="D216" s="83"/>
      <c r="E216" s="61"/>
      <c r="F216" s="61"/>
    </row>
    <row r="217" spans="1:6" x14ac:dyDescent="0.2">
      <c r="A217" s="81"/>
      <c r="C217" s="60"/>
      <c r="D217" s="83"/>
      <c r="E217" s="61"/>
      <c r="F217" s="61"/>
    </row>
    <row r="218" spans="1:6" x14ac:dyDescent="0.2">
      <c r="A218" s="81"/>
      <c r="C218" s="60"/>
      <c r="D218" s="83"/>
      <c r="E218" s="61"/>
      <c r="F218" s="61"/>
    </row>
    <row r="219" spans="1:6" x14ac:dyDescent="0.2">
      <c r="A219" s="81"/>
      <c r="C219" s="60"/>
      <c r="D219" s="83"/>
      <c r="E219" s="61"/>
      <c r="F219" s="61"/>
    </row>
    <row r="220" spans="1:6" x14ac:dyDescent="0.2">
      <c r="A220" s="81"/>
      <c r="C220" s="60"/>
      <c r="D220" s="83"/>
      <c r="E220" s="61"/>
      <c r="F220" s="61"/>
    </row>
    <row r="221" spans="1:6" x14ac:dyDescent="0.2">
      <c r="A221" s="81"/>
      <c r="C221" s="60"/>
      <c r="D221" s="83"/>
      <c r="E221" s="61"/>
      <c r="F221" s="61"/>
    </row>
    <row r="222" spans="1:6" x14ac:dyDescent="0.2">
      <c r="A222" s="81"/>
      <c r="C222" s="60"/>
      <c r="D222" s="83"/>
      <c r="E222" s="61"/>
      <c r="F222" s="61"/>
    </row>
    <row r="223" spans="1:6" x14ac:dyDescent="0.2">
      <c r="A223" s="81"/>
      <c r="C223" s="60"/>
      <c r="D223" s="83"/>
      <c r="E223" s="61"/>
      <c r="F223" s="61"/>
    </row>
    <row r="224" spans="1:6" x14ac:dyDescent="0.2">
      <c r="A224" s="81"/>
      <c r="C224" s="60"/>
      <c r="D224" s="83"/>
      <c r="E224" s="61"/>
      <c r="F224" s="61"/>
    </row>
    <row r="225" spans="1:6" x14ac:dyDescent="0.2">
      <c r="A225" s="81"/>
      <c r="C225" s="60"/>
      <c r="D225" s="83"/>
      <c r="E225" s="61"/>
      <c r="F225" s="61"/>
    </row>
    <row r="226" spans="1:6" x14ac:dyDescent="0.2">
      <c r="A226" s="81"/>
      <c r="C226" s="60"/>
      <c r="D226" s="83"/>
      <c r="E226" s="61"/>
      <c r="F226" s="61"/>
    </row>
    <row r="227" spans="1:6" x14ac:dyDescent="0.2">
      <c r="A227" s="81"/>
      <c r="C227" s="60"/>
      <c r="D227" s="83"/>
      <c r="E227" s="61"/>
      <c r="F227" s="61"/>
    </row>
    <row r="228" spans="1:6" x14ac:dyDescent="0.2">
      <c r="A228" s="81"/>
      <c r="C228" s="60"/>
      <c r="D228" s="83"/>
      <c r="E228" s="61"/>
      <c r="F228" s="61"/>
    </row>
    <row r="229" spans="1:6" x14ac:dyDescent="0.2">
      <c r="A229" s="81"/>
      <c r="C229" s="60"/>
      <c r="D229" s="83"/>
      <c r="E229" s="61"/>
      <c r="F229" s="61"/>
    </row>
    <row r="230" spans="1:6" x14ac:dyDescent="0.2">
      <c r="A230" s="81"/>
      <c r="C230" s="60"/>
      <c r="D230" s="83"/>
      <c r="E230" s="61"/>
      <c r="F230" s="61"/>
    </row>
    <row r="231" spans="1:6" x14ac:dyDescent="0.2">
      <c r="A231" s="81"/>
      <c r="C231" s="60"/>
      <c r="D231" s="83"/>
      <c r="E231" s="61"/>
      <c r="F231" s="61"/>
    </row>
    <row r="232" spans="1:6" x14ac:dyDescent="0.2">
      <c r="A232" s="81"/>
      <c r="C232" s="60"/>
      <c r="D232" s="83"/>
      <c r="E232" s="61"/>
      <c r="F232" s="61"/>
    </row>
    <row r="233" spans="1:6" x14ac:dyDescent="0.2">
      <c r="A233" s="81"/>
      <c r="C233" s="60"/>
      <c r="D233" s="83"/>
      <c r="E233" s="61"/>
      <c r="F233" s="61"/>
    </row>
    <row r="234" spans="1:6" x14ac:dyDescent="0.2">
      <c r="A234" s="81"/>
      <c r="C234" s="60"/>
      <c r="D234" s="83"/>
      <c r="E234" s="61"/>
      <c r="F234" s="61"/>
    </row>
    <row r="235" spans="1:6" x14ac:dyDescent="0.2">
      <c r="A235" s="81"/>
      <c r="C235" s="60"/>
      <c r="D235" s="83"/>
      <c r="E235" s="61"/>
      <c r="F235" s="61"/>
    </row>
    <row r="236" spans="1:6" x14ac:dyDescent="0.2">
      <c r="A236" s="81"/>
      <c r="C236" s="60"/>
      <c r="D236" s="83"/>
      <c r="E236" s="61"/>
      <c r="F236" s="61"/>
    </row>
    <row r="237" spans="1:6" x14ac:dyDescent="0.2">
      <c r="A237" s="81"/>
      <c r="C237" s="60"/>
      <c r="D237" s="83"/>
      <c r="E237" s="61"/>
      <c r="F237" s="61"/>
    </row>
    <row r="238" spans="1:6" x14ac:dyDescent="0.2">
      <c r="A238" s="81"/>
      <c r="C238" s="60"/>
      <c r="D238" s="83"/>
      <c r="E238" s="61"/>
      <c r="F238" s="61"/>
    </row>
    <row r="239" spans="1:6" x14ac:dyDescent="0.2">
      <c r="A239" s="81"/>
      <c r="C239" s="60"/>
      <c r="D239" s="83"/>
      <c r="E239" s="61"/>
      <c r="F239" s="61"/>
    </row>
    <row r="240" spans="1:6" x14ac:dyDescent="0.2">
      <c r="A240" s="81"/>
      <c r="C240" s="60"/>
      <c r="D240" s="83"/>
      <c r="E240" s="61"/>
      <c r="F240" s="61"/>
    </row>
    <row r="241" spans="1:6" x14ac:dyDescent="0.2">
      <c r="A241" s="81"/>
      <c r="C241" s="60"/>
      <c r="D241" s="83"/>
      <c r="E241" s="61"/>
      <c r="F241" s="61"/>
    </row>
    <row r="242" spans="1:6" x14ac:dyDescent="0.2">
      <c r="A242" s="81"/>
      <c r="C242" s="60"/>
      <c r="D242" s="83"/>
      <c r="E242" s="61"/>
      <c r="F242" s="61"/>
    </row>
    <row r="243" spans="1:6" x14ac:dyDescent="0.2">
      <c r="A243" s="81"/>
      <c r="C243" s="60"/>
      <c r="D243" s="83"/>
      <c r="E243" s="61"/>
      <c r="F243" s="61"/>
    </row>
    <row r="244" spans="1:6" x14ac:dyDescent="0.2">
      <c r="A244" s="81"/>
      <c r="C244" s="60"/>
      <c r="D244" s="83"/>
      <c r="E244" s="61"/>
      <c r="F244" s="61"/>
    </row>
    <row r="245" spans="1:6" x14ac:dyDescent="0.2">
      <c r="A245" s="81"/>
      <c r="C245" s="60"/>
      <c r="D245" s="83"/>
      <c r="E245" s="61"/>
      <c r="F245" s="61"/>
    </row>
    <row r="246" spans="1:6" x14ac:dyDescent="0.2">
      <c r="A246" s="81"/>
      <c r="C246" s="60"/>
      <c r="D246" s="83"/>
      <c r="E246" s="61"/>
      <c r="F246" s="61"/>
    </row>
    <row r="247" spans="1:6" x14ac:dyDescent="0.2">
      <c r="A247" s="81"/>
      <c r="C247" s="60"/>
      <c r="D247" s="83"/>
      <c r="E247" s="61"/>
      <c r="F247" s="61"/>
    </row>
    <row r="248" spans="1:6" x14ac:dyDescent="0.2">
      <c r="A248" s="81"/>
      <c r="C248" s="60"/>
      <c r="D248" s="83"/>
      <c r="E248" s="61"/>
      <c r="F248" s="61"/>
    </row>
    <row r="249" spans="1:6" x14ac:dyDescent="0.2">
      <c r="A249" s="81"/>
      <c r="C249" s="60"/>
      <c r="D249" s="83"/>
      <c r="E249" s="61"/>
      <c r="F249" s="61"/>
    </row>
    <row r="250" spans="1:6" x14ac:dyDescent="0.2">
      <c r="A250" s="81"/>
      <c r="C250" s="60"/>
      <c r="D250" s="83"/>
      <c r="E250" s="61"/>
      <c r="F250" s="61"/>
    </row>
    <row r="251" spans="1:6" x14ac:dyDescent="0.2">
      <c r="A251" s="81"/>
      <c r="C251" s="60"/>
      <c r="D251" s="83"/>
      <c r="E251" s="61"/>
      <c r="F251" s="61"/>
    </row>
    <row r="252" spans="1:6" x14ac:dyDescent="0.2">
      <c r="A252" s="81"/>
      <c r="C252" s="60"/>
      <c r="D252" s="83"/>
      <c r="E252" s="61"/>
      <c r="F252" s="61"/>
    </row>
    <row r="253" spans="1:6" x14ac:dyDescent="0.2">
      <c r="A253" s="81"/>
      <c r="C253" s="60"/>
      <c r="D253" s="83"/>
      <c r="E253" s="61"/>
      <c r="F253" s="61"/>
    </row>
    <row r="254" spans="1:6" x14ac:dyDescent="0.2">
      <c r="A254" s="81"/>
      <c r="C254" s="60"/>
      <c r="D254" s="83"/>
      <c r="E254" s="61"/>
      <c r="F254" s="61"/>
    </row>
    <row r="255" spans="1:6" x14ac:dyDescent="0.2">
      <c r="A255" s="81"/>
      <c r="C255" s="60"/>
      <c r="D255" s="83"/>
      <c r="E255" s="61"/>
      <c r="F255" s="61"/>
    </row>
    <row r="256" spans="1:6" x14ac:dyDescent="0.2">
      <c r="A256" s="81"/>
      <c r="C256" s="60"/>
      <c r="D256" s="83"/>
      <c r="E256" s="61"/>
      <c r="F256" s="61"/>
    </row>
    <row r="257" spans="1:6" x14ac:dyDescent="0.2">
      <c r="A257" s="81"/>
      <c r="C257" s="60"/>
      <c r="D257" s="83"/>
      <c r="E257" s="61"/>
      <c r="F257" s="61"/>
    </row>
    <row r="258" spans="1:6" x14ac:dyDescent="0.2">
      <c r="A258" s="81"/>
      <c r="C258" s="60"/>
      <c r="D258" s="83"/>
      <c r="E258" s="61"/>
      <c r="F258" s="61"/>
    </row>
    <row r="259" spans="1:6" x14ac:dyDescent="0.2">
      <c r="A259" s="81"/>
      <c r="C259" s="60"/>
      <c r="D259" s="83"/>
      <c r="E259" s="61"/>
      <c r="F259" s="61"/>
    </row>
    <row r="260" spans="1:6" x14ac:dyDescent="0.2">
      <c r="A260" s="81"/>
      <c r="C260" s="60"/>
      <c r="D260" s="83"/>
      <c r="E260" s="61"/>
      <c r="F260" s="61"/>
    </row>
    <row r="261" spans="1:6" x14ac:dyDescent="0.2">
      <c r="A261" s="81"/>
      <c r="C261" s="60"/>
      <c r="D261" s="83"/>
      <c r="E261" s="61"/>
      <c r="F261" s="61"/>
    </row>
    <row r="262" spans="1:6" x14ac:dyDescent="0.2">
      <c r="A262" s="81"/>
      <c r="C262" s="60"/>
      <c r="D262" s="83"/>
      <c r="E262" s="61"/>
      <c r="F262" s="61"/>
    </row>
    <row r="263" spans="1:6" x14ac:dyDescent="0.2">
      <c r="A263" s="81"/>
      <c r="C263" s="60"/>
      <c r="D263" s="83"/>
      <c r="E263" s="61"/>
      <c r="F263" s="61"/>
    </row>
    <row r="264" spans="1:6" x14ac:dyDescent="0.2">
      <c r="A264" s="81"/>
      <c r="C264" s="60"/>
      <c r="D264" s="83"/>
      <c r="E264" s="61"/>
      <c r="F264" s="61"/>
    </row>
    <row r="265" spans="1:6" x14ac:dyDescent="0.2">
      <c r="A265" s="81"/>
      <c r="C265" s="60"/>
      <c r="D265" s="83"/>
      <c r="E265" s="61"/>
      <c r="F265" s="61"/>
    </row>
    <row r="266" spans="1:6" x14ac:dyDescent="0.2">
      <c r="A266" s="81"/>
      <c r="C266" s="60"/>
      <c r="D266" s="83"/>
      <c r="E266" s="61"/>
      <c r="F266" s="61"/>
    </row>
    <row r="267" spans="1:6" x14ac:dyDescent="0.2">
      <c r="A267" s="81"/>
      <c r="C267" s="60"/>
      <c r="D267" s="83"/>
      <c r="E267" s="61"/>
      <c r="F267" s="61"/>
    </row>
    <row r="268" spans="1:6" x14ac:dyDescent="0.2">
      <c r="A268" s="81"/>
      <c r="C268" s="60"/>
      <c r="D268" s="83"/>
      <c r="E268" s="61"/>
      <c r="F268" s="61"/>
    </row>
    <row r="269" spans="1:6" x14ac:dyDescent="0.2">
      <c r="A269" s="81"/>
      <c r="C269" s="60"/>
      <c r="D269" s="83"/>
      <c r="E269" s="61"/>
      <c r="F269" s="61"/>
    </row>
    <row r="270" spans="1:6" x14ac:dyDescent="0.2">
      <c r="A270" s="81"/>
      <c r="C270" s="60"/>
      <c r="D270" s="83"/>
      <c r="E270" s="61"/>
      <c r="F270" s="61"/>
    </row>
    <row r="271" spans="1:6" x14ac:dyDescent="0.2">
      <c r="A271" s="81"/>
      <c r="C271" s="60"/>
      <c r="D271" s="83"/>
      <c r="E271" s="61"/>
      <c r="F271" s="61"/>
    </row>
    <row r="272" spans="1:6" x14ac:dyDescent="0.2">
      <c r="A272" s="81"/>
      <c r="C272" s="60"/>
      <c r="D272" s="83"/>
      <c r="E272" s="61"/>
      <c r="F272" s="61"/>
    </row>
    <row r="273" spans="1:6" x14ac:dyDescent="0.2">
      <c r="A273" s="81"/>
      <c r="C273" s="60"/>
      <c r="D273" s="83"/>
      <c r="E273" s="61"/>
      <c r="F273" s="61"/>
    </row>
    <row r="274" spans="1:6" x14ac:dyDescent="0.2">
      <c r="A274" s="81"/>
      <c r="C274" s="60"/>
      <c r="D274" s="83"/>
      <c r="E274" s="61"/>
      <c r="F274" s="61"/>
    </row>
    <row r="275" spans="1:6" x14ac:dyDescent="0.2">
      <c r="A275" s="81"/>
      <c r="C275" s="60"/>
      <c r="D275" s="83"/>
      <c r="E275" s="61"/>
      <c r="F275" s="61"/>
    </row>
    <row r="276" spans="1:6" x14ac:dyDescent="0.2">
      <c r="A276" s="81"/>
      <c r="C276" s="60"/>
      <c r="D276" s="83"/>
      <c r="E276" s="61"/>
      <c r="F276" s="61"/>
    </row>
    <row r="277" spans="1:6" x14ac:dyDescent="0.2">
      <c r="A277" s="81"/>
      <c r="C277" s="60"/>
      <c r="D277" s="83"/>
      <c r="E277" s="61"/>
      <c r="F277" s="61"/>
    </row>
    <row r="278" spans="1:6" x14ac:dyDescent="0.2">
      <c r="A278" s="81"/>
      <c r="C278" s="60"/>
      <c r="D278" s="83"/>
      <c r="E278" s="61"/>
      <c r="F278" s="61"/>
    </row>
    <row r="279" spans="1:6" x14ac:dyDescent="0.2">
      <c r="A279" s="81"/>
      <c r="C279" s="60"/>
      <c r="D279" s="83"/>
      <c r="E279" s="61"/>
      <c r="F279" s="61"/>
    </row>
    <row r="280" spans="1:6" x14ac:dyDescent="0.2">
      <c r="A280" s="81"/>
      <c r="C280" s="60"/>
      <c r="D280" s="83"/>
      <c r="E280" s="61"/>
      <c r="F280" s="61"/>
    </row>
    <row r="281" spans="1:6" x14ac:dyDescent="0.2">
      <c r="A281" s="81"/>
      <c r="C281" s="60"/>
      <c r="D281" s="83"/>
      <c r="E281" s="61"/>
      <c r="F281" s="61"/>
    </row>
    <row r="282" spans="1:6" x14ac:dyDescent="0.2">
      <c r="A282" s="81"/>
      <c r="C282" s="60"/>
      <c r="D282" s="83"/>
      <c r="E282" s="61"/>
      <c r="F282" s="61"/>
    </row>
    <row r="283" spans="1:6" x14ac:dyDescent="0.2">
      <c r="A283" s="81"/>
      <c r="C283" s="60"/>
      <c r="D283" s="83"/>
      <c r="E283" s="61"/>
      <c r="F283" s="61"/>
    </row>
    <row r="284" spans="1:6" x14ac:dyDescent="0.2">
      <c r="A284" s="81"/>
      <c r="C284" s="60"/>
      <c r="D284" s="83"/>
      <c r="E284" s="61"/>
      <c r="F284" s="61"/>
    </row>
    <row r="285" spans="1:6" x14ac:dyDescent="0.2">
      <c r="A285" s="81"/>
      <c r="C285" s="60"/>
      <c r="D285" s="83"/>
      <c r="E285" s="61"/>
      <c r="F285" s="61"/>
    </row>
    <row r="286" spans="1:6" x14ac:dyDescent="0.2">
      <c r="A286" s="81"/>
      <c r="C286" s="60"/>
      <c r="D286" s="83"/>
      <c r="E286" s="61"/>
      <c r="F286" s="61"/>
    </row>
    <row r="287" spans="1:6" x14ac:dyDescent="0.2">
      <c r="A287" s="81"/>
      <c r="C287" s="60"/>
      <c r="D287" s="83"/>
      <c r="E287" s="61"/>
      <c r="F287" s="61"/>
    </row>
    <row r="288" spans="1:6" x14ac:dyDescent="0.2">
      <c r="A288" s="81"/>
      <c r="C288" s="60"/>
      <c r="D288" s="83"/>
      <c r="E288" s="61"/>
      <c r="F288" s="61"/>
    </row>
    <row r="289" spans="1:6" x14ac:dyDescent="0.2">
      <c r="A289" s="81"/>
      <c r="C289" s="60"/>
      <c r="D289" s="83"/>
      <c r="E289" s="61"/>
      <c r="F289" s="61"/>
    </row>
    <row r="290" spans="1:6" x14ac:dyDescent="0.2">
      <c r="A290" s="81"/>
      <c r="C290" s="60"/>
      <c r="D290" s="83"/>
      <c r="E290" s="61"/>
      <c r="F290" s="61"/>
    </row>
    <row r="291" spans="1:6" x14ac:dyDescent="0.2">
      <c r="A291" s="81"/>
      <c r="C291" s="60"/>
      <c r="D291" s="83"/>
      <c r="E291" s="61"/>
      <c r="F291" s="61"/>
    </row>
    <row r="292" spans="1:6" x14ac:dyDescent="0.2">
      <c r="A292" s="81"/>
      <c r="C292" s="60"/>
      <c r="D292" s="83"/>
      <c r="E292" s="61"/>
      <c r="F292" s="61"/>
    </row>
    <row r="293" spans="1:6" x14ac:dyDescent="0.2">
      <c r="A293" s="81"/>
      <c r="C293" s="60"/>
      <c r="D293" s="83"/>
      <c r="E293" s="61"/>
      <c r="F293" s="61"/>
    </row>
    <row r="294" spans="1:6" x14ac:dyDescent="0.2">
      <c r="A294" s="81"/>
      <c r="C294" s="60"/>
      <c r="D294" s="83"/>
      <c r="E294" s="61"/>
      <c r="F294" s="61"/>
    </row>
    <row r="295" spans="1:6" x14ac:dyDescent="0.2">
      <c r="A295" s="81"/>
      <c r="C295" s="60"/>
      <c r="D295" s="83"/>
      <c r="E295" s="61"/>
      <c r="F295" s="61"/>
    </row>
    <row r="296" spans="1:6" x14ac:dyDescent="0.2">
      <c r="A296" s="81"/>
      <c r="C296" s="60"/>
      <c r="D296" s="83"/>
      <c r="E296" s="61"/>
      <c r="F296" s="61"/>
    </row>
    <row r="297" spans="1:6" x14ac:dyDescent="0.2">
      <c r="A297" s="81"/>
      <c r="C297" s="60"/>
      <c r="D297" s="83"/>
      <c r="E297" s="61"/>
      <c r="F297" s="61"/>
    </row>
    <row r="298" spans="1:6" x14ac:dyDescent="0.2">
      <c r="A298" s="81"/>
      <c r="C298" s="60"/>
      <c r="D298" s="83"/>
      <c r="E298" s="61"/>
      <c r="F298" s="61"/>
    </row>
    <row r="299" spans="1:6" x14ac:dyDescent="0.2">
      <c r="A299" s="81"/>
      <c r="C299" s="60"/>
      <c r="D299" s="83"/>
      <c r="E299" s="61"/>
      <c r="F299" s="61"/>
    </row>
    <row r="300" spans="1:6" x14ac:dyDescent="0.2">
      <c r="A300" s="81"/>
      <c r="C300" s="60"/>
      <c r="D300" s="83"/>
      <c r="E300" s="61"/>
      <c r="F300" s="61"/>
    </row>
    <row r="301" spans="1:6" x14ac:dyDescent="0.2">
      <c r="A301" s="81"/>
      <c r="C301" s="60"/>
      <c r="D301" s="83"/>
      <c r="E301" s="61"/>
      <c r="F301" s="61"/>
    </row>
    <row r="302" spans="1:6" x14ac:dyDescent="0.2">
      <c r="A302" s="81"/>
      <c r="C302" s="60"/>
      <c r="D302" s="83"/>
      <c r="E302" s="61"/>
      <c r="F302" s="61"/>
    </row>
    <row r="303" spans="1:6" x14ac:dyDescent="0.2">
      <c r="A303" s="81"/>
      <c r="C303" s="60"/>
      <c r="D303" s="83"/>
      <c r="E303" s="61"/>
      <c r="F303" s="61"/>
    </row>
    <row r="304" spans="1:6" x14ac:dyDescent="0.2">
      <c r="A304" s="81"/>
      <c r="C304" s="60"/>
      <c r="D304" s="83"/>
      <c r="E304" s="61"/>
      <c r="F304" s="61"/>
    </row>
    <row r="305" spans="1:6" x14ac:dyDescent="0.2">
      <c r="A305" s="81"/>
      <c r="C305" s="60"/>
      <c r="D305" s="83"/>
      <c r="E305" s="61"/>
      <c r="F305" s="61"/>
    </row>
    <row r="306" spans="1:6" x14ac:dyDescent="0.2">
      <c r="A306" s="81"/>
      <c r="C306" s="60"/>
      <c r="D306" s="83"/>
      <c r="E306" s="61"/>
      <c r="F306" s="61"/>
    </row>
    <row r="307" spans="1:6" x14ac:dyDescent="0.2">
      <c r="A307" s="81"/>
      <c r="C307" s="60"/>
      <c r="D307" s="83"/>
      <c r="E307" s="61"/>
      <c r="F307" s="61"/>
    </row>
    <row r="308" spans="1:6" x14ac:dyDescent="0.2">
      <c r="A308" s="81"/>
      <c r="C308" s="60"/>
      <c r="D308" s="83"/>
      <c r="E308" s="61"/>
      <c r="F308" s="61"/>
    </row>
    <row r="309" spans="1:6" x14ac:dyDescent="0.2">
      <c r="A309" s="81"/>
      <c r="C309" s="60"/>
      <c r="D309" s="83"/>
      <c r="E309" s="61"/>
      <c r="F309" s="61"/>
    </row>
    <row r="310" spans="1:6" x14ac:dyDescent="0.2">
      <c r="A310" s="81"/>
      <c r="C310" s="60"/>
      <c r="D310" s="83"/>
      <c r="E310" s="61"/>
      <c r="F310" s="61"/>
    </row>
    <row r="311" spans="1:6" x14ac:dyDescent="0.2">
      <c r="A311" s="81"/>
      <c r="C311" s="60"/>
      <c r="D311" s="83"/>
      <c r="E311" s="61"/>
      <c r="F311" s="61"/>
    </row>
    <row r="312" spans="1:6" x14ac:dyDescent="0.2">
      <c r="A312" s="81"/>
      <c r="C312" s="60"/>
      <c r="D312" s="83"/>
      <c r="E312" s="61"/>
      <c r="F312" s="61"/>
    </row>
    <row r="313" spans="1:6" x14ac:dyDescent="0.2">
      <c r="A313" s="81"/>
      <c r="C313" s="60"/>
      <c r="D313" s="83"/>
      <c r="E313" s="61"/>
      <c r="F313" s="61"/>
    </row>
    <row r="314" spans="1:6" x14ac:dyDescent="0.2">
      <c r="A314" s="81"/>
      <c r="C314" s="60"/>
      <c r="D314" s="83"/>
      <c r="E314" s="61"/>
      <c r="F314" s="61"/>
    </row>
    <row r="315" spans="1:6" x14ac:dyDescent="0.2">
      <c r="A315" s="81"/>
      <c r="C315" s="60"/>
      <c r="D315" s="83"/>
      <c r="E315" s="61"/>
      <c r="F315" s="61"/>
    </row>
    <row r="316" spans="1:6" x14ac:dyDescent="0.2">
      <c r="A316" s="81"/>
      <c r="C316" s="60"/>
      <c r="D316" s="83"/>
      <c r="E316" s="61"/>
      <c r="F316" s="61"/>
    </row>
    <row r="317" spans="1:6" x14ac:dyDescent="0.2">
      <c r="A317" s="81"/>
      <c r="C317" s="60"/>
      <c r="D317" s="83"/>
      <c r="E317" s="61"/>
      <c r="F317" s="61"/>
    </row>
    <row r="318" spans="1:6" x14ac:dyDescent="0.2">
      <c r="A318" s="81"/>
      <c r="C318" s="60"/>
      <c r="D318" s="83"/>
      <c r="E318" s="61"/>
      <c r="F318" s="61"/>
    </row>
    <row r="319" spans="1:6" x14ac:dyDescent="0.2">
      <c r="A319" s="81"/>
      <c r="C319" s="60"/>
      <c r="D319" s="83"/>
      <c r="E319" s="61"/>
      <c r="F319" s="61"/>
    </row>
    <row r="320" spans="1:6" x14ac:dyDescent="0.2">
      <c r="A320" s="81"/>
      <c r="C320" s="60"/>
      <c r="D320" s="83"/>
      <c r="E320" s="61"/>
      <c r="F320" s="61"/>
    </row>
    <row r="321" spans="1:6" x14ac:dyDescent="0.2">
      <c r="A321" s="81"/>
      <c r="C321" s="60"/>
      <c r="D321" s="83"/>
      <c r="E321" s="61"/>
      <c r="F321" s="61"/>
    </row>
    <row r="322" spans="1:6" x14ac:dyDescent="0.2">
      <c r="A322" s="81"/>
      <c r="C322" s="60"/>
      <c r="D322" s="83"/>
      <c r="E322" s="61"/>
      <c r="F322" s="61"/>
    </row>
    <row r="323" spans="1:6" x14ac:dyDescent="0.2">
      <c r="A323" s="81"/>
      <c r="C323" s="60"/>
      <c r="D323" s="83"/>
      <c r="E323" s="61"/>
      <c r="F323" s="61"/>
    </row>
    <row r="324" spans="1:6" x14ac:dyDescent="0.2">
      <c r="A324" s="81"/>
      <c r="C324" s="60"/>
      <c r="D324" s="83"/>
      <c r="E324" s="61"/>
      <c r="F324" s="61"/>
    </row>
    <row r="325" spans="1:6" x14ac:dyDescent="0.2">
      <c r="A325" s="81"/>
      <c r="C325" s="60"/>
      <c r="D325" s="83"/>
      <c r="E325" s="61"/>
      <c r="F325" s="61"/>
    </row>
    <row r="326" spans="1:6" x14ac:dyDescent="0.2">
      <c r="A326" s="81"/>
      <c r="C326" s="60"/>
      <c r="D326" s="83"/>
      <c r="E326" s="61"/>
      <c r="F326" s="61"/>
    </row>
    <row r="327" spans="1:6" x14ac:dyDescent="0.2">
      <c r="A327" s="81"/>
      <c r="C327" s="60"/>
      <c r="D327" s="83"/>
      <c r="E327" s="61"/>
      <c r="F327" s="61"/>
    </row>
    <row r="328" spans="1:6" x14ac:dyDescent="0.2">
      <c r="A328" s="81"/>
      <c r="C328" s="60"/>
      <c r="D328" s="83"/>
      <c r="E328" s="61"/>
      <c r="F328" s="61"/>
    </row>
    <row r="329" spans="1:6" x14ac:dyDescent="0.2">
      <c r="A329" s="81"/>
      <c r="C329" s="60"/>
      <c r="D329" s="83"/>
      <c r="E329" s="61"/>
      <c r="F329" s="61"/>
    </row>
    <row r="330" spans="1:6" x14ac:dyDescent="0.2">
      <c r="A330" s="81"/>
      <c r="C330" s="60"/>
      <c r="D330" s="83"/>
      <c r="E330" s="61"/>
      <c r="F330" s="61"/>
    </row>
    <row r="331" spans="1:6" x14ac:dyDescent="0.2">
      <c r="A331" s="81"/>
      <c r="C331" s="60"/>
      <c r="D331" s="83"/>
      <c r="E331" s="61"/>
      <c r="F331" s="61"/>
    </row>
    <row r="332" spans="1:6" x14ac:dyDescent="0.2">
      <c r="A332" s="81"/>
      <c r="C332" s="60"/>
      <c r="D332" s="83"/>
      <c r="E332" s="61"/>
      <c r="F332" s="61"/>
    </row>
    <row r="333" spans="1:6" x14ac:dyDescent="0.2">
      <c r="A333" s="81"/>
      <c r="C333" s="60"/>
      <c r="D333" s="83"/>
      <c r="E333" s="61"/>
      <c r="F333" s="61"/>
    </row>
    <row r="334" spans="1:6" x14ac:dyDescent="0.2">
      <c r="A334" s="81"/>
      <c r="C334" s="60"/>
      <c r="D334" s="83"/>
      <c r="E334" s="61"/>
      <c r="F334" s="61"/>
    </row>
    <row r="335" spans="1:6" x14ac:dyDescent="0.2">
      <c r="A335" s="81"/>
      <c r="C335" s="60"/>
      <c r="D335" s="83"/>
      <c r="E335" s="61"/>
      <c r="F335" s="61"/>
    </row>
    <row r="336" spans="1:6" x14ac:dyDescent="0.2">
      <c r="A336" s="81"/>
      <c r="C336" s="60"/>
      <c r="D336" s="83"/>
      <c r="E336" s="61"/>
      <c r="F336" s="61"/>
    </row>
    <row r="337" spans="1:6" x14ac:dyDescent="0.2">
      <c r="A337" s="81"/>
      <c r="C337" s="60"/>
      <c r="D337" s="83"/>
      <c r="E337" s="61"/>
      <c r="F337" s="61"/>
    </row>
    <row r="338" spans="1:6" x14ac:dyDescent="0.2">
      <c r="A338" s="81"/>
      <c r="C338" s="60"/>
      <c r="D338" s="83"/>
      <c r="E338" s="61"/>
      <c r="F338" s="61"/>
    </row>
    <row r="339" spans="1:6" x14ac:dyDescent="0.2">
      <c r="A339" s="81"/>
      <c r="C339" s="60"/>
      <c r="D339" s="83"/>
      <c r="E339" s="61"/>
      <c r="F339" s="61"/>
    </row>
    <row r="340" spans="1:6" x14ac:dyDescent="0.2">
      <c r="A340" s="81"/>
      <c r="C340" s="60"/>
      <c r="D340" s="83"/>
      <c r="E340" s="61"/>
      <c r="F340" s="61"/>
    </row>
    <row r="341" spans="1:6" x14ac:dyDescent="0.2">
      <c r="A341" s="81"/>
      <c r="C341" s="60"/>
      <c r="D341" s="83"/>
      <c r="E341" s="61"/>
      <c r="F341" s="61"/>
    </row>
    <row r="342" spans="1:6" x14ac:dyDescent="0.2">
      <c r="A342" s="81"/>
      <c r="C342" s="60"/>
      <c r="D342" s="83"/>
      <c r="E342" s="61"/>
      <c r="F342" s="61"/>
    </row>
    <row r="343" spans="1:6" x14ac:dyDescent="0.2">
      <c r="A343" s="81"/>
      <c r="C343" s="60"/>
      <c r="D343" s="83"/>
      <c r="E343" s="61"/>
      <c r="F343" s="61"/>
    </row>
    <row r="344" spans="1:6" x14ac:dyDescent="0.2">
      <c r="A344" s="81"/>
      <c r="C344" s="60"/>
      <c r="D344" s="83"/>
      <c r="E344" s="61"/>
      <c r="F344" s="61"/>
    </row>
    <row r="345" spans="1:6" x14ac:dyDescent="0.2">
      <c r="A345" s="81"/>
      <c r="C345" s="60"/>
      <c r="D345" s="83"/>
      <c r="E345" s="61"/>
      <c r="F345" s="61"/>
    </row>
    <row r="346" spans="1:6" x14ac:dyDescent="0.2">
      <c r="A346" s="81"/>
      <c r="C346" s="60"/>
      <c r="D346" s="83"/>
      <c r="E346" s="61"/>
      <c r="F346" s="61"/>
    </row>
    <row r="347" spans="1:6" x14ac:dyDescent="0.2">
      <c r="A347" s="81"/>
      <c r="C347" s="60"/>
      <c r="D347" s="83"/>
      <c r="E347" s="61"/>
      <c r="F347" s="61"/>
    </row>
    <row r="348" spans="1:6" x14ac:dyDescent="0.2">
      <c r="A348" s="81"/>
      <c r="C348" s="60"/>
      <c r="D348" s="83"/>
      <c r="E348" s="61"/>
      <c r="F348" s="61"/>
    </row>
    <row r="349" spans="1:6" x14ac:dyDescent="0.2">
      <c r="A349" s="81"/>
      <c r="C349" s="60"/>
      <c r="D349" s="83"/>
      <c r="E349" s="61"/>
      <c r="F349" s="61"/>
    </row>
    <row r="350" spans="1:6" x14ac:dyDescent="0.2">
      <c r="A350" s="81"/>
      <c r="C350" s="60"/>
      <c r="D350" s="83"/>
      <c r="E350" s="61"/>
      <c r="F350" s="61"/>
    </row>
    <row r="351" spans="1:6" x14ac:dyDescent="0.2">
      <c r="A351" s="81"/>
      <c r="C351" s="60"/>
      <c r="D351" s="83"/>
      <c r="E351" s="61"/>
      <c r="F351" s="61"/>
    </row>
    <row r="352" spans="1:6" x14ac:dyDescent="0.2">
      <c r="A352" s="81"/>
      <c r="C352" s="60"/>
      <c r="D352" s="83"/>
      <c r="E352" s="61"/>
      <c r="F352" s="61"/>
    </row>
    <row r="353" spans="1:6" x14ac:dyDescent="0.2">
      <c r="A353" s="81"/>
      <c r="C353" s="60"/>
      <c r="D353" s="83"/>
      <c r="E353" s="61"/>
      <c r="F353" s="61"/>
    </row>
    <row r="354" spans="1:6" x14ac:dyDescent="0.2">
      <c r="A354" s="81"/>
      <c r="C354" s="60"/>
      <c r="D354" s="83"/>
      <c r="E354" s="61"/>
      <c r="F354" s="61"/>
    </row>
    <row r="355" spans="1:6" x14ac:dyDescent="0.2">
      <c r="A355" s="81"/>
      <c r="C355" s="60"/>
      <c r="D355" s="83"/>
      <c r="E355" s="61"/>
      <c r="F355" s="61"/>
    </row>
    <row r="356" spans="1:6" x14ac:dyDescent="0.2">
      <c r="A356" s="81"/>
      <c r="C356" s="60"/>
      <c r="D356" s="83"/>
      <c r="E356" s="61"/>
      <c r="F356" s="61"/>
    </row>
    <row r="357" spans="1:6" x14ac:dyDescent="0.2">
      <c r="A357" s="81"/>
      <c r="C357" s="60"/>
      <c r="D357" s="83"/>
      <c r="E357" s="61"/>
      <c r="F357" s="61"/>
    </row>
    <row r="358" spans="1:6" x14ac:dyDescent="0.2">
      <c r="A358" s="81"/>
      <c r="C358" s="60"/>
      <c r="D358" s="83"/>
      <c r="E358" s="61"/>
      <c r="F358" s="61"/>
    </row>
    <row r="359" spans="1:6" x14ac:dyDescent="0.2">
      <c r="A359" s="81"/>
      <c r="C359" s="60"/>
      <c r="D359" s="83"/>
      <c r="E359" s="61"/>
      <c r="F359" s="61"/>
    </row>
    <row r="360" spans="1:6" x14ac:dyDescent="0.2">
      <c r="A360" s="81"/>
      <c r="C360" s="60"/>
      <c r="D360" s="83"/>
      <c r="E360" s="61"/>
      <c r="F360" s="61"/>
    </row>
    <row r="361" spans="1:6" x14ac:dyDescent="0.2">
      <c r="A361" s="81"/>
      <c r="C361" s="60"/>
      <c r="D361" s="83"/>
      <c r="E361" s="61"/>
      <c r="F361" s="61"/>
    </row>
    <row r="362" spans="1:6" x14ac:dyDescent="0.2">
      <c r="A362" s="81"/>
      <c r="C362" s="60"/>
      <c r="D362" s="83"/>
      <c r="E362" s="61"/>
      <c r="F362" s="61"/>
    </row>
    <row r="363" spans="1:6" x14ac:dyDescent="0.2">
      <c r="A363" s="81"/>
      <c r="C363" s="60"/>
      <c r="D363" s="83"/>
      <c r="E363" s="61"/>
      <c r="F363" s="61"/>
    </row>
    <row r="364" spans="1:6" x14ac:dyDescent="0.2">
      <c r="A364" s="81"/>
      <c r="C364" s="60"/>
      <c r="D364" s="83"/>
      <c r="E364" s="61"/>
      <c r="F364" s="61"/>
    </row>
    <row r="365" spans="1:6" x14ac:dyDescent="0.2">
      <c r="A365" s="81"/>
      <c r="C365" s="60"/>
      <c r="D365" s="83"/>
      <c r="E365" s="61"/>
      <c r="F365" s="61"/>
    </row>
    <row r="366" spans="1:6" x14ac:dyDescent="0.2">
      <c r="A366" s="81"/>
      <c r="C366" s="60"/>
      <c r="D366" s="83"/>
      <c r="E366" s="61"/>
      <c r="F366" s="61"/>
    </row>
    <row r="367" spans="1:6" x14ac:dyDescent="0.2">
      <c r="A367" s="81"/>
      <c r="C367" s="60"/>
      <c r="D367" s="83"/>
      <c r="E367" s="61"/>
      <c r="F367" s="61"/>
    </row>
    <row r="368" spans="1:6" x14ac:dyDescent="0.2">
      <c r="A368" s="81"/>
      <c r="C368" s="60"/>
      <c r="D368" s="83"/>
      <c r="E368" s="61"/>
      <c r="F368" s="61"/>
    </row>
    <row r="369" spans="1:6" x14ac:dyDescent="0.2">
      <c r="A369" s="81"/>
      <c r="C369" s="60"/>
      <c r="D369" s="83"/>
      <c r="E369" s="61"/>
      <c r="F369" s="61"/>
    </row>
    <row r="370" spans="1:6" x14ac:dyDescent="0.2">
      <c r="A370" s="81"/>
      <c r="C370" s="60"/>
      <c r="D370" s="83"/>
      <c r="E370" s="61"/>
      <c r="F370" s="61"/>
    </row>
    <row r="371" spans="1:6" x14ac:dyDescent="0.2">
      <c r="A371" s="81"/>
      <c r="C371" s="60"/>
      <c r="D371" s="83"/>
      <c r="E371" s="61"/>
      <c r="F371" s="61"/>
    </row>
    <row r="372" spans="1:6" x14ac:dyDescent="0.2">
      <c r="A372" s="81"/>
      <c r="C372" s="60"/>
      <c r="D372" s="83"/>
      <c r="E372" s="61"/>
      <c r="F372" s="61"/>
    </row>
    <row r="373" spans="1:6" x14ac:dyDescent="0.2">
      <c r="A373" s="81"/>
      <c r="C373" s="60"/>
      <c r="D373" s="83"/>
      <c r="E373" s="61"/>
      <c r="F373" s="61"/>
    </row>
    <row r="374" spans="1:6" x14ac:dyDescent="0.2">
      <c r="A374" s="81"/>
      <c r="C374" s="60"/>
      <c r="D374" s="83"/>
      <c r="E374" s="61"/>
      <c r="F374" s="61"/>
    </row>
    <row r="375" spans="1:6" x14ac:dyDescent="0.2">
      <c r="A375" s="81"/>
      <c r="C375" s="60"/>
      <c r="D375" s="83"/>
      <c r="E375" s="61"/>
      <c r="F375" s="61"/>
    </row>
    <row r="376" spans="1:6" x14ac:dyDescent="0.2">
      <c r="A376" s="81"/>
      <c r="C376" s="60"/>
      <c r="D376" s="83"/>
      <c r="E376" s="61"/>
      <c r="F376" s="61"/>
    </row>
    <row r="377" spans="1:6" x14ac:dyDescent="0.2">
      <c r="A377" s="81"/>
      <c r="C377" s="60"/>
      <c r="D377" s="83"/>
      <c r="E377" s="61"/>
      <c r="F377" s="61"/>
    </row>
    <row r="378" spans="1:6" x14ac:dyDescent="0.2">
      <c r="A378" s="81"/>
      <c r="C378" s="60"/>
      <c r="D378" s="83"/>
      <c r="E378" s="61"/>
      <c r="F378" s="61"/>
    </row>
    <row r="379" spans="1:6" x14ac:dyDescent="0.2">
      <c r="A379" s="81"/>
      <c r="C379" s="60"/>
      <c r="D379" s="83"/>
      <c r="E379" s="61"/>
      <c r="F379" s="61"/>
    </row>
    <row r="380" spans="1:6" x14ac:dyDescent="0.2">
      <c r="A380" s="81"/>
      <c r="C380" s="60"/>
      <c r="D380" s="83"/>
      <c r="E380" s="61"/>
      <c r="F380" s="61"/>
    </row>
    <row r="381" spans="1:6" x14ac:dyDescent="0.2">
      <c r="A381" s="81"/>
      <c r="C381" s="60"/>
      <c r="D381" s="83"/>
      <c r="E381" s="61"/>
      <c r="F381" s="61"/>
    </row>
    <row r="382" spans="1:6" x14ac:dyDescent="0.2">
      <c r="A382" s="81"/>
      <c r="C382" s="60"/>
      <c r="D382" s="83"/>
      <c r="E382" s="61"/>
      <c r="F382" s="61"/>
    </row>
    <row r="383" spans="1:6" x14ac:dyDescent="0.2">
      <c r="A383" s="81"/>
      <c r="C383" s="60"/>
      <c r="D383" s="83"/>
      <c r="E383" s="61"/>
      <c r="F383" s="61"/>
    </row>
    <row r="384" spans="1:6" x14ac:dyDescent="0.2">
      <c r="A384" s="81"/>
      <c r="C384" s="60"/>
      <c r="D384" s="83"/>
      <c r="E384" s="61"/>
      <c r="F384" s="61"/>
    </row>
    <row r="385" spans="1:6" x14ac:dyDescent="0.2">
      <c r="A385" s="81"/>
      <c r="C385" s="60"/>
      <c r="D385" s="83"/>
      <c r="E385" s="61"/>
      <c r="F385" s="61"/>
    </row>
    <row r="386" spans="1:6" x14ac:dyDescent="0.2">
      <c r="A386" s="81"/>
      <c r="C386" s="60"/>
      <c r="D386" s="83"/>
      <c r="E386" s="61"/>
      <c r="F386" s="61"/>
    </row>
    <row r="387" spans="1:6" x14ac:dyDescent="0.2">
      <c r="A387" s="81"/>
      <c r="C387" s="60"/>
      <c r="D387" s="83"/>
      <c r="E387" s="61"/>
      <c r="F387" s="61"/>
    </row>
    <row r="388" spans="1:6" x14ac:dyDescent="0.2">
      <c r="A388" s="81"/>
      <c r="C388" s="60"/>
      <c r="D388" s="83"/>
      <c r="E388" s="61"/>
      <c r="F388" s="61"/>
    </row>
    <row r="389" spans="1:6" x14ac:dyDescent="0.2">
      <c r="A389" s="81"/>
      <c r="C389" s="60"/>
      <c r="D389" s="83"/>
      <c r="E389" s="61"/>
      <c r="F389" s="61"/>
    </row>
    <row r="390" spans="1:6" x14ac:dyDescent="0.2">
      <c r="A390" s="81"/>
      <c r="C390" s="60"/>
      <c r="D390" s="83"/>
      <c r="E390" s="61"/>
      <c r="F390" s="61"/>
    </row>
    <row r="391" spans="1:6" x14ac:dyDescent="0.2">
      <c r="A391" s="81"/>
      <c r="C391" s="60"/>
      <c r="D391" s="83"/>
      <c r="E391" s="61"/>
      <c r="F391" s="61"/>
    </row>
    <row r="392" spans="1:6" x14ac:dyDescent="0.2">
      <c r="A392" s="81"/>
      <c r="C392" s="60"/>
      <c r="D392" s="83"/>
      <c r="E392" s="61"/>
      <c r="F392" s="61"/>
    </row>
    <row r="393" spans="1:6" x14ac:dyDescent="0.2">
      <c r="A393" s="81"/>
      <c r="C393" s="60"/>
      <c r="D393" s="83"/>
      <c r="E393" s="61"/>
      <c r="F393" s="61"/>
    </row>
    <row r="394" spans="1:6" x14ac:dyDescent="0.2">
      <c r="A394" s="81"/>
      <c r="C394" s="60"/>
      <c r="D394" s="83"/>
      <c r="E394" s="61"/>
      <c r="F394" s="61"/>
    </row>
    <row r="395" spans="1:6" x14ac:dyDescent="0.2">
      <c r="A395" s="81"/>
      <c r="C395" s="60"/>
      <c r="D395" s="83"/>
      <c r="E395" s="61"/>
      <c r="F395" s="61"/>
    </row>
    <row r="396" spans="1:6" x14ac:dyDescent="0.2">
      <c r="A396" s="81"/>
      <c r="C396" s="60"/>
      <c r="D396" s="83"/>
      <c r="E396" s="61"/>
      <c r="F396" s="61"/>
    </row>
    <row r="397" spans="1:6" x14ac:dyDescent="0.2">
      <c r="A397" s="81"/>
      <c r="C397" s="60"/>
      <c r="D397" s="83"/>
      <c r="E397" s="61"/>
      <c r="F397" s="61"/>
    </row>
    <row r="398" spans="1:6" x14ac:dyDescent="0.2">
      <c r="A398" s="81"/>
      <c r="C398" s="60"/>
      <c r="D398" s="83"/>
      <c r="E398" s="61"/>
      <c r="F398" s="61"/>
    </row>
    <row r="399" spans="1:6" x14ac:dyDescent="0.2">
      <c r="A399" s="81"/>
      <c r="C399" s="60"/>
      <c r="D399" s="83"/>
      <c r="E399" s="61"/>
      <c r="F399" s="61"/>
    </row>
    <row r="400" spans="1:6" x14ac:dyDescent="0.2">
      <c r="A400" s="81"/>
      <c r="C400" s="60"/>
      <c r="D400" s="83"/>
      <c r="E400" s="61"/>
      <c r="F400" s="61"/>
    </row>
    <row r="401" spans="1:6" x14ac:dyDescent="0.2">
      <c r="A401" s="81"/>
      <c r="C401" s="60"/>
      <c r="D401" s="83"/>
      <c r="E401" s="61"/>
      <c r="F401" s="61"/>
    </row>
    <row r="402" spans="1:6" x14ac:dyDescent="0.2">
      <c r="A402" s="81"/>
      <c r="C402" s="60"/>
      <c r="D402" s="83"/>
      <c r="E402" s="61"/>
      <c r="F402" s="61"/>
    </row>
    <row r="403" spans="1:6" x14ac:dyDescent="0.2">
      <c r="A403" s="81"/>
      <c r="C403" s="60"/>
      <c r="D403" s="83"/>
      <c r="E403" s="61"/>
      <c r="F403" s="61"/>
    </row>
    <row r="404" spans="1:6" x14ac:dyDescent="0.2">
      <c r="A404" s="81"/>
      <c r="C404" s="60"/>
      <c r="D404" s="83"/>
      <c r="E404" s="61"/>
      <c r="F404" s="61"/>
    </row>
    <row r="405" spans="1:6" x14ac:dyDescent="0.2">
      <c r="A405" s="81"/>
      <c r="C405" s="60"/>
      <c r="D405" s="83"/>
      <c r="E405" s="61"/>
      <c r="F405" s="61"/>
    </row>
    <row r="406" spans="1:6" x14ac:dyDescent="0.2">
      <c r="A406" s="81"/>
      <c r="C406" s="60"/>
      <c r="D406" s="83"/>
      <c r="E406" s="61"/>
      <c r="F406" s="61"/>
    </row>
    <row r="407" spans="1:6" x14ac:dyDescent="0.2">
      <c r="A407" s="81"/>
      <c r="C407" s="60"/>
      <c r="D407" s="83"/>
      <c r="E407" s="61"/>
      <c r="F407" s="61"/>
    </row>
    <row r="408" spans="1:6" x14ac:dyDescent="0.2">
      <c r="A408" s="81"/>
      <c r="C408" s="60"/>
      <c r="D408" s="83"/>
      <c r="E408" s="61"/>
      <c r="F408" s="61"/>
    </row>
    <row r="409" spans="1:6" x14ac:dyDescent="0.2">
      <c r="A409" s="81"/>
      <c r="C409" s="60"/>
      <c r="D409" s="83"/>
      <c r="E409" s="61"/>
      <c r="F409" s="61"/>
    </row>
    <row r="410" spans="1:6" x14ac:dyDescent="0.2">
      <c r="A410" s="81"/>
      <c r="C410" s="60"/>
      <c r="D410" s="83"/>
      <c r="E410" s="61"/>
      <c r="F410" s="61"/>
    </row>
    <row r="411" spans="1:6" x14ac:dyDescent="0.2">
      <c r="A411" s="81"/>
      <c r="C411" s="60"/>
      <c r="D411" s="83"/>
      <c r="E411" s="61"/>
      <c r="F411" s="61"/>
    </row>
    <row r="412" spans="1:6" x14ac:dyDescent="0.2">
      <c r="A412" s="81"/>
      <c r="C412" s="60"/>
      <c r="D412" s="83"/>
      <c r="E412" s="61"/>
      <c r="F412" s="61"/>
    </row>
    <row r="413" spans="1:6" x14ac:dyDescent="0.2">
      <c r="A413" s="81"/>
      <c r="C413" s="60"/>
      <c r="D413" s="83"/>
      <c r="E413" s="61"/>
      <c r="F413" s="61"/>
    </row>
    <row r="414" spans="1:6" x14ac:dyDescent="0.2">
      <c r="A414" s="81"/>
      <c r="C414" s="60"/>
      <c r="D414" s="83"/>
      <c r="E414" s="61"/>
      <c r="F414" s="61"/>
    </row>
    <row r="415" spans="1:6" x14ac:dyDescent="0.2">
      <c r="A415" s="81"/>
      <c r="C415" s="60"/>
      <c r="D415" s="83"/>
      <c r="E415" s="61"/>
      <c r="F415" s="61"/>
    </row>
    <row r="416" spans="1:6" x14ac:dyDescent="0.2">
      <c r="A416" s="81"/>
      <c r="C416" s="60"/>
      <c r="D416" s="83"/>
      <c r="E416" s="61"/>
      <c r="F416" s="61"/>
    </row>
    <row r="417" spans="1:6" x14ac:dyDescent="0.2">
      <c r="A417" s="81"/>
      <c r="C417" s="60"/>
      <c r="D417" s="83"/>
      <c r="E417" s="61"/>
      <c r="F417" s="61"/>
    </row>
    <row r="418" spans="1:6" x14ac:dyDescent="0.2">
      <c r="A418" s="81"/>
      <c r="C418" s="60"/>
      <c r="D418" s="83"/>
      <c r="E418" s="61"/>
      <c r="F418" s="61"/>
    </row>
    <row r="419" spans="1:6" x14ac:dyDescent="0.2">
      <c r="A419" s="81"/>
      <c r="C419" s="60"/>
      <c r="D419" s="83"/>
      <c r="E419" s="61"/>
      <c r="F419" s="61"/>
    </row>
    <row r="420" spans="1:6" x14ac:dyDescent="0.2">
      <c r="A420" s="81"/>
      <c r="C420" s="60"/>
      <c r="D420" s="83"/>
      <c r="E420" s="61"/>
      <c r="F420" s="61"/>
    </row>
    <row r="421" spans="1:6" x14ac:dyDescent="0.2">
      <c r="A421" s="81"/>
      <c r="C421" s="60"/>
      <c r="D421" s="83"/>
      <c r="E421" s="61"/>
      <c r="F421" s="61"/>
    </row>
    <row r="422" spans="1:6" x14ac:dyDescent="0.2">
      <c r="A422" s="81"/>
      <c r="C422" s="60"/>
      <c r="D422" s="83"/>
      <c r="E422" s="61"/>
      <c r="F422" s="61"/>
    </row>
    <row r="423" spans="1:6" x14ac:dyDescent="0.2">
      <c r="A423" s="81"/>
      <c r="C423" s="60"/>
      <c r="D423" s="83"/>
      <c r="E423" s="61"/>
      <c r="F423" s="61"/>
    </row>
    <row r="424" spans="1:6" x14ac:dyDescent="0.2">
      <c r="A424" s="81"/>
      <c r="C424" s="60"/>
      <c r="D424" s="83"/>
      <c r="E424" s="61"/>
      <c r="F424" s="61"/>
    </row>
    <row r="425" spans="1:6" x14ac:dyDescent="0.2">
      <c r="A425" s="81"/>
      <c r="C425" s="60"/>
      <c r="D425" s="83"/>
      <c r="E425" s="61"/>
      <c r="F425" s="61"/>
    </row>
    <row r="426" spans="1:6" x14ac:dyDescent="0.2">
      <c r="A426" s="81"/>
      <c r="C426" s="60"/>
      <c r="D426" s="83"/>
      <c r="E426" s="61"/>
      <c r="F426" s="61"/>
    </row>
    <row r="427" spans="1:6" x14ac:dyDescent="0.2">
      <c r="A427" s="81"/>
      <c r="C427" s="60"/>
      <c r="D427" s="83"/>
      <c r="E427" s="61"/>
      <c r="F427" s="61"/>
    </row>
    <row r="428" spans="1:6" x14ac:dyDescent="0.2">
      <c r="A428" s="81"/>
      <c r="C428" s="60"/>
      <c r="D428" s="83"/>
      <c r="E428" s="61"/>
      <c r="F428" s="61"/>
    </row>
    <row r="429" spans="1:6" x14ac:dyDescent="0.2">
      <c r="A429" s="81"/>
      <c r="C429" s="60"/>
      <c r="D429" s="83"/>
      <c r="E429" s="61"/>
      <c r="F429" s="61"/>
    </row>
    <row r="430" spans="1:6" x14ac:dyDescent="0.2">
      <c r="A430" s="81"/>
      <c r="C430" s="60"/>
      <c r="D430" s="83"/>
      <c r="E430" s="61"/>
      <c r="F430" s="61"/>
    </row>
    <row r="431" spans="1:6" x14ac:dyDescent="0.2">
      <c r="A431" s="81"/>
      <c r="C431" s="60"/>
      <c r="D431" s="83"/>
      <c r="E431" s="61"/>
      <c r="F431" s="61"/>
    </row>
    <row r="432" spans="1:6" x14ac:dyDescent="0.2">
      <c r="A432" s="81"/>
      <c r="C432" s="60"/>
      <c r="D432" s="83"/>
      <c r="E432" s="61"/>
      <c r="F432" s="61"/>
    </row>
    <row r="433" spans="1:6" x14ac:dyDescent="0.2">
      <c r="A433" s="81"/>
      <c r="C433" s="60"/>
      <c r="D433" s="83"/>
      <c r="E433" s="61"/>
      <c r="F433" s="61"/>
    </row>
    <row r="434" spans="1:6" x14ac:dyDescent="0.2">
      <c r="A434" s="81"/>
      <c r="C434" s="60"/>
      <c r="D434" s="83"/>
      <c r="E434" s="61"/>
      <c r="F434" s="61"/>
    </row>
    <row r="435" spans="1:6" x14ac:dyDescent="0.2">
      <c r="A435" s="81"/>
      <c r="C435" s="60"/>
      <c r="D435" s="83"/>
      <c r="E435" s="61"/>
      <c r="F435" s="61"/>
    </row>
    <row r="436" spans="1:6" x14ac:dyDescent="0.2">
      <c r="A436" s="81"/>
      <c r="C436" s="60"/>
      <c r="D436" s="83"/>
      <c r="E436" s="61"/>
      <c r="F436" s="61"/>
    </row>
    <row r="437" spans="1:6" x14ac:dyDescent="0.2">
      <c r="A437" s="81"/>
      <c r="C437" s="60"/>
      <c r="D437" s="83"/>
      <c r="E437" s="61"/>
      <c r="F437" s="61"/>
    </row>
    <row r="438" spans="1:6" x14ac:dyDescent="0.2">
      <c r="A438" s="81"/>
      <c r="C438" s="60"/>
      <c r="D438" s="83"/>
      <c r="E438" s="61"/>
      <c r="F438" s="61"/>
    </row>
    <row r="439" spans="1:6" x14ac:dyDescent="0.2">
      <c r="A439" s="81"/>
      <c r="C439" s="60"/>
      <c r="D439" s="83"/>
      <c r="E439" s="61"/>
      <c r="F439" s="61"/>
    </row>
    <row r="440" spans="1:6" x14ac:dyDescent="0.2">
      <c r="A440" s="81"/>
      <c r="C440" s="60"/>
      <c r="D440" s="83"/>
      <c r="E440" s="61"/>
      <c r="F440" s="61"/>
    </row>
    <row r="441" spans="1:6" x14ac:dyDescent="0.2">
      <c r="A441" s="81"/>
      <c r="C441" s="60"/>
      <c r="D441" s="83"/>
      <c r="E441" s="61"/>
      <c r="F441" s="61"/>
    </row>
    <row r="442" spans="1:6" x14ac:dyDescent="0.2">
      <c r="A442" s="81"/>
      <c r="C442" s="60"/>
      <c r="D442" s="83"/>
      <c r="E442" s="61"/>
      <c r="F442" s="61"/>
    </row>
    <row r="443" spans="1:6" x14ac:dyDescent="0.2">
      <c r="A443" s="81"/>
      <c r="C443" s="60"/>
      <c r="D443" s="83"/>
      <c r="E443" s="61"/>
      <c r="F443" s="61"/>
    </row>
    <row r="444" spans="1:6" x14ac:dyDescent="0.2">
      <c r="A444" s="81"/>
      <c r="C444" s="60"/>
      <c r="D444" s="83"/>
      <c r="E444" s="61"/>
      <c r="F444" s="61"/>
    </row>
    <row r="445" spans="1:6" x14ac:dyDescent="0.2">
      <c r="A445" s="81"/>
      <c r="C445" s="60"/>
      <c r="D445" s="83"/>
      <c r="E445" s="61"/>
      <c r="F445" s="61"/>
    </row>
    <row r="446" spans="1:6" x14ac:dyDescent="0.2">
      <c r="A446" s="81"/>
      <c r="C446" s="60"/>
      <c r="D446" s="83"/>
      <c r="E446" s="61"/>
      <c r="F446" s="61"/>
    </row>
    <row r="447" spans="1:6" x14ac:dyDescent="0.2">
      <c r="A447" s="81"/>
      <c r="C447" s="60"/>
      <c r="D447" s="83"/>
      <c r="E447" s="61"/>
      <c r="F447" s="61"/>
    </row>
    <row r="448" spans="1:6" x14ac:dyDescent="0.2">
      <c r="A448" s="81"/>
      <c r="C448" s="60"/>
      <c r="D448" s="83"/>
      <c r="E448" s="61"/>
      <c r="F448" s="61"/>
    </row>
    <row r="449" spans="1:6" x14ac:dyDescent="0.2">
      <c r="A449" s="81"/>
      <c r="C449" s="60"/>
      <c r="D449" s="83"/>
      <c r="E449" s="61"/>
      <c r="F449" s="61"/>
    </row>
    <row r="450" spans="1:6" x14ac:dyDescent="0.2">
      <c r="A450" s="81"/>
      <c r="C450" s="60"/>
      <c r="D450" s="83"/>
      <c r="E450" s="61"/>
      <c r="F450" s="61"/>
    </row>
    <row r="451" spans="1:6" x14ac:dyDescent="0.2">
      <c r="A451" s="81"/>
      <c r="C451" s="60"/>
      <c r="D451" s="83"/>
      <c r="E451" s="61"/>
      <c r="F451" s="61"/>
    </row>
    <row r="452" spans="1:6" x14ac:dyDescent="0.2">
      <c r="A452" s="81"/>
      <c r="C452" s="60"/>
      <c r="D452" s="83"/>
      <c r="E452" s="61"/>
      <c r="F452" s="61"/>
    </row>
    <row r="453" spans="1:6" x14ac:dyDescent="0.2">
      <c r="A453" s="81"/>
      <c r="C453" s="60"/>
      <c r="D453" s="83"/>
      <c r="E453" s="61"/>
      <c r="F453" s="61"/>
    </row>
    <row r="454" spans="1:6" x14ac:dyDescent="0.2">
      <c r="A454" s="81"/>
      <c r="C454" s="60"/>
      <c r="D454" s="83"/>
      <c r="E454" s="61"/>
      <c r="F454" s="61"/>
    </row>
    <row r="455" spans="1:6" x14ac:dyDescent="0.2">
      <c r="A455" s="81"/>
      <c r="C455" s="60"/>
      <c r="D455" s="83"/>
      <c r="E455" s="61"/>
      <c r="F455" s="61"/>
    </row>
    <row r="456" spans="1:6" x14ac:dyDescent="0.2">
      <c r="A456" s="81"/>
      <c r="C456" s="60"/>
      <c r="D456" s="83"/>
      <c r="E456" s="61"/>
      <c r="F456" s="61"/>
    </row>
    <row r="457" spans="1:6" x14ac:dyDescent="0.2">
      <c r="A457" s="81"/>
      <c r="C457" s="60"/>
      <c r="D457" s="83"/>
      <c r="E457" s="61"/>
      <c r="F457" s="61"/>
    </row>
    <row r="458" spans="1:6" x14ac:dyDescent="0.2">
      <c r="A458" s="81"/>
      <c r="C458" s="60"/>
      <c r="D458" s="83"/>
      <c r="E458" s="61"/>
      <c r="F458" s="61"/>
    </row>
    <row r="459" spans="1:6" x14ac:dyDescent="0.2">
      <c r="A459" s="81"/>
      <c r="C459" s="60"/>
      <c r="D459" s="83"/>
      <c r="E459" s="61"/>
      <c r="F459" s="61"/>
    </row>
    <row r="460" spans="1:6" x14ac:dyDescent="0.2">
      <c r="A460" s="81"/>
      <c r="C460" s="60"/>
      <c r="D460" s="83"/>
      <c r="E460" s="61"/>
      <c r="F460" s="61"/>
    </row>
    <row r="461" spans="1:6" x14ac:dyDescent="0.2">
      <c r="A461" s="81"/>
      <c r="C461" s="60"/>
      <c r="D461" s="83"/>
      <c r="E461" s="61"/>
      <c r="F461" s="61"/>
    </row>
    <row r="462" spans="1:6" x14ac:dyDescent="0.2">
      <c r="A462" s="81"/>
      <c r="C462" s="60"/>
      <c r="D462" s="83"/>
      <c r="E462" s="61"/>
      <c r="F462" s="61"/>
    </row>
    <row r="463" spans="1:6" x14ac:dyDescent="0.2">
      <c r="A463" s="81"/>
      <c r="C463" s="60"/>
      <c r="D463" s="83"/>
      <c r="E463" s="61"/>
      <c r="F463" s="61"/>
    </row>
    <row r="464" spans="1:6" x14ac:dyDescent="0.2">
      <c r="A464" s="81"/>
      <c r="C464" s="60"/>
      <c r="D464" s="83"/>
      <c r="E464" s="61"/>
      <c r="F464" s="61"/>
    </row>
    <row r="465" spans="1:6" x14ac:dyDescent="0.2">
      <c r="A465" s="81"/>
      <c r="C465" s="60"/>
      <c r="D465" s="83"/>
      <c r="E465" s="61"/>
      <c r="F465" s="61"/>
    </row>
    <row r="466" spans="1:6" x14ac:dyDescent="0.2">
      <c r="A466" s="81"/>
      <c r="C466" s="60"/>
      <c r="D466" s="83"/>
      <c r="E466" s="61"/>
      <c r="F466" s="61"/>
    </row>
    <row r="467" spans="1:6" x14ac:dyDescent="0.2">
      <c r="A467" s="81"/>
      <c r="C467" s="60"/>
      <c r="D467" s="83"/>
      <c r="E467" s="61"/>
      <c r="F467" s="61"/>
    </row>
    <row r="468" spans="1:6" x14ac:dyDescent="0.2">
      <c r="A468" s="81"/>
      <c r="C468" s="60"/>
      <c r="D468" s="83"/>
      <c r="E468" s="61"/>
      <c r="F468" s="61"/>
    </row>
    <row r="469" spans="1:6" x14ac:dyDescent="0.2">
      <c r="A469" s="81"/>
      <c r="C469" s="60"/>
      <c r="D469" s="83"/>
      <c r="E469" s="61"/>
      <c r="F469" s="61"/>
    </row>
    <row r="470" spans="1:6" x14ac:dyDescent="0.2">
      <c r="A470" s="81"/>
      <c r="C470" s="60"/>
      <c r="D470" s="83"/>
      <c r="E470" s="61"/>
      <c r="F470" s="61"/>
    </row>
    <row r="471" spans="1:6" x14ac:dyDescent="0.2">
      <c r="A471" s="81"/>
      <c r="C471" s="60"/>
      <c r="D471" s="83"/>
      <c r="E471" s="61"/>
      <c r="F471" s="61"/>
    </row>
    <row r="472" spans="1:6" x14ac:dyDescent="0.2">
      <c r="A472" s="81"/>
      <c r="C472" s="60"/>
      <c r="D472" s="83"/>
      <c r="E472" s="61"/>
      <c r="F472" s="61"/>
    </row>
    <row r="473" spans="1:6" x14ac:dyDescent="0.2">
      <c r="A473" s="81"/>
      <c r="C473" s="60"/>
      <c r="D473" s="83"/>
      <c r="E473" s="61"/>
      <c r="F473" s="61"/>
    </row>
    <row r="474" spans="1:6" x14ac:dyDescent="0.2">
      <c r="A474" s="81"/>
      <c r="C474" s="60"/>
      <c r="D474" s="83"/>
      <c r="E474" s="61"/>
      <c r="F474" s="61"/>
    </row>
    <row r="475" spans="1:6" x14ac:dyDescent="0.2">
      <c r="A475" s="81"/>
      <c r="C475" s="60"/>
      <c r="D475" s="83"/>
      <c r="E475" s="61"/>
      <c r="F475" s="61"/>
    </row>
    <row r="476" spans="1:6" x14ac:dyDescent="0.2">
      <c r="A476" s="81"/>
      <c r="C476" s="60"/>
      <c r="D476" s="83"/>
      <c r="E476" s="61"/>
      <c r="F476" s="61"/>
    </row>
    <row r="477" spans="1:6" x14ac:dyDescent="0.2">
      <c r="A477" s="81"/>
      <c r="C477" s="60"/>
      <c r="D477" s="83"/>
      <c r="E477" s="61"/>
      <c r="F477" s="61"/>
    </row>
    <row r="478" spans="1:6" x14ac:dyDescent="0.2">
      <c r="A478" s="81"/>
      <c r="C478" s="60"/>
      <c r="D478" s="83"/>
      <c r="E478" s="61"/>
      <c r="F478" s="61"/>
    </row>
    <row r="479" spans="1:6" x14ac:dyDescent="0.2">
      <c r="A479" s="81"/>
      <c r="C479" s="60"/>
      <c r="D479" s="83"/>
      <c r="E479" s="61"/>
      <c r="F479" s="61"/>
    </row>
    <row r="480" spans="1:6" x14ac:dyDescent="0.2">
      <c r="A480" s="81"/>
      <c r="C480" s="60"/>
      <c r="D480" s="83"/>
      <c r="E480" s="61"/>
      <c r="F480" s="61"/>
    </row>
    <row r="481" spans="1:6" x14ac:dyDescent="0.2">
      <c r="A481" s="81"/>
      <c r="C481" s="60"/>
      <c r="D481" s="83"/>
      <c r="E481" s="61"/>
      <c r="F481" s="61"/>
    </row>
    <row r="482" spans="1:6" x14ac:dyDescent="0.2">
      <c r="A482" s="81"/>
      <c r="C482" s="60"/>
      <c r="D482" s="83"/>
      <c r="E482" s="61"/>
      <c r="F482" s="61"/>
    </row>
    <row r="483" spans="1:6" x14ac:dyDescent="0.2">
      <c r="A483" s="81"/>
      <c r="C483" s="60"/>
      <c r="D483" s="83"/>
      <c r="E483" s="61"/>
      <c r="F483" s="61"/>
    </row>
    <row r="484" spans="1:6" x14ac:dyDescent="0.2">
      <c r="A484" s="81"/>
      <c r="C484" s="60"/>
      <c r="D484" s="83"/>
      <c r="E484" s="61"/>
      <c r="F484" s="61"/>
    </row>
    <row r="485" spans="1:6" x14ac:dyDescent="0.2">
      <c r="A485" s="81"/>
      <c r="C485" s="60"/>
      <c r="D485" s="83"/>
      <c r="E485" s="61"/>
      <c r="F485" s="61"/>
    </row>
    <row r="486" spans="1:6" x14ac:dyDescent="0.2">
      <c r="A486" s="81"/>
      <c r="C486" s="60"/>
      <c r="D486" s="83"/>
      <c r="E486" s="61"/>
      <c r="F486" s="61"/>
    </row>
    <row r="487" spans="1:6" x14ac:dyDescent="0.2">
      <c r="A487" s="81"/>
      <c r="C487" s="60"/>
      <c r="D487" s="83"/>
      <c r="E487" s="61"/>
      <c r="F487" s="61"/>
    </row>
    <row r="488" spans="1:6" x14ac:dyDescent="0.2">
      <c r="A488" s="81"/>
      <c r="C488" s="60"/>
      <c r="D488" s="83"/>
      <c r="E488" s="61"/>
      <c r="F488" s="61"/>
    </row>
    <row r="489" spans="1:6" x14ac:dyDescent="0.2">
      <c r="A489" s="81"/>
      <c r="C489" s="60"/>
      <c r="D489" s="83"/>
      <c r="E489" s="61"/>
      <c r="F489" s="61"/>
    </row>
    <row r="490" spans="1:6" x14ac:dyDescent="0.2">
      <c r="A490" s="81"/>
      <c r="C490" s="60"/>
      <c r="D490" s="83"/>
      <c r="E490" s="61"/>
      <c r="F490" s="61"/>
    </row>
    <row r="491" spans="1:6" x14ac:dyDescent="0.2">
      <c r="A491" s="81"/>
      <c r="C491" s="60"/>
      <c r="D491" s="83"/>
      <c r="E491" s="61"/>
      <c r="F491" s="61"/>
    </row>
    <row r="492" spans="1:6" x14ac:dyDescent="0.2">
      <c r="A492" s="81"/>
      <c r="C492" s="60"/>
      <c r="D492" s="83"/>
      <c r="E492" s="61"/>
      <c r="F492" s="61"/>
    </row>
    <row r="493" spans="1:6" x14ac:dyDescent="0.2">
      <c r="A493" s="81"/>
      <c r="C493" s="60"/>
      <c r="D493" s="83"/>
      <c r="E493" s="61"/>
      <c r="F493" s="61"/>
    </row>
    <row r="494" spans="1:6" x14ac:dyDescent="0.2">
      <c r="A494" s="81"/>
      <c r="C494" s="60"/>
      <c r="D494" s="83"/>
      <c r="E494" s="61"/>
      <c r="F494" s="61"/>
    </row>
    <row r="495" spans="1:6" x14ac:dyDescent="0.2">
      <c r="A495" s="81"/>
      <c r="C495" s="60"/>
      <c r="D495" s="83"/>
      <c r="E495" s="61"/>
      <c r="F495" s="61"/>
    </row>
    <row r="496" spans="1:6" x14ac:dyDescent="0.2">
      <c r="A496" s="81"/>
      <c r="C496" s="60"/>
      <c r="D496" s="83"/>
      <c r="E496" s="61"/>
      <c r="F496" s="61"/>
    </row>
    <row r="497" spans="1:6" x14ac:dyDescent="0.2">
      <c r="A497" s="81"/>
      <c r="C497" s="60"/>
      <c r="D497" s="83"/>
      <c r="E497" s="61"/>
      <c r="F497" s="61"/>
    </row>
    <row r="498" spans="1:6" x14ac:dyDescent="0.2">
      <c r="A498" s="81"/>
      <c r="C498" s="60"/>
      <c r="D498" s="83"/>
      <c r="E498" s="61"/>
      <c r="F498" s="61"/>
    </row>
    <row r="499" spans="1:6" x14ac:dyDescent="0.2">
      <c r="A499" s="81"/>
      <c r="C499" s="60"/>
      <c r="D499" s="83"/>
      <c r="E499" s="61"/>
      <c r="F499" s="61"/>
    </row>
    <row r="500" spans="1:6" x14ac:dyDescent="0.2">
      <c r="A500" s="81"/>
      <c r="C500" s="60"/>
      <c r="D500" s="83"/>
      <c r="E500" s="61"/>
      <c r="F500" s="61"/>
    </row>
    <row r="501" spans="1:6" x14ac:dyDescent="0.2">
      <c r="A501" s="81"/>
      <c r="C501" s="60"/>
      <c r="D501" s="83"/>
      <c r="E501" s="61"/>
      <c r="F501" s="61"/>
    </row>
    <row r="502" spans="1:6" x14ac:dyDescent="0.2">
      <c r="A502" s="81"/>
      <c r="C502" s="60"/>
      <c r="D502" s="83"/>
      <c r="E502" s="61"/>
      <c r="F502" s="61"/>
    </row>
    <row r="503" spans="1:6" x14ac:dyDescent="0.2">
      <c r="A503" s="81"/>
      <c r="C503" s="60"/>
      <c r="D503" s="83"/>
      <c r="E503" s="61"/>
      <c r="F503" s="61"/>
    </row>
    <row r="504" spans="1:6" x14ac:dyDescent="0.2">
      <c r="A504" s="81"/>
      <c r="C504" s="60"/>
      <c r="D504" s="83"/>
      <c r="E504" s="61"/>
      <c r="F504" s="61"/>
    </row>
    <row r="505" spans="1:6" x14ac:dyDescent="0.2">
      <c r="A505" s="81"/>
      <c r="C505" s="60"/>
      <c r="D505" s="83"/>
      <c r="E505" s="61"/>
      <c r="F505" s="61"/>
    </row>
    <row r="506" spans="1:6" x14ac:dyDescent="0.2">
      <c r="A506" s="81"/>
      <c r="C506" s="60"/>
      <c r="D506" s="83"/>
      <c r="E506" s="61"/>
      <c r="F506" s="61"/>
    </row>
    <row r="507" spans="1:6" x14ac:dyDescent="0.2">
      <c r="A507" s="81"/>
      <c r="C507" s="60"/>
      <c r="D507" s="83"/>
      <c r="E507" s="61"/>
      <c r="F507" s="61"/>
    </row>
    <row r="508" spans="1:6" x14ac:dyDescent="0.2">
      <c r="A508" s="81"/>
      <c r="C508" s="60"/>
      <c r="D508" s="83"/>
      <c r="E508" s="61"/>
      <c r="F508" s="61"/>
    </row>
    <row r="509" spans="1:6" x14ac:dyDescent="0.2">
      <c r="A509" s="81"/>
      <c r="C509" s="60"/>
      <c r="D509" s="83"/>
      <c r="E509" s="61"/>
      <c r="F509" s="61"/>
    </row>
    <row r="510" spans="1:6" x14ac:dyDescent="0.2">
      <c r="A510" s="81"/>
      <c r="C510" s="60"/>
      <c r="D510" s="83"/>
      <c r="E510" s="61"/>
      <c r="F510" s="61"/>
    </row>
    <row r="511" spans="1:6" x14ac:dyDescent="0.2">
      <c r="A511" s="81"/>
      <c r="C511" s="60"/>
      <c r="D511" s="83"/>
      <c r="E511" s="61"/>
      <c r="F511" s="61"/>
    </row>
    <row r="512" spans="1:6" x14ac:dyDescent="0.2">
      <c r="A512" s="81"/>
      <c r="C512" s="60"/>
      <c r="D512" s="83"/>
      <c r="E512" s="61"/>
      <c r="F512" s="61"/>
    </row>
    <row r="513" spans="1:6" x14ac:dyDescent="0.2">
      <c r="A513" s="81"/>
      <c r="C513" s="60"/>
      <c r="D513" s="83"/>
      <c r="E513" s="61"/>
      <c r="F513" s="61"/>
    </row>
    <row r="514" spans="1:6" x14ac:dyDescent="0.2">
      <c r="A514" s="81"/>
      <c r="C514" s="60"/>
      <c r="D514" s="83"/>
      <c r="E514" s="61"/>
      <c r="F514" s="61"/>
    </row>
    <row r="515" spans="1:6" x14ac:dyDescent="0.2">
      <c r="A515" s="81"/>
      <c r="C515" s="60"/>
      <c r="D515" s="83"/>
      <c r="E515" s="61"/>
      <c r="F515" s="61"/>
    </row>
    <row r="516" spans="1:6" x14ac:dyDescent="0.2">
      <c r="A516" s="81"/>
      <c r="C516" s="60"/>
      <c r="D516" s="83"/>
      <c r="E516" s="61"/>
      <c r="F516" s="61"/>
    </row>
    <row r="517" spans="1:6" x14ac:dyDescent="0.2">
      <c r="A517" s="81"/>
      <c r="C517" s="60"/>
      <c r="D517" s="83"/>
      <c r="E517" s="61"/>
      <c r="F517" s="61"/>
    </row>
    <row r="518" spans="1:6" x14ac:dyDescent="0.2">
      <c r="A518" s="81"/>
      <c r="C518" s="60"/>
      <c r="D518" s="83"/>
      <c r="E518" s="61"/>
      <c r="F518" s="61"/>
    </row>
    <row r="519" spans="1:6" x14ac:dyDescent="0.2">
      <c r="A519" s="81"/>
      <c r="C519" s="60"/>
      <c r="D519" s="83"/>
      <c r="E519" s="61"/>
      <c r="F519" s="61"/>
    </row>
    <row r="520" spans="1:6" x14ac:dyDescent="0.2">
      <c r="A520" s="81"/>
      <c r="C520" s="60"/>
      <c r="D520" s="83"/>
      <c r="E520" s="61"/>
      <c r="F520" s="61"/>
    </row>
    <row r="521" spans="1:6" x14ac:dyDescent="0.2">
      <c r="A521" s="81"/>
      <c r="C521" s="60"/>
      <c r="D521" s="83"/>
      <c r="E521" s="61"/>
      <c r="F521" s="61"/>
    </row>
    <row r="522" spans="1:6" x14ac:dyDescent="0.2">
      <c r="A522" s="81"/>
      <c r="C522" s="60"/>
      <c r="D522" s="83"/>
      <c r="E522" s="61"/>
      <c r="F522" s="61"/>
    </row>
    <row r="523" spans="1:6" x14ac:dyDescent="0.2">
      <c r="A523" s="81"/>
      <c r="C523" s="60"/>
      <c r="D523" s="83"/>
      <c r="E523" s="61"/>
      <c r="F523" s="61"/>
    </row>
    <row r="524" spans="1:6" x14ac:dyDescent="0.2">
      <c r="A524" s="81"/>
      <c r="C524" s="60"/>
      <c r="D524" s="83"/>
      <c r="E524" s="61"/>
      <c r="F524" s="61"/>
    </row>
    <row r="525" spans="1:6" x14ac:dyDescent="0.2">
      <c r="A525" s="81"/>
      <c r="C525" s="60"/>
      <c r="D525" s="83"/>
      <c r="E525" s="61"/>
      <c r="F525" s="61"/>
    </row>
    <row r="526" spans="1:6" x14ac:dyDescent="0.2">
      <c r="A526" s="81"/>
      <c r="C526" s="60"/>
      <c r="D526" s="83"/>
      <c r="E526" s="61"/>
      <c r="F526" s="61"/>
    </row>
    <row r="527" spans="1:6" x14ac:dyDescent="0.2">
      <c r="A527" s="81"/>
      <c r="C527" s="60"/>
      <c r="D527" s="83"/>
      <c r="E527" s="61"/>
      <c r="F527" s="61"/>
    </row>
    <row r="528" spans="1:6" x14ac:dyDescent="0.2">
      <c r="A528" s="81"/>
      <c r="C528" s="60"/>
      <c r="D528" s="83"/>
      <c r="E528" s="61"/>
      <c r="F528" s="61"/>
    </row>
    <row r="529" spans="1:6" x14ac:dyDescent="0.2">
      <c r="A529" s="81"/>
      <c r="C529" s="60"/>
      <c r="D529" s="83"/>
      <c r="E529" s="61"/>
      <c r="F529" s="61"/>
    </row>
    <row r="530" spans="1:6" x14ac:dyDescent="0.2">
      <c r="A530" s="81"/>
      <c r="C530" s="60"/>
      <c r="D530" s="83"/>
      <c r="E530" s="61"/>
      <c r="F530" s="61"/>
    </row>
    <row r="531" spans="1:6" x14ac:dyDescent="0.2">
      <c r="A531" s="81"/>
      <c r="C531" s="60"/>
      <c r="D531" s="83"/>
      <c r="E531" s="61"/>
      <c r="F531" s="61"/>
    </row>
    <row r="532" spans="1:6" x14ac:dyDescent="0.2">
      <c r="A532" s="81"/>
      <c r="C532" s="60"/>
      <c r="D532" s="83"/>
      <c r="E532" s="61"/>
      <c r="F532" s="61"/>
    </row>
    <row r="533" spans="1:6" x14ac:dyDescent="0.2">
      <c r="A533" s="81"/>
      <c r="C533" s="60"/>
      <c r="D533" s="83"/>
      <c r="E533" s="61"/>
      <c r="F533" s="61"/>
    </row>
    <row r="534" spans="1:6" x14ac:dyDescent="0.2">
      <c r="A534" s="81"/>
      <c r="C534" s="60"/>
      <c r="D534" s="83"/>
      <c r="E534" s="61"/>
      <c r="F534" s="61"/>
    </row>
    <row r="535" spans="1:6" x14ac:dyDescent="0.2">
      <c r="A535" s="81"/>
      <c r="C535" s="60"/>
      <c r="D535" s="83"/>
      <c r="E535" s="61"/>
      <c r="F535" s="61"/>
    </row>
    <row r="536" spans="1:6" x14ac:dyDescent="0.2">
      <c r="A536" s="81"/>
      <c r="C536" s="60"/>
      <c r="D536" s="83"/>
      <c r="E536" s="61"/>
      <c r="F536" s="61"/>
    </row>
    <row r="537" spans="1:6" x14ac:dyDescent="0.2">
      <c r="A537" s="81"/>
      <c r="C537" s="60"/>
      <c r="D537" s="83"/>
      <c r="E537" s="61"/>
      <c r="F537" s="61"/>
    </row>
    <row r="538" spans="1:6" x14ac:dyDescent="0.2">
      <c r="A538" s="81"/>
      <c r="C538" s="60"/>
      <c r="D538" s="83"/>
      <c r="E538" s="61"/>
      <c r="F538" s="61"/>
    </row>
    <row r="539" spans="1:6" x14ac:dyDescent="0.2">
      <c r="A539" s="81"/>
      <c r="C539" s="60"/>
      <c r="D539" s="83"/>
      <c r="E539" s="61"/>
      <c r="F539" s="61"/>
    </row>
    <row r="540" spans="1:6" x14ac:dyDescent="0.2">
      <c r="A540" s="81"/>
      <c r="C540" s="60"/>
      <c r="D540" s="83"/>
      <c r="E540" s="61"/>
      <c r="F540" s="61"/>
    </row>
    <row r="541" spans="1:6" x14ac:dyDescent="0.2">
      <c r="A541" s="81"/>
      <c r="C541" s="60"/>
      <c r="D541" s="83"/>
      <c r="E541" s="61"/>
      <c r="F541" s="61"/>
    </row>
    <row r="542" spans="1:6" x14ac:dyDescent="0.2">
      <c r="A542" s="81"/>
      <c r="C542" s="60"/>
      <c r="D542" s="83"/>
      <c r="E542" s="61"/>
      <c r="F542" s="61"/>
    </row>
    <row r="543" spans="1:6" x14ac:dyDescent="0.2">
      <c r="A543" s="81"/>
      <c r="C543" s="60"/>
      <c r="D543" s="83"/>
      <c r="E543" s="61"/>
      <c r="F543" s="61"/>
    </row>
    <row r="544" spans="1:6" x14ac:dyDescent="0.2">
      <c r="A544" s="81"/>
      <c r="C544" s="60"/>
      <c r="D544" s="83"/>
      <c r="E544" s="61"/>
      <c r="F544" s="61"/>
    </row>
    <row r="545" spans="1:6" x14ac:dyDescent="0.2">
      <c r="A545" s="81"/>
      <c r="C545" s="60"/>
      <c r="D545" s="83"/>
      <c r="E545" s="61"/>
      <c r="F545" s="61"/>
    </row>
    <row r="546" spans="1:6" x14ac:dyDescent="0.2">
      <c r="A546" s="81"/>
      <c r="C546" s="60"/>
      <c r="D546" s="83"/>
      <c r="E546" s="61"/>
      <c r="F546" s="61"/>
    </row>
    <row r="547" spans="1:6" x14ac:dyDescent="0.2">
      <c r="A547" s="81"/>
      <c r="C547" s="60"/>
      <c r="D547" s="83"/>
      <c r="E547" s="61"/>
      <c r="F547" s="61"/>
    </row>
    <row r="548" spans="1:6" x14ac:dyDescent="0.2">
      <c r="A548" s="81"/>
      <c r="C548" s="60"/>
      <c r="D548" s="83"/>
      <c r="E548" s="61"/>
      <c r="F548" s="61"/>
    </row>
    <row r="549" spans="1:6" x14ac:dyDescent="0.2">
      <c r="A549" s="81"/>
      <c r="C549" s="60"/>
      <c r="D549" s="83"/>
      <c r="E549" s="61"/>
      <c r="F549" s="61"/>
    </row>
    <row r="550" spans="1:6" x14ac:dyDescent="0.2">
      <c r="A550" s="81"/>
      <c r="C550" s="60"/>
      <c r="D550" s="83"/>
      <c r="E550" s="61"/>
      <c r="F550" s="61"/>
    </row>
    <row r="551" spans="1:6" x14ac:dyDescent="0.2">
      <c r="A551" s="81"/>
      <c r="C551" s="60"/>
      <c r="D551" s="83"/>
      <c r="E551" s="61"/>
      <c r="F551" s="61"/>
    </row>
    <row r="552" spans="1:6" x14ac:dyDescent="0.2">
      <c r="A552" s="81"/>
      <c r="C552" s="60"/>
      <c r="D552" s="83"/>
      <c r="E552" s="61"/>
      <c r="F552" s="61"/>
    </row>
    <row r="553" spans="1:6" x14ac:dyDescent="0.2">
      <c r="A553" s="81"/>
      <c r="C553" s="60"/>
      <c r="D553" s="83"/>
      <c r="E553" s="61"/>
      <c r="F553" s="61"/>
    </row>
    <row r="554" spans="1:6" x14ac:dyDescent="0.2">
      <c r="A554" s="81"/>
      <c r="C554" s="60"/>
      <c r="D554" s="83"/>
      <c r="E554" s="61"/>
      <c r="F554" s="61"/>
    </row>
    <row r="555" spans="1:6" x14ac:dyDescent="0.2">
      <c r="A555" s="81"/>
      <c r="C555" s="60"/>
      <c r="D555" s="83"/>
      <c r="E555" s="61"/>
      <c r="F555" s="61"/>
    </row>
    <row r="556" spans="1:6" x14ac:dyDescent="0.2">
      <c r="A556" s="81"/>
      <c r="C556" s="60"/>
      <c r="D556" s="83"/>
      <c r="E556" s="61"/>
      <c r="F556" s="61"/>
    </row>
    <row r="557" spans="1:6" x14ac:dyDescent="0.2">
      <c r="A557" s="81"/>
      <c r="C557" s="60"/>
      <c r="D557" s="83"/>
      <c r="E557" s="61"/>
      <c r="F557" s="61"/>
    </row>
    <row r="558" spans="1:6" x14ac:dyDescent="0.2">
      <c r="A558" s="81"/>
      <c r="C558" s="60"/>
      <c r="D558" s="83"/>
      <c r="E558" s="61"/>
      <c r="F558" s="61"/>
    </row>
    <row r="559" spans="1:6" x14ac:dyDescent="0.2">
      <c r="A559" s="81"/>
      <c r="C559" s="60"/>
      <c r="D559" s="83"/>
      <c r="E559" s="61"/>
      <c r="F559" s="61"/>
    </row>
    <row r="560" spans="1:6" x14ac:dyDescent="0.2">
      <c r="A560" s="81"/>
      <c r="C560" s="60"/>
      <c r="D560" s="83"/>
      <c r="E560" s="61"/>
      <c r="F560" s="61"/>
    </row>
    <row r="561" spans="1:6" x14ac:dyDescent="0.2">
      <c r="A561" s="81"/>
      <c r="C561" s="60"/>
      <c r="D561" s="83"/>
      <c r="E561" s="61"/>
      <c r="F561" s="61"/>
    </row>
    <row r="562" spans="1:6" x14ac:dyDescent="0.2">
      <c r="A562" s="81"/>
      <c r="C562" s="60"/>
      <c r="D562" s="83"/>
      <c r="E562" s="61"/>
      <c r="F562" s="61"/>
    </row>
    <row r="563" spans="1:6" x14ac:dyDescent="0.2">
      <c r="A563" s="81"/>
      <c r="C563" s="60"/>
      <c r="D563" s="83"/>
      <c r="E563" s="61"/>
      <c r="F563" s="61"/>
    </row>
    <row r="564" spans="1:6" x14ac:dyDescent="0.2">
      <c r="A564" s="81"/>
      <c r="C564" s="60"/>
      <c r="D564" s="83"/>
      <c r="E564" s="61"/>
      <c r="F564" s="61"/>
    </row>
    <row r="565" spans="1:6" x14ac:dyDescent="0.2">
      <c r="A565" s="81"/>
      <c r="C565" s="60"/>
      <c r="D565" s="83"/>
      <c r="E565" s="61"/>
      <c r="F565" s="61"/>
    </row>
    <row r="566" spans="1:6" x14ac:dyDescent="0.2">
      <c r="A566" s="81"/>
      <c r="C566" s="60"/>
      <c r="D566" s="83"/>
      <c r="E566" s="61"/>
      <c r="F566" s="61"/>
    </row>
    <row r="567" spans="1:6" x14ac:dyDescent="0.2">
      <c r="A567" s="81"/>
      <c r="C567" s="60"/>
      <c r="D567" s="83"/>
      <c r="E567" s="61"/>
      <c r="F567" s="61"/>
    </row>
    <row r="568" spans="1:6" x14ac:dyDescent="0.2">
      <c r="A568" s="81"/>
      <c r="C568" s="60"/>
      <c r="D568" s="83"/>
      <c r="E568" s="61"/>
      <c r="F568" s="61"/>
    </row>
    <row r="569" spans="1:6" x14ac:dyDescent="0.2">
      <c r="A569" s="81"/>
      <c r="C569" s="60"/>
      <c r="D569" s="83"/>
      <c r="E569" s="61"/>
      <c r="F569" s="61"/>
    </row>
    <row r="570" spans="1:6" x14ac:dyDescent="0.2">
      <c r="A570" s="81"/>
      <c r="C570" s="60"/>
      <c r="D570" s="83"/>
      <c r="E570" s="61"/>
      <c r="F570" s="61"/>
    </row>
    <row r="571" spans="1:6" x14ac:dyDescent="0.2">
      <c r="A571" s="81"/>
      <c r="C571" s="60"/>
      <c r="D571" s="83"/>
      <c r="E571" s="61"/>
      <c r="F571" s="61"/>
    </row>
    <row r="572" spans="1:6" x14ac:dyDescent="0.2">
      <c r="A572" s="81"/>
      <c r="C572" s="60"/>
      <c r="D572" s="83"/>
      <c r="E572" s="61"/>
      <c r="F572" s="61"/>
    </row>
    <row r="573" spans="1:6" x14ac:dyDescent="0.2">
      <c r="A573" s="81"/>
      <c r="C573" s="60"/>
      <c r="D573" s="83"/>
      <c r="E573" s="61"/>
      <c r="F573" s="61"/>
    </row>
    <row r="574" spans="1:6" x14ac:dyDescent="0.2">
      <c r="A574" s="81"/>
      <c r="C574" s="60"/>
      <c r="D574" s="83"/>
      <c r="E574" s="61"/>
      <c r="F574" s="61"/>
    </row>
    <row r="575" spans="1:6" x14ac:dyDescent="0.2">
      <c r="A575" s="81"/>
      <c r="C575" s="60"/>
      <c r="D575" s="83"/>
      <c r="E575" s="61"/>
      <c r="F575" s="61"/>
    </row>
    <row r="576" spans="1:6" x14ac:dyDescent="0.2">
      <c r="A576" s="81"/>
      <c r="C576" s="60"/>
      <c r="D576" s="83"/>
      <c r="E576" s="61"/>
      <c r="F576" s="61"/>
    </row>
    <row r="577" spans="1:6" x14ac:dyDescent="0.2">
      <c r="A577" s="81"/>
      <c r="C577" s="60"/>
      <c r="D577" s="83"/>
      <c r="E577" s="61"/>
      <c r="F577" s="61"/>
    </row>
    <row r="578" spans="1:6" x14ac:dyDescent="0.2">
      <c r="A578" s="81"/>
      <c r="C578" s="60"/>
      <c r="D578" s="83"/>
      <c r="E578" s="61"/>
      <c r="F578" s="61"/>
    </row>
    <row r="579" spans="1:6" x14ac:dyDescent="0.2">
      <c r="A579" s="81"/>
      <c r="C579" s="60"/>
      <c r="D579" s="83"/>
      <c r="E579" s="61"/>
      <c r="F579" s="61"/>
    </row>
    <row r="580" spans="1:6" x14ac:dyDescent="0.2">
      <c r="A580" s="81"/>
      <c r="C580" s="60"/>
      <c r="D580" s="83"/>
      <c r="E580" s="61"/>
      <c r="F580" s="61"/>
    </row>
    <row r="581" spans="1:6" x14ac:dyDescent="0.2">
      <c r="A581" s="81"/>
      <c r="C581" s="60"/>
      <c r="D581" s="83"/>
      <c r="E581" s="61"/>
      <c r="F581" s="61"/>
    </row>
    <row r="582" spans="1:6" x14ac:dyDescent="0.2">
      <c r="A582" s="81"/>
      <c r="C582" s="60"/>
      <c r="D582" s="83"/>
      <c r="E582" s="61"/>
      <c r="F582" s="61"/>
    </row>
    <row r="583" spans="1:6" x14ac:dyDescent="0.2">
      <c r="A583" s="81"/>
      <c r="C583" s="60"/>
      <c r="D583" s="83"/>
      <c r="E583" s="61"/>
      <c r="F583" s="61"/>
    </row>
    <row r="584" spans="1:6" x14ac:dyDescent="0.2">
      <c r="A584" s="81"/>
      <c r="C584" s="60"/>
      <c r="D584" s="83"/>
      <c r="E584" s="61"/>
      <c r="F584" s="61"/>
    </row>
    <row r="585" spans="1:6" x14ac:dyDescent="0.2">
      <c r="A585" s="81"/>
      <c r="C585" s="60"/>
      <c r="D585" s="83"/>
      <c r="E585" s="61"/>
      <c r="F585" s="61"/>
    </row>
    <row r="586" spans="1:6" x14ac:dyDescent="0.2">
      <c r="A586" s="81"/>
      <c r="C586" s="60"/>
      <c r="D586" s="83"/>
      <c r="E586" s="61"/>
      <c r="F586" s="61"/>
    </row>
    <row r="587" spans="1:6" x14ac:dyDescent="0.2">
      <c r="A587" s="81"/>
      <c r="C587" s="60"/>
      <c r="D587" s="83"/>
      <c r="E587" s="61"/>
      <c r="F587" s="61"/>
    </row>
    <row r="588" spans="1:6" x14ac:dyDescent="0.2">
      <c r="A588" s="81"/>
      <c r="C588" s="60"/>
      <c r="D588" s="83"/>
      <c r="E588" s="61"/>
      <c r="F588" s="61"/>
    </row>
    <row r="589" spans="1:6" x14ac:dyDescent="0.2">
      <c r="A589" s="81"/>
      <c r="C589" s="60"/>
      <c r="D589" s="83"/>
      <c r="E589" s="61"/>
      <c r="F589" s="61"/>
    </row>
    <row r="590" spans="1:6" x14ac:dyDescent="0.2">
      <c r="A590" s="81"/>
      <c r="C590" s="60"/>
      <c r="D590" s="83"/>
      <c r="E590" s="61"/>
      <c r="F590" s="61"/>
    </row>
    <row r="591" spans="1:6" x14ac:dyDescent="0.2">
      <c r="A591" s="81"/>
      <c r="C591" s="60"/>
      <c r="D591" s="83"/>
      <c r="E591" s="61"/>
      <c r="F591" s="61"/>
    </row>
    <row r="592" spans="1:6" x14ac:dyDescent="0.2">
      <c r="A592" s="81"/>
      <c r="C592" s="60"/>
      <c r="D592" s="83"/>
      <c r="E592" s="61"/>
      <c r="F592" s="61"/>
    </row>
    <row r="593" spans="1:6" x14ac:dyDescent="0.2">
      <c r="A593" s="81"/>
      <c r="C593" s="60"/>
      <c r="D593" s="83"/>
      <c r="E593" s="61"/>
      <c r="F593" s="61"/>
    </row>
    <row r="594" spans="1:6" x14ac:dyDescent="0.2">
      <c r="A594" s="81"/>
      <c r="C594" s="60"/>
      <c r="D594" s="83"/>
      <c r="E594" s="61"/>
      <c r="F594" s="61"/>
    </row>
    <row r="595" spans="1:6" x14ac:dyDescent="0.2">
      <c r="A595" s="81"/>
      <c r="C595" s="60"/>
      <c r="D595" s="83"/>
      <c r="E595" s="61"/>
      <c r="F595" s="61"/>
    </row>
    <row r="596" spans="1:6" x14ac:dyDescent="0.2">
      <c r="A596" s="81"/>
      <c r="C596" s="60"/>
      <c r="D596" s="83"/>
      <c r="E596" s="61"/>
      <c r="F596" s="61"/>
    </row>
    <row r="597" spans="1:6" x14ac:dyDescent="0.2">
      <c r="A597" s="81"/>
      <c r="C597" s="60"/>
      <c r="D597" s="83"/>
      <c r="E597" s="61"/>
      <c r="F597" s="61"/>
    </row>
    <row r="598" spans="1:6" x14ac:dyDescent="0.2">
      <c r="A598" s="81"/>
      <c r="C598" s="60"/>
      <c r="D598" s="83"/>
      <c r="E598" s="61"/>
      <c r="F598" s="61"/>
    </row>
    <row r="599" spans="1:6" x14ac:dyDescent="0.2">
      <c r="A599" s="81"/>
      <c r="C599" s="60"/>
      <c r="D599" s="83"/>
      <c r="E599" s="61"/>
      <c r="F599" s="61"/>
    </row>
    <row r="600" spans="1:6" x14ac:dyDescent="0.2">
      <c r="A600" s="81"/>
      <c r="C600" s="60"/>
      <c r="D600" s="83"/>
      <c r="E600" s="61"/>
      <c r="F600" s="61"/>
    </row>
    <row r="601" spans="1:6" x14ac:dyDescent="0.2">
      <c r="A601" s="81"/>
      <c r="C601" s="60"/>
      <c r="D601" s="83"/>
      <c r="E601" s="61"/>
      <c r="F601" s="61"/>
    </row>
    <row r="602" spans="1:6" x14ac:dyDescent="0.2">
      <c r="A602" s="81"/>
      <c r="C602" s="60"/>
      <c r="D602" s="83"/>
      <c r="E602" s="61"/>
      <c r="F602" s="61"/>
    </row>
    <row r="603" spans="1:6" x14ac:dyDescent="0.2">
      <c r="A603" s="81"/>
      <c r="C603" s="60"/>
      <c r="D603" s="83"/>
      <c r="E603" s="61"/>
      <c r="F603" s="61"/>
    </row>
    <row r="604" spans="1:6" x14ac:dyDescent="0.2">
      <c r="A604" s="81"/>
      <c r="C604" s="60"/>
      <c r="D604" s="83"/>
      <c r="E604" s="61"/>
      <c r="F604" s="61"/>
    </row>
    <row r="605" spans="1:6" x14ac:dyDescent="0.2">
      <c r="A605" s="81"/>
      <c r="C605" s="60"/>
      <c r="D605" s="83"/>
      <c r="E605" s="61"/>
      <c r="F605" s="61"/>
    </row>
    <row r="606" spans="1:6" x14ac:dyDescent="0.2">
      <c r="A606" s="81"/>
      <c r="C606" s="60"/>
      <c r="D606" s="83"/>
      <c r="E606" s="61"/>
      <c r="F606" s="61"/>
    </row>
    <row r="607" spans="1:6" x14ac:dyDescent="0.2">
      <c r="A607" s="81"/>
      <c r="C607" s="60"/>
      <c r="D607" s="83"/>
      <c r="E607" s="61"/>
      <c r="F607" s="61"/>
    </row>
    <row r="608" spans="1:6" x14ac:dyDescent="0.2">
      <c r="A608" s="81"/>
      <c r="C608" s="60"/>
      <c r="D608" s="83"/>
      <c r="E608" s="61"/>
      <c r="F608" s="61"/>
    </row>
    <row r="609" spans="1:6" x14ac:dyDescent="0.2">
      <c r="A609" s="81"/>
      <c r="C609" s="60"/>
      <c r="D609" s="83"/>
      <c r="E609" s="61"/>
      <c r="F609" s="61"/>
    </row>
    <row r="610" spans="1:6" x14ac:dyDescent="0.2">
      <c r="A610" s="81"/>
      <c r="C610" s="60"/>
      <c r="D610" s="83"/>
      <c r="E610" s="61"/>
      <c r="F610" s="61"/>
    </row>
    <row r="611" spans="1:6" x14ac:dyDescent="0.2">
      <c r="A611" s="81"/>
      <c r="C611" s="60"/>
      <c r="D611" s="83"/>
      <c r="E611" s="61"/>
      <c r="F611" s="61"/>
    </row>
    <row r="612" spans="1:6" x14ac:dyDescent="0.2">
      <c r="A612" s="81"/>
      <c r="C612" s="60"/>
      <c r="D612" s="83"/>
      <c r="E612" s="61"/>
      <c r="F612" s="61"/>
    </row>
    <row r="613" spans="1:6" x14ac:dyDescent="0.2">
      <c r="A613" s="81"/>
      <c r="C613" s="60"/>
      <c r="D613" s="83"/>
      <c r="E613" s="61"/>
      <c r="F613" s="61"/>
    </row>
    <row r="614" spans="1:6" x14ac:dyDescent="0.2">
      <c r="A614" s="81"/>
      <c r="C614" s="60"/>
      <c r="D614" s="83"/>
      <c r="E614" s="61"/>
      <c r="F614" s="61"/>
    </row>
    <row r="615" spans="1:6" x14ac:dyDescent="0.2">
      <c r="A615" s="81"/>
      <c r="C615" s="60"/>
      <c r="D615" s="83"/>
      <c r="E615" s="61"/>
      <c r="F615" s="61"/>
    </row>
    <row r="616" spans="1:6" x14ac:dyDescent="0.2">
      <c r="A616" s="81"/>
      <c r="C616" s="60"/>
      <c r="D616" s="83"/>
      <c r="E616" s="61"/>
      <c r="F616" s="61"/>
    </row>
    <row r="617" spans="1:6" x14ac:dyDescent="0.2">
      <c r="A617" s="81"/>
      <c r="C617" s="60"/>
      <c r="D617" s="83"/>
      <c r="E617" s="61"/>
      <c r="F617" s="61"/>
    </row>
    <row r="618" spans="1:6" x14ac:dyDescent="0.2">
      <c r="A618" s="81"/>
      <c r="C618" s="60"/>
      <c r="D618" s="83"/>
      <c r="E618" s="61"/>
      <c r="F618" s="61"/>
    </row>
    <row r="619" spans="1:6" x14ac:dyDescent="0.2">
      <c r="A619" s="81"/>
      <c r="C619" s="60"/>
      <c r="D619" s="83"/>
      <c r="E619" s="61"/>
      <c r="F619" s="61"/>
    </row>
    <row r="620" spans="1:6" x14ac:dyDescent="0.2">
      <c r="A620" s="81"/>
      <c r="C620" s="60"/>
      <c r="D620" s="83"/>
      <c r="E620" s="61"/>
      <c r="F620" s="61"/>
    </row>
    <row r="621" spans="1:6" x14ac:dyDescent="0.2">
      <c r="A621" s="81"/>
      <c r="C621" s="60"/>
      <c r="D621" s="83"/>
      <c r="E621" s="61"/>
      <c r="F621" s="61"/>
    </row>
    <row r="622" spans="1:6" x14ac:dyDescent="0.2">
      <c r="A622" s="81"/>
      <c r="C622" s="60"/>
      <c r="D622" s="83"/>
      <c r="E622" s="61"/>
      <c r="F622" s="61"/>
    </row>
    <row r="623" spans="1:6" x14ac:dyDescent="0.2">
      <c r="A623" s="81"/>
      <c r="C623" s="60"/>
      <c r="D623" s="83"/>
      <c r="E623" s="61"/>
      <c r="F623" s="61"/>
    </row>
    <row r="624" spans="1:6" x14ac:dyDescent="0.2">
      <c r="A624" s="81"/>
      <c r="C624" s="60"/>
      <c r="D624" s="83"/>
      <c r="E624" s="61"/>
      <c r="F624" s="61"/>
    </row>
    <row r="625" spans="1:6" x14ac:dyDescent="0.2">
      <c r="A625" s="81"/>
      <c r="C625" s="60"/>
      <c r="D625" s="83"/>
      <c r="E625" s="61"/>
      <c r="F625" s="61"/>
    </row>
    <row r="626" spans="1:6" x14ac:dyDescent="0.2">
      <c r="A626" s="81"/>
      <c r="C626" s="60"/>
      <c r="D626" s="83"/>
      <c r="E626" s="61"/>
      <c r="F626" s="61"/>
    </row>
    <row r="627" spans="1:6" x14ac:dyDescent="0.2">
      <c r="A627" s="81"/>
      <c r="C627" s="60"/>
      <c r="D627" s="83"/>
      <c r="E627" s="61"/>
      <c r="F627" s="61"/>
    </row>
    <row r="628" spans="1:6" x14ac:dyDescent="0.2">
      <c r="A628" s="81"/>
      <c r="C628" s="60"/>
      <c r="D628" s="83"/>
      <c r="E628" s="61"/>
      <c r="F628" s="61"/>
    </row>
    <row r="629" spans="1:6" x14ac:dyDescent="0.2">
      <c r="A629" s="81"/>
      <c r="C629" s="60"/>
      <c r="D629" s="83"/>
      <c r="E629" s="61"/>
      <c r="F629" s="61"/>
    </row>
    <row r="630" spans="1:6" x14ac:dyDescent="0.2">
      <c r="A630" s="81"/>
      <c r="C630" s="60"/>
      <c r="D630" s="83"/>
      <c r="E630" s="61"/>
      <c r="F630" s="61"/>
    </row>
    <row r="631" spans="1:6" x14ac:dyDescent="0.2">
      <c r="A631" s="81"/>
      <c r="C631" s="60"/>
      <c r="D631" s="83"/>
      <c r="E631" s="61"/>
      <c r="F631" s="61"/>
    </row>
    <row r="632" spans="1:6" x14ac:dyDescent="0.2">
      <c r="A632" s="81"/>
      <c r="C632" s="60"/>
      <c r="D632" s="83"/>
      <c r="E632" s="61"/>
      <c r="F632" s="61"/>
    </row>
    <row r="633" spans="1:6" x14ac:dyDescent="0.2">
      <c r="A633" s="81"/>
      <c r="C633" s="60"/>
      <c r="D633" s="83"/>
      <c r="E633" s="61"/>
      <c r="F633" s="61"/>
    </row>
    <row r="634" spans="1:6" x14ac:dyDescent="0.2">
      <c r="A634" s="81"/>
      <c r="C634" s="60"/>
      <c r="D634" s="83"/>
      <c r="E634" s="61"/>
      <c r="F634" s="61"/>
    </row>
    <row r="635" spans="1:6" x14ac:dyDescent="0.2">
      <c r="A635" s="81"/>
      <c r="C635" s="60"/>
      <c r="D635" s="83"/>
      <c r="E635" s="61"/>
      <c r="F635" s="61"/>
    </row>
    <row r="636" spans="1:6" x14ac:dyDescent="0.2">
      <c r="A636" s="81"/>
      <c r="C636" s="60"/>
      <c r="D636" s="83"/>
      <c r="E636" s="61"/>
      <c r="F636" s="61"/>
    </row>
    <row r="637" spans="1:6" x14ac:dyDescent="0.2">
      <c r="A637" s="81"/>
      <c r="C637" s="60"/>
      <c r="D637" s="83"/>
      <c r="E637" s="61"/>
      <c r="F637" s="61"/>
    </row>
    <row r="638" spans="1:6" x14ac:dyDescent="0.2">
      <c r="A638" s="81"/>
      <c r="C638" s="60"/>
      <c r="D638" s="83"/>
      <c r="E638" s="61"/>
      <c r="F638" s="61"/>
    </row>
    <row r="639" spans="1:6" x14ac:dyDescent="0.2">
      <c r="A639" s="81"/>
      <c r="C639" s="60"/>
      <c r="D639" s="83"/>
      <c r="E639" s="61"/>
      <c r="F639" s="61"/>
    </row>
    <row r="640" spans="1:6" x14ac:dyDescent="0.2">
      <c r="A640" s="81"/>
      <c r="C640" s="60"/>
      <c r="D640" s="83"/>
      <c r="E640" s="61"/>
      <c r="F640" s="61"/>
    </row>
    <row r="641" spans="1:6" x14ac:dyDescent="0.2">
      <c r="A641" s="81"/>
      <c r="C641" s="60"/>
      <c r="D641" s="83"/>
      <c r="E641" s="61"/>
      <c r="F641" s="61"/>
    </row>
    <row r="642" spans="1:6" x14ac:dyDescent="0.2">
      <c r="A642" s="81"/>
      <c r="C642" s="60"/>
      <c r="D642" s="83"/>
      <c r="E642" s="61"/>
      <c r="F642" s="61"/>
    </row>
    <row r="643" spans="1:6" x14ac:dyDescent="0.2">
      <c r="A643" s="81"/>
      <c r="C643" s="60"/>
      <c r="D643" s="83"/>
      <c r="E643" s="61"/>
      <c r="F643" s="61"/>
    </row>
    <row r="644" spans="1:6" x14ac:dyDescent="0.2">
      <c r="A644" s="81"/>
      <c r="C644" s="60"/>
      <c r="D644" s="83"/>
      <c r="E644" s="61"/>
      <c r="F644" s="61"/>
    </row>
    <row r="645" spans="1:6" x14ac:dyDescent="0.2">
      <c r="A645" s="81"/>
      <c r="C645" s="60"/>
      <c r="D645" s="83"/>
      <c r="E645" s="61"/>
      <c r="F645" s="61"/>
    </row>
    <row r="646" spans="1:6" x14ac:dyDescent="0.2">
      <c r="A646" s="81"/>
      <c r="C646" s="60"/>
      <c r="D646" s="83"/>
      <c r="E646" s="61"/>
      <c r="F646" s="61"/>
    </row>
    <row r="647" spans="1:6" x14ac:dyDescent="0.2">
      <c r="A647" s="81"/>
      <c r="C647" s="60"/>
      <c r="D647" s="83"/>
      <c r="E647" s="61"/>
      <c r="F647" s="61"/>
    </row>
    <row r="648" spans="1:6" x14ac:dyDescent="0.2">
      <c r="A648" s="81"/>
      <c r="C648" s="60"/>
      <c r="D648" s="83"/>
      <c r="E648" s="61"/>
      <c r="F648" s="61"/>
    </row>
    <row r="649" spans="1:6" x14ac:dyDescent="0.2">
      <c r="A649" s="81"/>
      <c r="C649" s="60"/>
      <c r="D649" s="83"/>
      <c r="E649" s="61"/>
      <c r="F649" s="61"/>
    </row>
    <row r="650" spans="1:6" x14ac:dyDescent="0.2">
      <c r="A650" s="81"/>
      <c r="C650" s="60"/>
      <c r="D650" s="83"/>
      <c r="E650" s="61"/>
      <c r="F650" s="61"/>
    </row>
    <row r="651" spans="1:6" x14ac:dyDescent="0.2">
      <c r="A651" s="81"/>
      <c r="C651" s="60"/>
      <c r="D651" s="83"/>
      <c r="E651" s="61"/>
      <c r="F651" s="61"/>
    </row>
    <row r="652" spans="1:6" x14ac:dyDescent="0.2">
      <c r="A652" s="81"/>
      <c r="C652" s="60"/>
      <c r="D652" s="83"/>
      <c r="E652" s="61"/>
      <c r="F652" s="61"/>
    </row>
    <row r="653" spans="1:6" x14ac:dyDescent="0.2">
      <c r="A653" s="81"/>
      <c r="C653" s="60"/>
      <c r="D653" s="83"/>
      <c r="E653" s="61"/>
      <c r="F653" s="61"/>
    </row>
    <row r="654" spans="1:6" x14ac:dyDescent="0.2">
      <c r="A654" s="81"/>
      <c r="C654" s="60"/>
      <c r="D654" s="83"/>
      <c r="E654" s="61"/>
      <c r="F654" s="61"/>
    </row>
    <row r="655" spans="1:6" x14ac:dyDescent="0.2">
      <c r="A655" s="81"/>
      <c r="C655" s="60"/>
      <c r="D655" s="83"/>
      <c r="E655" s="61"/>
      <c r="F655" s="61"/>
    </row>
    <row r="656" spans="1:6" x14ac:dyDescent="0.2">
      <c r="A656" s="81"/>
      <c r="C656" s="60"/>
      <c r="D656" s="83"/>
      <c r="E656" s="61"/>
      <c r="F656" s="61"/>
    </row>
    <row r="657" spans="1:6" x14ac:dyDescent="0.2">
      <c r="A657" s="81"/>
      <c r="C657" s="60"/>
      <c r="D657" s="83"/>
      <c r="E657" s="61"/>
      <c r="F657" s="61"/>
    </row>
    <row r="658" spans="1:6" x14ac:dyDescent="0.2">
      <c r="A658" s="81"/>
      <c r="C658" s="60"/>
      <c r="D658" s="83"/>
      <c r="E658" s="61"/>
      <c r="F658" s="61"/>
    </row>
    <row r="659" spans="1:6" x14ac:dyDescent="0.2">
      <c r="A659" s="81"/>
      <c r="C659" s="60"/>
      <c r="D659" s="83"/>
      <c r="E659" s="61"/>
      <c r="F659" s="61"/>
    </row>
    <row r="660" spans="1:6" x14ac:dyDescent="0.2">
      <c r="A660" s="81"/>
      <c r="C660" s="60"/>
      <c r="D660" s="83"/>
      <c r="E660" s="61"/>
      <c r="F660" s="61"/>
    </row>
    <row r="661" spans="1:6" x14ac:dyDescent="0.2">
      <c r="A661" s="81"/>
      <c r="C661" s="60"/>
      <c r="D661" s="83"/>
      <c r="E661" s="61"/>
      <c r="F661" s="61"/>
    </row>
    <row r="662" spans="1:6" x14ac:dyDescent="0.2">
      <c r="A662" s="81"/>
      <c r="C662" s="60"/>
      <c r="D662" s="83"/>
      <c r="E662" s="61"/>
      <c r="F662" s="61"/>
    </row>
    <row r="663" spans="1:6" x14ac:dyDescent="0.2">
      <c r="A663" s="81"/>
      <c r="C663" s="60"/>
      <c r="D663" s="83"/>
      <c r="E663" s="61"/>
      <c r="F663" s="61"/>
    </row>
    <row r="664" spans="1:6" x14ac:dyDescent="0.2">
      <c r="A664" s="81"/>
      <c r="C664" s="60"/>
      <c r="D664" s="83"/>
      <c r="E664" s="61"/>
      <c r="F664" s="61"/>
    </row>
    <row r="665" spans="1:6" x14ac:dyDescent="0.2">
      <c r="A665" s="81"/>
      <c r="C665" s="60"/>
      <c r="D665" s="83"/>
      <c r="E665" s="61"/>
      <c r="F665" s="61"/>
    </row>
    <row r="666" spans="1:6" x14ac:dyDescent="0.2">
      <c r="A666" s="81"/>
      <c r="C666" s="60"/>
      <c r="D666" s="83"/>
      <c r="E666" s="61"/>
      <c r="F666" s="61"/>
    </row>
    <row r="667" spans="1:6" x14ac:dyDescent="0.2">
      <c r="A667" s="81"/>
      <c r="C667" s="60"/>
      <c r="D667" s="83"/>
      <c r="E667" s="61"/>
      <c r="F667" s="61"/>
    </row>
    <row r="668" spans="1:6" x14ac:dyDescent="0.2">
      <c r="A668" s="81"/>
      <c r="C668" s="60"/>
      <c r="D668" s="83"/>
      <c r="E668" s="61"/>
      <c r="F668" s="61"/>
    </row>
    <row r="669" spans="1:6" x14ac:dyDescent="0.2">
      <c r="A669" s="81"/>
      <c r="C669" s="60"/>
      <c r="D669" s="83"/>
      <c r="E669" s="61"/>
      <c r="F669" s="61"/>
    </row>
    <row r="670" spans="1:6" x14ac:dyDescent="0.2">
      <c r="A670" s="81"/>
      <c r="C670" s="60"/>
      <c r="D670" s="83"/>
      <c r="E670" s="61"/>
      <c r="F670" s="61"/>
    </row>
    <row r="671" spans="1:6" x14ac:dyDescent="0.2">
      <c r="A671" s="81"/>
      <c r="C671" s="60"/>
      <c r="D671" s="83"/>
      <c r="E671" s="61"/>
      <c r="F671" s="61"/>
    </row>
    <row r="672" spans="1:6" x14ac:dyDescent="0.2">
      <c r="A672" s="81"/>
      <c r="C672" s="60"/>
      <c r="D672" s="83"/>
      <c r="E672" s="61"/>
      <c r="F672" s="61"/>
    </row>
    <row r="673" spans="1:6" x14ac:dyDescent="0.2">
      <c r="A673" s="81"/>
      <c r="C673" s="60"/>
      <c r="D673" s="83"/>
      <c r="E673" s="61"/>
      <c r="F673" s="61"/>
    </row>
    <row r="674" spans="1:6" x14ac:dyDescent="0.2">
      <c r="A674" s="81"/>
      <c r="C674" s="60"/>
      <c r="D674" s="83"/>
      <c r="E674" s="61"/>
      <c r="F674" s="61"/>
    </row>
    <row r="675" spans="1:6" x14ac:dyDescent="0.2">
      <c r="A675" s="81"/>
      <c r="C675" s="60"/>
      <c r="D675" s="83"/>
      <c r="E675" s="61"/>
      <c r="F675" s="61"/>
    </row>
    <row r="676" spans="1:6" x14ac:dyDescent="0.2">
      <c r="A676" s="81"/>
      <c r="C676" s="60"/>
      <c r="D676" s="83"/>
      <c r="E676" s="61"/>
      <c r="F676" s="61"/>
    </row>
    <row r="677" spans="1:6" x14ac:dyDescent="0.2">
      <c r="A677" s="81"/>
      <c r="C677" s="60"/>
      <c r="D677" s="83"/>
      <c r="E677" s="61"/>
      <c r="F677" s="61"/>
    </row>
    <row r="678" spans="1:6" x14ac:dyDescent="0.2">
      <c r="A678" s="81"/>
      <c r="C678" s="60"/>
      <c r="D678" s="83"/>
      <c r="E678" s="61"/>
      <c r="F678" s="61"/>
    </row>
    <row r="679" spans="1:6" x14ac:dyDescent="0.2">
      <c r="A679" s="81"/>
      <c r="C679" s="60"/>
      <c r="D679" s="83"/>
      <c r="E679" s="61"/>
      <c r="F679" s="61"/>
    </row>
    <row r="680" spans="1:6" x14ac:dyDescent="0.2">
      <c r="A680" s="81"/>
      <c r="C680" s="60"/>
      <c r="D680" s="83"/>
      <c r="E680" s="61"/>
      <c r="F680" s="61"/>
    </row>
    <row r="681" spans="1:6" x14ac:dyDescent="0.2">
      <c r="A681" s="81"/>
      <c r="C681" s="60"/>
      <c r="D681" s="83"/>
      <c r="E681" s="61"/>
      <c r="F681" s="61"/>
    </row>
    <row r="682" spans="1:6" x14ac:dyDescent="0.2">
      <c r="A682" s="81"/>
      <c r="C682" s="60"/>
      <c r="D682" s="83"/>
      <c r="E682" s="61"/>
      <c r="F682" s="61"/>
    </row>
    <row r="683" spans="1:6" x14ac:dyDescent="0.2">
      <c r="A683" s="81"/>
      <c r="C683" s="60"/>
      <c r="D683" s="83"/>
      <c r="E683" s="61"/>
      <c r="F683" s="61"/>
    </row>
    <row r="684" spans="1:6" x14ac:dyDescent="0.2">
      <c r="A684" s="81"/>
      <c r="C684" s="60"/>
      <c r="D684" s="83"/>
      <c r="E684" s="61"/>
      <c r="F684" s="61"/>
    </row>
    <row r="685" spans="1:6" x14ac:dyDescent="0.2">
      <c r="A685" s="81"/>
      <c r="C685" s="60"/>
      <c r="D685" s="83"/>
      <c r="E685" s="61"/>
      <c r="F685" s="61"/>
    </row>
    <row r="686" spans="1:6" x14ac:dyDescent="0.2">
      <c r="A686" s="81"/>
      <c r="C686" s="60"/>
      <c r="D686" s="83"/>
      <c r="E686" s="61"/>
      <c r="F686" s="61"/>
    </row>
    <row r="687" spans="1:6" x14ac:dyDescent="0.2">
      <c r="A687" s="81"/>
      <c r="C687" s="60"/>
      <c r="D687" s="83"/>
      <c r="E687" s="61"/>
      <c r="F687" s="61"/>
    </row>
    <row r="688" spans="1:6" x14ac:dyDescent="0.2">
      <c r="A688" s="81"/>
      <c r="C688" s="60"/>
      <c r="D688" s="83"/>
      <c r="E688" s="61"/>
      <c r="F688" s="61"/>
    </row>
    <row r="689" spans="1:6" x14ac:dyDescent="0.2">
      <c r="A689" s="81"/>
      <c r="C689" s="60"/>
      <c r="D689" s="83"/>
      <c r="E689" s="61"/>
      <c r="F689" s="61"/>
    </row>
    <row r="690" spans="1:6" x14ac:dyDescent="0.2">
      <c r="A690" s="81"/>
      <c r="C690" s="60"/>
      <c r="D690" s="83"/>
      <c r="E690" s="61"/>
      <c r="F690" s="61"/>
    </row>
    <row r="691" spans="1:6" x14ac:dyDescent="0.2">
      <c r="A691" s="81"/>
      <c r="C691" s="60"/>
      <c r="D691" s="83"/>
      <c r="E691" s="61"/>
      <c r="F691" s="61"/>
    </row>
    <row r="692" spans="1:6" x14ac:dyDescent="0.2">
      <c r="A692" s="81"/>
      <c r="C692" s="60"/>
      <c r="D692" s="83"/>
      <c r="E692" s="61"/>
      <c r="F692" s="61"/>
    </row>
    <row r="693" spans="1:6" x14ac:dyDescent="0.2">
      <c r="A693" s="81"/>
      <c r="C693" s="60"/>
      <c r="D693" s="83"/>
      <c r="E693" s="61"/>
      <c r="F693" s="61"/>
    </row>
    <row r="694" spans="1:6" x14ac:dyDescent="0.2">
      <c r="A694" s="81"/>
      <c r="C694" s="60"/>
      <c r="D694" s="83"/>
      <c r="E694" s="61"/>
      <c r="F694" s="61"/>
    </row>
    <row r="695" spans="1:6" x14ac:dyDescent="0.2">
      <c r="A695" s="81"/>
      <c r="C695" s="60"/>
      <c r="D695" s="83"/>
      <c r="E695" s="61"/>
      <c r="F695" s="61"/>
    </row>
    <row r="696" spans="1:6" x14ac:dyDescent="0.2">
      <c r="A696" s="81"/>
      <c r="C696" s="60"/>
      <c r="D696" s="83"/>
      <c r="E696" s="61"/>
      <c r="F696" s="61"/>
    </row>
    <row r="697" spans="1:6" x14ac:dyDescent="0.2">
      <c r="A697" s="81"/>
      <c r="C697" s="60"/>
      <c r="D697" s="83"/>
      <c r="E697" s="61"/>
      <c r="F697" s="61"/>
    </row>
    <row r="698" spans="1:6" x14ac:dyDescent="0.2">
      <c r="A698" s="81"/>
      <c r="C698" s="60"/>
      <c r="D698" s="83"/>
      <c r="E698" s="61"/>
      <c r="F698" s="61"/>
    </row>
    <row r="699" spans="1:6" x14ac:dyDescent="0.2">
      <c r="A699" s="81"/>
      <c r="C699" s="60"/>
      <c r="D699" s="83"/>
      <c r="E699" s="61"/>
      <c r="F699" s="61"/>
    </row>
    <row r="700" spans="1:6" x14ac:dyDescent="0.2">
      <c r="A700" s="81"/>
      <c r="C700" s="60"/>
      <c r="D700" s="83"/>
      <c r="E700" s="61"/>
      <c r="F700" s="61"/>
    </row>
    <row r="701" spans="1:6" x14ac:dyDescent="0.2">
      <c r="A701" s="81"/>
      <c r="C701" s="60"/>
      <c r="D701" s="83"/>
      <c r="E701" s="61"/>
      <c r="F701" s="61"/>
    </row>
    <row r="702" spans="1:6" x14ac:dyDescent="0.2">
      <c r="A702" s="81"/>
      <c r="C702" s="60"/>
      <c r="D702" s="83"/>
      <c r="E702" s="61"/>
      <c r="F702" s="61"/>
    </row>
    <row r="703" spans="1:6" x14ac:dyDescent="0.2">
      <c r="A703" s="81"/>
      <c r="C703" s="60"/>
      <c r="D703" s="83"/>
      <c r="E703" s="61"/>
      <c r="F703" s="61"/>
    </row>
    <row r="704" spans="1:6" x14ac:dyDescent="0.2">
      <c r="A704" s="81"/>
      <c r="C704" s="60"/>
      <c r="D704" s="83"/>
      <c r="E704" s="61"/>
      <c r="F704" s="61"/>
    </row>
    <row r="705" spans="1:6" x14ac:dyDescent="0.2">
      <c r="A705" s="81"/>
      <c r="C705" s="60"/>
      <c r="D705" s="83"/>
      <c r="E705" s="61"/>
      <c r="F705" s="61"/>
    </row>
    <row r="706" spans="1:6" x14ac:dyDescent="0.2">
      <c r="A706" s="81"/>
      <c r="C706" s="60"/>
      <c r="D706" s="83"/>
      <c r="E706" s="61"/>
      <c r="F706" s="61"/>
    </row>
    <row r="707" spans="1:6" x14ac:dyDescent="0.2">
      <c r="A707" s="81"/>
      <c r="C707" s="60"/>
      <c r="D707" s="83"/>
      <c r="E707" s="61"/>
      <c r="F707" s="61"/>
    </row>
    <row r="708" spans="1:6" x14ac:dyDescent="0.2">
      <c r="A708" s="81"/>
      <c r="C708" s="60"/>
      <c r="D708" s="83"/>
      <c r="E708" s="61"/>
      <c r="F708" s="61"/>
    </row>
    <row r="709" spans="1:6" x14ac:dyDescent="0.2">
      <c r="A709" s="81"/>
      <c r="C709" s="60"/>
      <c r="D709" s="83"/>
      <c r="E709" s="61"/>
      <c r="F709" s="61"/>
    </row>
    <row r="710" spans="1:6" x14ac:dyDescent="0.2">
      <c r="A710" s="81"/>
      <c r="C710" s="60"/>
      <c r="D710" s="83"/>
      <c r="E710" s="61"/>
      <c r="F710" s="61"/>
    </row>
    <row r="711" spans="1:6" x14ac:dyDescent="0.2">
      <c r="A711" s="81"/>
      <c r="C711" s="60"/>
      <c r="D711" s="83"/>
      <c r="E711" s="61"/>
      <c r="F711" s="61"/>
    </row>
    <row r="712" spans="1:6" x14ac:dyDescent="0.2">
      <c r="A712" s="81"/>
      <c r="C712" s="60"/>
      <c r="D712" s="83"/>
      <c r="E712" s="61"/>
      <c r="F712" s="61"/>
    </row>
    <row r="713" spans="1:6" x14ac:dyDescent="0.2">
      <c r="A713" s="81"/>
      <c r="C713" s="60"/>
      <c r="D713" s="83"/>
      <c r="E713" s="61"/>
      <c r="F713" s="61"/>
    </row>
    <row r="714" spans="1:6" x14ac:dyDescent="0.2">
      <c r="A714" s="81"/>
      <c r="C714" s="60"/>
      <c r="D714" s="83"/>
      <c r="E714" s="61"/>
      <c r="F714" s="61"/>
    </row>
    <row r="715" spans="1:6" x14ac:dyDescent="0.2">
      <c r="A715" s="81"/>
      <c r="C715" s="60"/>
      <c r="D715" s="83"/>
      <c r="E715" s="61"/>
      <c r="F715" s="61"/>
    </row>
    <row r="716" spans="1:6" x14ac:dyDescent="0.2">
      <c r="A716" s="81"/>
      <c r="C716" s="60"/>
      <c r="D716" s="83"/>
      <c r="E716" s="61"/>
      <c r="F716" s="61"/>
    </row>
    <row r="717" spans="1:6" x14ac:dyDescent="0.2">
      <c r="A717" s="81"/>
      <c r="C717" s="60"/>
      <c r="D717" s="83"/>
      <c r="E717" s="61"/>
      <c r="F717" s="61"/>
    </row>
    <row r="718" spans="1:6" x14ac:dyDescent="0.2">
      <c r="A718" s="81"/>
      <c r="C718" s="60"/>
      <c r="D718" s="83"/>
      <c r="E718" s="61"/>
      <c r="F718" s="61"/>
    </row>
    <row r="719" spans="1:6" x14ac:dyDescent="0.2">
      <c r="A719" s="81"/>
      <c r="C719" s="60"/>
      <c r="D719" s="83"/>
      <c r="E719" s="61"/>
      <c r="F719" s="61"/>
    </row>
    <row r="720" spans="1:6" x14ac:dyDescent="0.2">
      <c r="A720" s="81"/>
      <c r="C720" s="60"/>
      <c r="D720" s="83"/>
      <c r="E720" s="61"/>
      <c r="F720" s="61"/>
    </row>
    <row r="721" spans="1:6" x14ac:dyDescent="0.2">
      <c r="A721" s="81"/>
      <c r="C721" s="60"/>
      <c r="D721" s="83"/>
      <c r="E721" s="61"/>
      <c r="F721" s="61"/>
    </row>
    <row r="722" spans="1:6" x14ac:dyDescent="0.2">
      <c r="A722" s="81"/>
      <c r="C722" s="60"/>
      <c r="D722" s="83"/>
      <c r="E722" s="61"/>
      <c r="F722" s="61"/>
    </row>
    <row r="723" spans="1:6" x14ac:dyDescent="0.2">
      <c r="A723" s="81"/>
      <c r="C723" s="60"/>
      <c r="D723" s="83"/>
      <c r="E723" s="61"/>
      <c r="F723" s="61"/>
    </row>
    <row r="724" spans="1:6" x14ac:dyDescent="0.2">
      <c r="A724" s="81"/>
      <c r="C724" s="60"/>
      <c r="D724" s="83"/>
      <c r="E724" s="61"/>
      <c r="F724" s="61"/>
    </row>
    <row r="725" spans="1:6" x14ac:dyDescent="0.2">
      <c r="A725" s="81"/>
      <c r="C725" s="60"/>
      <c r="D725" s="83"/>
      <c r="E725" s="61"/>
      <c r="F725" s="61"/>
    </row>
    <row r="726" spans="1:6" x14ac:dyDescent="0.2">
      <c r="A726" s="81"/>
      <c r="C726" s="60"/>
      <c r="D726" s="83"/>
      <c r="E726" s="61"/>
      <c r="F726" s="61"/>
    </row>
    <row r="727" spans="1:6" x14ac:dyDescent="0.2">
      <c r="A727" s="81"/>
      <c r="C727" s="60"/>
      <c r="D727" s="83"/>
      <c r="E727" s="61"/>
      <c r="F727" s="61"/>
    </row>
    <row r="728" spans="1:6" x14ac:dyDescent="0.2">
      <c r="A728" s="81"/>
      <c r="C728" s="60"/>
      <c r="D728" s="83"/>
      <c r="E728" s="61"/>
      <c r="F728" s="61"/>
    </row>
    <row r="729" spans="1:6" x14ac:dyDescent="0.2">
      <c r="A729" s="81"/>
      <c r="C729" s="60"/>
      <c r="D729" s="83"/>
      <c r="E729" s="61"/>
      <c r="F729" s="61"/>
    </row>
    <row r="730" spans="1:6" x14ac:dyDescent="0.2">
      <c r="A730" s="81"/>
      <c r="C730" s="60"/>
      <c r="D730" s="83"/>
      <c r="E730" s="61"/>
      <c r="F730" s="61"/>
    </row>
    <row r="731" spans="1:6" x14ac:dyDescent="0.2">
      <c r="A731" s="81"/>
      <c r="C731" s="60"/>
      <c r="D731" s="83"/>
      <c r="E731" s="61"/>
      <c r="F731" s="61"/>
    </row>
    <row r="732" spans="1:6" x14ac:dyDescent="0.2">
      <c r="A732" s="81"/>
      <c r="C732" s="60"/>
      <c r="D732" s="83"/>
      <c r="E732" s="61"/>
      <c r="F732" s="61"/>
    </row>
    <row r="733" spans="1:6" x14ac:dyDescent="0.2">
      <c r="A733" s="81"/>
      <c r="C733" s="60"/>
      <c r="D733" s="83"/>
      <c r="E733" s="61"/>
      <c r="F733" s="61"/>
    </row>
    <row r="734" spans="1:6" x14ac:dyDescent="0.2">
      <c r="A734" s="81"/>
      <c r="C734" s="60"/>
      <c r="D734" s="83"/>
      <c r="E734" s="61"/>
      <c r="F734" s="61"/>
    </row>
    <row r="735" spans="1:6" x14ac:dyDescent="0.2">
      <c r="A735" s="81"/>
      <c r="C735" s="60"/>
      <c r="D735" s="83"/>
      <c r="E735" s="61"/>
      <c r="F735" s="61"/>
    </row>
    <row r="736" spans="1:6" x14ac:dyDescent="0.2">
      <c r="A736" s="81"/>
      <c r="C736" s="60"/>
      <c r="D736" s="83"/>
      <c r="E736" s="61"/>
      <c r="F736" s="61"/>
    </row>
    <row r="737" spans="1:6" x14ac:dyDescent="0.2">
      <c r="A737" s="81"/>
      <c r="C737" s="60"/>
      <c r="D737" s="83"/>
      <c r="E737" s="61"/>
      <c r="F737" s="61"/>
    </row>
    <row r="738" spans="1:6" x14ac:dyDescent="0.2">
      <c r="A738" s="81"/>
      <c r="C738" s="60"/>
      <c r="D738" s="83"/>
      <c r="E738" s="61"/>
      <c r="F738" s="61"/>
    </row>
    <row r="739" spans="1:6" x14ac:dyDescent="0.2">
      <c r="A739" s="81"/>
      <c r="C739" s="60"/>
      <c r="D739" s="83"/>
      <c r="E739" s="61"/>
      <c r="F739" s="61"/>
    </row>
    <row r="740" spans="1:6" x14ac:dyDescent="0.2">
      <c r="A740" s="81"/>
      <c r="C740" s="60"/>
      <c r="D740" s="83"/>
      <c r="E740" s="61"/>
      <c r="F740" s="61"/>
    </row>
    <row r="741" spans="1:6" x14ac:dyDescent="0.2">
      <c r="A741" s="81"/>
      <c r="C741" s="60"/>
      <c r="D741" s="83"/>
      <c r="E741" s="61"/>
      <c r="F741" s="61"/>
    </row>
    <row r="742" spans="1:6" x14ac:dyDescent="0.2">
      <c r="A742" s="81"/>
      <c r="C742" s="60"/>
      <c r="D742" s="83"/>
      <c r="E742" s="61"/>
      <c r="F742" s="61"/>
    </row>
    <row r="743" spans="1:6" x14ac:dyDescent="0.2">
      <c r="A743" s="81"/>
      <c r="C743" s="60"/>
      <c r="D743" s="83"/>
      <c r="E743" s="61"/>
      <c r="F743" s="61"/>
    </row>
    <row r="744" spans="1:6" x14ac:dyDescent="0.2">
      <c r="A744" s="81"/>
      <c r="C744" s="60"/>
      <c r="D744" s="83"/>
      <c r="E744" s="61"/>
      <c r="F744" s="61"/>
    </row>
    <row r="745" spans="1:6" x14ac:dyDescent="0.2">
      <c r="A745" s="81"/>
      <c r="C745" s="60"/>
      <c r="D745" s="83"/>
      <c r="E745" s="61"/>
      <c r="F745" s="61"/>
    </row>
    <row r="746" spans="1:6" x14ac:dyDescent="0.2">
      <c r="A746" s="81"/>
      <c r="C746" s="60"/>
      <c r="D746" s="83"/>
      <c r="E746" s="61"/>
      <c r="F746" s="61"/>
    </row>
    <row r="747" spans="1:6" x14ac:dyDescent="0.2">
      <c r="A747" s="81"/>
      <c r="C747" s="60"/>
      <c r="D747" s="83"/>
      <c r="E747" s="61"/>
      <c r="F747" s="61"/>
    </row>
    <row r="748" spans="1:6" x14ac:dyDescent="0.2">
      <c r="A748" s="81"/>
      <c r="C748" s="60"/>
      <c r="D748" s="83"/>
      <c r="E748" s="61"/>
      <c r="F748" s="61"/>
    </row>
    <row r="749" spans="1:6" x14ac:dyDescent="0.2">
      <c r="A749" s="81"/>
      <c r="C749" s="60"/>
      <c r="D749" s="83"/>
      <c r="E749" s="61"/>
      <c r="F749" s="61"/>
    </row>
    <row r="750" spans="1:6" x14ac:dyDescent="0.2">
      <c r="A750" s="81"/>
      <c r="C750" s="60"/>
      <c r="D750" s="83"/>
      <c r="E750" s="61"/>
      <c r="F750" s="61"/>
    </row>
    <row r="751" spans="1:6" x14ac:dyDescent="0.2">
      <c r="A751" s="81"/>
      <c r="C751" s="60"/>
      <c r="D751" s="83"/>
      <c r="E751" s="61"/>
      <c r="F751" s="61"/>
    </row>
    <row r="752" spans="1:6" x14ac:dyDescent="0.2">
      <c r="A752" s="81"/>
      <c r="C752" s="60"/>
      <c r="D752" s="83"/>
      <c r="E752" s="61"/>
      <c r="F752" s="61"/>
    </row>
    <row r="753" spans="1:6" x14ac:dyDescent="0.2">
      <c r="A753" s="81"/>
      <c r="C753" s="60"/>
      <c r="D753" s="83"/>
      <c r="E753" s="61"/>
      <c r="F753" s="61"/>
    </row>
    <row r="754" spans="1:6" x14ac:dyDescent="0.2">
      <c r="A754" s="81"/>
      <c r="C754" s="60"/>
      <c r="D754" s="83"/>
      <c r="E754" s="61"/>
      <c r="F754" s="61"/>
    </row>
    <row r="755" spans="1:6" x14ac:dyDescent="0.2">
      <c r="A755" s="81"/>
      <c r="C755" s="60"/>
      <c r="D755" s="83"/>
      <c r="E755" s="61"/>
      <c r="F755" s="61"/>
    </row>
    <row r="756" spans="1:6" x14ac:dyDescent="0.2">
      <c r="A756" s="81"/>
      <c r="C756" s="60"/>
      <c r="D756" s="83"/>
      <c r="E756" s="61"/>
      <c r="F756" s="61"/>
    </row>
    <row r="757" spans="1:6" x14ac:dyDescent="0.2">
      <c r="A757" s="81"/>
      <c r="C757" s="60"/>
      <c r="D757" s="83"/>
      <c r="E757" s="61"/>
      <c r="F757" s="61"/>
    </row>
    <row r="758" spans="1:6" x14ac:dyDescent="0.2">
      <c r="A758" s="81"/>
      <c r="C758" s="60"/>
      <c r="D758" s="83"/>
      <c r="E758" s="61"/>
      <c r="F758" s="61"/>
    </row>
    <row r="759" spans="1:6" x14ac:dyDescent="0.2">
      <c r="A759" s="81"/>
      <c r="C759" s="60"/>
      <c r="D759" s="83"/>
      <c r="E759" s="61"/>
      <c r="F759" s="61"/>
    </row>
    <row r="760" spans="1:6" x14ac:dyDescent="0.2">
      <c r="A760" s="81"/>
      <c r="C760" s="60"/>
      <c r="D760" s="83"/>
      <c r="E760" s="61"/>
      <c r="F760" s="61"/>
    </row>
    <row r="761" spans="1:6" x14ac:dyDescent="0.2">
      <c r="A761" s="81"/>
      <c r="C761" s="60"/>
      <c r="D761" s="83"/>
      <c r="E761" s="61"/>
      <c r="F761" s="61"/>
    </row>
    <row r="762" spans="1:6" x14ac:dyDescent="0.2">
      <c r="A762" s="81"/>
      <c r="C762" s="60"/>
      <c r="D762" s="83"/>
      <c r="E762" s="61"/>
      <c r="F762" s="61"/>
    </row>
    <row r="763" spans="1:6" x14ac:dyDescent="0.2">
      <c r="A763" s="81"/>
      <c r="C763" s="60"/>
      <c r="D763" s="83"/>
      <c r="E763" s="61"/>
      <c r="F763" s="61"/>
    </row>
    <row r="764" spans="1:6" x14ac:dyDescent="0.2">
      <c r="A764" s="81"/>
      <c r="C764" s="60"/>
      <c r="D764" s="83"/>
      <c r="E764" s="61"/>
      <c r="F764" s="61"/>
    </row>
    <row r="765" spans="1:6" x14ac:dyDescent="0.2">
      <c r="A765" s="81"/>
      <c r="C765" s="60"/>
      <c r="D765" s="83"/>
      <c r="E765" s="61"/>
      <c r="F765" s="61"/>
    </row>
    <row r="766" spans="1:6" x14ac:dyDescent="0.2">
      <c r="A766" s="81"/>
      <c r="C766" s="60"/>
      <c r="D766" s="83"/>
      <c r="E766" s="61"/>
      <c r="F766" s="61"/>
    </row>
    <row r="767" spans="1:6" x14ac:dyDescent="0.2">
      <c r="A767" s="81"/>
      <c r="C767" s="60"/>
      <c r="D767" s="83"/>
      <c r="E767" s="61"/>
      <c r="F767" s="61"/>
    </row>
    <row r="768" spans="1:6" x14ac:dyDescent="0.2">
      <c r="A768" s="81"/>
      <c r="C768" s="60"/>
      <c r="D768" s="83"/>
      <c r="E768" s="61"/>
      <c r="F768" s="61"/>
    </row>
    <row r="769" spans="1:6" x14ac:dyDescent="0.2">
      <c r="A769" s="81"/>
      <c r="C769" s="60"/>
      <c r="D769" s="83"/>
      <c r="E769" s="61"/>
      <c r="F769" s="61"/>
    </row>
    <row r="770" spans="1:6" x14ac:dyDescent="0.2">
      <c r="A770" s="81"/>
      <c r="C770" s="60"/>
      <c r="D770" s="83"/>
      <c r="E770" s="61"/>
      <c r="F770" s="61"/>
    </row>
    <row r="771" spans="1:6" x14ac:dyDescent="0.2">
      <c r="A771" s="81"/>
      <c r="C771" s="60"/>
      <c r="D771" s="83"/>
      <c r="E771" s="61"/>
      <c r="F771" s="61"/>
    </row>
    <row r="772" spans="1:6" x14ac:dyDescent="0.2">
      <c r="A772" s="81"/>
      <c r="C772" s="60"/>
      <c r="D772" s="83"/>
      <c r="E772" s="61"/>
      <c r="F772" s="61"/>
    </row>
    <row r="773" spans="1:6" x14ac:dyDescent="0.2">
      <c r="A773" s="81"/>
      <c r="C773" s="60"/>
      <c r="D773" s="83"/>
      <c r="E773" s="61"/>
      <c r="F773" s="61"/>
    </row>
    <row r="774" spans="1:6" x14ac:dyDescent="0.2">
      <c r="A774" s="81"/>
      <c r="C774" s="60"/>
      <c r="D774" s="83"/>
      <c r="E774" s="61"/>
      <c r="F774" s="61"/>
    </row>
    <row r="775" spans="1:6" x14ac:dyDescent="0.2">
      <c r="A775" s="81"/>
      <c r="C775" s="60"/>
      <c r="D775" s="83"/>
      <c r="E775" s="61"/>
      <c r="F775" s="61"/>
    </row>
    <row r="776" spans="1:6" x14ac:dyDescent="0.2">
      <c r="A776" s="81"/>
      <c r="C776" s="60"/>
      <c r="D776" s="83"/>
      <c r="E776" s="61"/>
      <c r="F776" s="61"/>
    </row>
    <row r="777" spans="1:6" x14ac:dyDescent="0.2">
      <c r="A777" s="81"/>
      <c r="C777" s="60"/>
      <c r="D777" s="83"/>
      <c r="E777" s="61"/>
      <c r="F777" s="61"/>
    </row>
    <row r="778" spans="1:6" x14ac:dyDescent="0.2">
      <c r="A778" s="81"/>
      <c r="C778" s="60"/>
      <c r="D778" s="83"/>
      <c r="E778" s="61"/>
      <c r="F778" s="61"/>
    </row>
    <row r="779" spans="1:6" x14ac:dyDescent="0.2">
      <c r="A779" s="81"/>
      <c r="C779" s="60"/>
      <c r="D779" s="83"/>
      <c r="E779" s="61"/>
      <c r="F779" s="61"/>
    </row>
    <row r="780" spans="1:6" x14ac:dyDescent="0.2">
      <c r="A780" s="81"/>
      <c r="C780" s="60"/>
      <c r="D780" s="83"/>
      <c r="E780" s="61"/>
      <c r="F780" s="61"/>
    </row>
    <row r="781" spans="1:6" x14ac:dyDescent="0.2">
      <c r="A781" s="81"/>
      <c r="C781" s="60"/>
      <c r="D781" s="83"/>
      <c r="E781" s="61"/>
      <c r="F781" s="61"/>
    </row>
    <row r="782" spans="1:6" x14ac:dyDescent="0.2">
      <c r="A782" s="81"/>
      <c r="C782" s="60"/>
      <c r="D782" s="83"/>
      <c r="E782" s="61"/>
      <c r="F782" s="61"/>
    </row>
    <row r="783" spans="1:6" x14ac:dyDescent="0.2">
      <c r="A783" s="81"/>
      <c r="C783" s="60"/>
      <c r="D783" s="83"/>
      <c r="E783" s="61"/>
      <c r="F783" s="61"/>
    </row>
    <row r="784" spans="1:6" x14ac:dyDescent="0.2">
      <c r="A784" s="81"/>
      <c r="C784" s="60"/>
      <c r="D784" s="83"/>
      <c r="E784" s="61"/>
      <c r="F784" s="61"/>
    </row>
    <row r="785" spans="1:6" x14ac:dyDescent="0.2">
      <c r="A785" s="81"/>
      <c r="C785" s="60"/>
      <c r="D785" s="83"/>
      <c r="E785" s="61"/>
      <c r="F785" s="61"/>
    </row>
    <row r="786" spans="1:6" x14ac:dyDescent="0.2">
      <c r="A786" s="81"/>
      <c r="C786" s="60"/>
      <c r="D786" s="83"/>
      <c r="E786" s="61"/>
      <c r="F786" s="61"/>
    </row>
    <row r="787" spans="1:6" x14ac:dyDescent="0.2">
      <c r="A787" s="81"/>
      <c r="C787" s="60"/>
      <c r="D787" s="83"/>
      <c r="E787" s="61"/>
      <c r="F787" s="61"/>
    </row>
    <row r="788" spans="1:6" x14ac:dyDescent="0.2">
      <c r="A788" s="81"/>
      <c r="C788" s="60"/>
      <c r="D788" s="83"/>
      <c r="E788" s="61"/>
      <c r="F788" s="61"/>
    </row>
    <row r="789" spans="1:6" x14ac:dyDescent="0.2">
      <c r="A789" s="81"/>
      <c r="C789" s="60"/>
      <c r="D789" s="83"/>
      <c r="E789" s="61"/>
      <c r="F789" s="61"/>
    </row>
    <row r="790" spans="1:6" x14ac:dyDescent="0.2">
      <c r="A790" s="81"/>
      <c r="C790" s="60"/>
      <c r="D790" s="83"/>
      <c r="E790" s="61"/>
      <c r="F790" s="61"/>
    </row>
    <row r="791" spans="1:6" x14ac:dyDescent="0.2">
      <c r="A791" s="81"/>
      <c r="C791" s="60"/>
      <c r="D791" s="83"/>
      <c r="E791" s="61"/>
      <c r="F791" s="61"/>
    </row>
    <row r="792" spans="1:6" x14ac:dyDescent="0.2">
      <c r="A792" s="81"/>
      <c r="C792" s="60"/>
      <c r="D792" s="83"/>
      <c r="E792" s="61"/>
      <c r="F792" s="61"/>
    </row>
    <row r="793" spans="1:6" x14ac:dyDescent="0.2">
      <c r="A793" s="81"/>
      <c r="C793" s="60"/>
      <c r="D793" s="83"/>
      <c r="E793" s="61"/>
      <c r="F793" s="61"/>
    </row>
    <row r="794" spans="1:6" x14ac:dyDescent="0.2">
      <c r="A794" s="81"/>
      <c r="C794" s="60"/>
      <c r="D794" s="83"/>
      <c r="E794" s="61"/>
      <c r="F794" s="61"/>
    </row>
    <row r="795" spans="1:6" x14ac:dyDescent="0.2">
      <c r="A795" s="81"/>
      <c r="C795" s="60"/>
      <c r="D795" s="83"/>
      <c r="E795" s="61"/>
      <c r="F795" s="61"/>
    </row>
    <row r="796" spans="1:6" x14ac:dyDescent="0.2">
      <c r="A796" s="81"/>
      <c r="C796" s="60"/>
      <c r="D796" s="83"/>
      <c r="E796" s="61"/>
      <c r="F796" s="61"/>
    </row>
    <row r="797" spans="1:6" x14ac:dyDescent="0.2">
      <c r="A797" s="81"/>
      <c r="C797" s="60"/>
      <c r="D797" s="83"/>
      <c r="E797" s="61"/>
      <c r="F797" s="61"/>
    </row>
    <row r="798" spans="1:6" x14ac:dyDescent="0.2">
      <c r="A798" s="81"/>
      <c r="C798" s="60"/>
      <c r="D798" s="83"/>
      <c r="E798" s="61"/>
      <c r="F798" s="61"/>
    </row>
    <row r="799" spans="1:6" x14ac:dyDescent="0.2">
      <c r="A799" s="81"/>
      <c r="C799" s="60"/>
      <c r="D799" s="83"/>
      <c r="E799" s="61"/>
      <c r="F799" s="61"/>
    </row>
    <row r="800" spans="1:6" x14ac:dyDescent="0.2">
      <c r="A800" s="81"/>
      <c r="C800" s="60"/>
      <c r="D800" s="83"/>
      <c r="E800" s="61"/>
      <c r="F800" s="61"/>
    </row>
    <row r="801" spans="1:6" x14ac:dyDescent="0.2">
      <c r="A801" s="81"/>
      <c r="C801" s="60"/>
      <c r="D801" s="83"/>
      <c r="E801" s="61"/>
      <c r="F801" s="61"/>
    </row>
    <row r="802" spans="1:6" x14ac:dyDescent="0.2">
      <c r="A802" s="81"/>
      <c r="C802" s="60"/>
      <c r="D802" s="83"/>
      <c r="E802" s="61"/>
      <c r="F802" s="61"/>
    </row>
    <row r="803" spans="1:6" x14ac:dyDescent="0.2">
      <c r="A803" s="81"/>
      <c r="C803" s="60"/>
      <c r="D803" s="83"/>
      <c r="E803" s="61"/>
      <c r="F803" s="61"/>
    </row>
    <row r="804" spans="1:6" x14ac:dyDescent="0.2">
      <c r="A804" s="81"/>
      <c r="C804" s="60"/>
      <c r="D804" s="83"/>
      <c r="E804" s="61"/>
      <c r="F804" s="61"/>
    </row>
    <row r="805" spans="1:6" x14ac:dyDescent="0.2">
      <c r="A805" s="81"/>
      <c r="C805" s="60"/>
      <c r="D805" s="83"/>
      <c r="E805" s="61"/>
      <c r="F805" s="61"/>
    </row>
    <row r="806" spans="1:6" x14ac:dyDescent="0.2">
      <c r="A806" s="81"/>
      <c r="C806" s="60"/>
      <c r="D806" s="83"/>
      <c r="E806" s="61"/>
      <c r="F806" s="61"/>
    </row>
    <row r="807" spans="1:6" x14ac:dyDescent="0.2">
      <c r="A807" s="81"/>
      <c r="C807" s="60"/>
      <c r="D807" s="83"/>
      <c r="E807" s="61"/>
      <c r="F807" s="61"/>
    </row>
    <row r="808" spans="1:6" x14ac:dyDescent="0.2">
      <c r="A808" s="81"/>
      <c r="C808" s="60"/>
      <c r="D808" s="83"/>
      <c r="E808" s="61"/>
      <c r="F808" s="61"/>
    </row>
    <row r="809" spans="1:6" x14ac:dyDescent="0.2">
      <c r="A809" s="81"/>
      <c r="C809" s="60"/>
      <c r="D809" s="83"/>
      <c r="E809" s="61"/>
      <c r="F809" s="61"/>
    </row>
    <row r="810" spans="1:6" x14ac:dyDescent="0.2">
      <c r="A810" s="81"/>
      <c r="C810" s="60"/>
      <c r="D810" s="83"/>
      <c r="E810" s="61"/>
      <c r="F810" s="61"/>
    </row>
    <row r="811" spans="1:6" x14ac:dyDescent="0.2">
      <c r="A811" s="81"/>
      <c r="C811" s="60"/>
      <c r="D811" s="83"/>
      <c r="E811" s="61"/>
      <c r="F811" s="61"/>
    </row>
    <row r="812" spans="1:6" x14ac:dyDescent="0.2">
      <c r="A812" s="81"/>
      <c r="C812" s="60"/>
      <c r="D812" s="83"/>
      <c r="E812" s="61"/>
      <c r="F812" s="61"/>
    </row>
    <row r="813" spans="1:6" x14ac:dyDescent="0.2">
      <c r="A813" s="81"/>
      <c r="C813" s="60"/>
      <c r="D813" s="83"/>
      <c r="E813" s="61"/>
      <c r="F813" s="61"/>
    </row>
    <row r="814" spans="1:6" x14ac:dyDescent="0.2">
      <c r="A814" s="81"/>
      <c r="C814" s="60"/>
      <c r="D814" s="83"/>
      <c r="E814" s="61"/>
      <c r="F814" s="61"/>
    </row>
    <row r="815" spans="1:6" x14ac:dyDescent="0.2">
      <c r="A815" s="81"/>
      <c r="C815" s="60"/>
      <c r="D815" s="83"/>
      <c r="E815" s="61"/>
      <c r="F815" s="61"/>
    </row>
    <row r="816" spans="1:6" x14ac:dyDescent="0.2">
      <c r="A816" s="81"/>
      <c r="C816" s="60"/>
      <c r="D816" s="83"/>
      <c r="E816" s="61"/>
      <c r="F816" s="61"/>
    </row>
    <row r="817" spans="1:6" x14ac:dyDescent="0.2">
      <c r="A817" s="81"/>
      <c r="C817" s="60"/>
      <c r="D817" s="83"/>
      <c r="E817" s="61"/>
      <c r="F817" s="61"/>
    </row>
    <row r="818" spans="1:6" x14ac:dyDescent="0.2">
      <c r="A818" s="81"/>
      <c r="C818" s="60"/>
      <c r="D818" s="83"/>
      <c r="E818" s="61"/>
      <c r="F818" s="61"/>
    </row>
    <row r="819" spans="1:6" x14ac:dyDescent="0.2">
      <c r="A819" s="81"/>
      <c r="C819" s="60"/>
      <c r="D819" s="83"/>
      <c r="E819" s="61"/>
      <c r="F819" s="61"/>
    </row>
    <row r="820" spans="1:6" x14ac:dyDescent="0.2">
      <c r="A820" s="81"/>
      <c r="C820" s="60"/>
      <c r="D820" s="83"/>
      <c r="E820" s="61"/>
      <c r="F820" s="61"/>
    </row>
    <row r="821" spans="1:6" x14ac:dyDescent="0.2">
      <c r="A821" s="81"/>
      <c r="C821" s="60"/>
      <c r="D821" s="83"/>
      <c r="E821" s="61"/>
      <c r="F821" s="61"/>
    </row>
    <row r="822" spans="1:6" x14ac:dyDescent="0.2">
      <c r="A822" s="81"/>
      <c r="C822" s="60"/>
      <c r="D822" s="83"/>
      <c r="E822" s="61"/>
      <c r="F822" s="61"/>
    </row>
    <row r="823" spans="1:6" x14ac:dyDescent="0.2">
      <c r="A823" s="81"/>
      <c r="C823" s="60"/>
      <c r="D823" s="83"/>
      <c r="E823" s="61"/>
      <c r="F823" s="61"/>
    </row>
    <row r="824" spans="1:6" x14ac:dyDescent="0.2">
      <c r="A824" s="81"/>
      <c r="C824" s="60"/>
      <c r="D824" s="83"/>
      <c r="E824" s="61"/>
      <c r="F824" s="61"/>
    </row>
    <row r="825" spans="1:6" x14ac:dyDescent="0.2">
      <c r="A825" s="81"/>
      <c r="C825" s="60"/>
      <c r="D825" s="83"/>
      <c r="E825" s="61"/>
      <c r="F825" s="61"/>
    </row>
    <row r="826" spans="1:6" x14ac:dyDescent="0.2">
      <c r="A826" s="81"/>
      <c r="C826" s="60"/>
      <c r="D826" s="83"/>
      <c r="E826" s="61"/>
      <c r="F826" s="61"/>
    </row>
    <row r="827" spans="1:6" x14ac:dyDescent="0.2">
      <c r="A827" s="81"/>
      <c r="C827" s="60"/>
      <c r="D827" s="83"/>
      <c r="E827" s="61"/>
      <c r="F827" s="61"/>
    </row>
    <row r="828" spans="1:6" x14ac:dyDescent="0.2">
      <c r="A828" s="81"/>
      <c r="C828" s="60"/>
      <c r="D828" s="83"/>
      <c r="E828" s="61"/>
      <c r="F828" s="61"/>
    </row>
    <row r="829" spans="1:6" x14ac:dyDescent="0.2">
      <c r="A829" s="81"/>
      <c r="C829" s="60"/>
      <c r="D829" s="83"/>
      <c r="E829" s="61"/>
      <c r="F829" s="61"/>
    </row>
    <row r="830" spans="1:6" x14ac:dyDescent="0.2">
      <c r="A830" s="81"/>
      <c r="C830" s="60"/>
      <c r="D830" s="83"/>
      <c r="E830" s="61"/>
      <c r="F830" s="61"/>
    </row>
    <row r="831" spans="1:6" x14ac:dyDescent="0.2">
      <c r="A831" s="81"/>
      <c r="C831" s="60"/>
      <c r="D831" s="83"/>
      <c r="E831" s="61"/>
      <c r="F831" s="61"/>
    </row>
    <row r="832" spans="1:6" x14ac:dyDescent="0.2">
      <c r="A832" s="81"/>
      <c r="C832" s="60"/>
      <c r="D832" s="83"/>
      <c r="E832" s="61"/>
      <c r="F832" s="61"/>
    </row>
    <row r="833" spans="1:6" x14ac:dyDescent="0.2">
      <c r="A833" s="81"/>
      <c r="C833" s="60"/>
      <c r="D833" s="83"/>
      <c r="E833" s="61"/>
      <c r="F833" s="61"/>
    </row>
    <row r="834" spans="1:6" x14ac:dyDescent="0.2">
      <c r="A834" s="81"/>
      <c r="C834" s="60"/>
      <c r="D834" s="83"/>
      <c r="E834" s="61"/>
      <c r="F834" s="61"/>
    </row>
    <row r="835" spans="1:6" x14ac:dyDescent="0.2">
      <c r="A835" s="81"/>
      <c r="C835" s="60"/>
      <c r="D835" s="83"/>
      <c r="E835" s="61"/>
      <c r="F835" s="61"/>
    </row>
    <row r="836" spans="1:6" x14ac:dyDescent="0.2">
      <c r="A836" s="81"/>
      <c r="C836" s="60"/>
      <c r="D836" s="83"/>
      <c r="E836" s="61"/>
      <c r="F836" s="61"/>
    </row>
    <row r="837" spans="1:6" x14ac:dyDescent="0.2">
      <c r="A837" s="81"/>
      <c r="C837" s="60"/>
      <c r="D837" s="83"/>
      <c r="E837" s="61"/>
      <c r="F837" s="61"/>
    </row>
    <row r="838" spans="1:6" x14ac:dyDescent="0.2">
      <c r="A838" s="81"/>
      <c r="C838" s="60"/>
      <c r="D838" s="83"/>
      <c r="E838" s="61"/>
      <c r="F838" s="61"/>
    </row>
    <row r="839" spans="1:6" x14ac:dyDescent="0.2">
      <c r="A839" s="81"/>
      <c r="C839" s="60"/>
      <c r="D839" s="83"/>
      <c r="E839" s="61"/>
      <c r="F839" s="61"/>
    </row>
    <row r="840" spans="1:6" x14ac:dyDescent="0.2">
      <c r="A840" s="81"/>
      <c r="C840" s="60"/>
      <c r="D840" s="83"/>
      <c r="E840" s="61"/>
      <c r="F840" s="61"/>
    </row>
    <row r="841" spans="1:6" x14ac:dyDescent="0.2">
      <c r="A841" s="81"/>
      <c r="C841" s="60"/>
      <c r="D841" s="83"/>
      <c r="E841" s="61"/>
      <c r="F841" s="61"/>
    </row>
    <row r="842" spans="1:6" x14ac:dyDescent="0.2">
      <c r="A842" s="81"/>
      <c r="C842" s="60"/>
      <c r="D842" s="83"/>
      <c r="E842" s="61"/>
      <c r="F842" s="61"/>
    </row>
    <row r="843" spans="1:6" x14ac:dyDescent="0.2">
      <c r="A843" s="81"/>
      <c r="C843" s="60"/>
      <c r="D843" s="83"/>
      <c r="E843" s="61"/>
      <c r="F843" s="61"/>
    </row>
    <row r="844" spans="1:6" x14ac:dyDescent="0.2">
      <c r="A844" s="81"/>
      <c r="C844" s="60"/>
      <c r="D844" s="83"/>
      <c r="E844" s="61"/>
      <c r="F844" s="61"/>
    </row>
    <row r="845" spans="1:6" x14ac:dyDescent="0.2">
      <c r="A845" s="81"/>
      <c r="C845" s="60"/>
      <c r="D845" s="83"/>
      <c r="E845" s="61"/>
      <c r="F845" s="61"/>
    </row>
    <row r="846" spans="1:6" x14ac:dyDescent="0.2">
      <c r="A846" s="81"/>
      <c r="C846" s="60"/>
      <c r="D846" s="83"/>
      <c r="E846" s="61"/>
      <c r="F846" s="61"/>
    </row>
    <row r="847" spans="1:6" x14ac:dyDescent="0.2">
      <c r="A847" s="81"/>
      <c r="C847" s="60"/>
      <c r="D847" s="83"/>
      <c r="E847" s="61"/>
      <c r="F847" s="61"/>
    </row>
    <row r="848" spans="1:6" x14ac:dyDescent="0.2">
      <c r="A848" s="81"/>
      <c r="C848" s="60"/>
      <c r="D848" s="83"/>
      <c r="E848" s="61"/>
      <c r="F848" s="61"/>
    </row>
    <row r="849" spans="1:6" x14ac:dyDescent="0.2">
      <c r="A849" s="81"/>
      <c r="C849" s="60"/>
      <c r="D849" s="83"/>
      <c r="E849" s="61"/>
      <c r="F849" s="61"/>
    </row>
    <row r="850" spans="1:6" x14ac:dyDescent="0.2">
      <c r="A850" s="81"/>
      <c r="C850" s="60"/>
      <c r="D850" s="83"/>
      <c r="E850" s="61"/>
      <c r="F850" s="61"/>
    </row>
    <row r="851" spans="1:6" x14ac:dyDescent="0.2">
      <c r="A851" s="81"/>
      <c r="C851" s="60"/>
      <c r="D851" s="83"/>
      <c r="E851" s="61"/>
      <c r="F851" s="61"/>
    </row>
    <row r="852" spans="1:6" x14ac:dyDescent="0.2">
      <c r="A852" s="81"/>
      <c r="C852" s="60"/>
      <c r="D852" s="83"/>
      <c r="E852" s="61"/>
      <c r="F852" s="61"/>
    </row>
    <row r="853" spans="1:6" x14ac:dyDescent="0.2">
      <c r="A853" s="81"/>
      <c r="C853" s="60"/>
      <c r="D853" s="83"/>
      <c r="E853" s="61"/>
      <c r="F853" s="61"/>
    </row>
    <row r="854" spans="1:6" x14ac:dyDescent="0.2">
      <c r="A854" s="81"/>
      <c r="C854" s="60"/>
      <c r="D854" s="83"/>
      <c r="E854" s="61"/>
      <c r="F854" s="61"/>
    </row>
    <row r="855" spans="1:6" x14ac:dyDescent="0.2">
      <c r="A855" s="81"/>
      <c r="C855" s="60"/>
      <c r="D855" s="83"/>
      <c r="E855" s="61"/>
      <c r="F855" s="61"/>
    </row>
    <row r="856" spans="1:6" x14ac:dyDescent="0.2">
      <c r="A856" s="81"/>
      <c r="C856" s="60"/>
      <c r="D856" s="83"/>
      <c r="E856" s="61"/>
      <c r="F856" s="61"/>
    </row>
    <row r="857" spans="1:6" x14ac:dyDescent="0.2">
      <c r="A857" s="81"/>
      <c r="C857" s="60"/>
      <c r="D857" s="83"/>
      <c r="E857" s="61"/>
      <c r="F857" s="61"/>
    </row>
    <row r="858" spans="1:6" x14ac:dyDescent="0.2">
      <c r="A858" s="81"/>
      <c r="C858" s="60"/>
      <c r="D858" s="83"/>
      <c r="E858" s="61"/>
      <c r="F858" s="61"/>
    </row>
    <row r="859" spans="1:6" x14ac:dyDescent="0.2">
      <c r="A859" s="81"/>
      <c r="C859" s="60"/>
      <c r="D859" s="83"/>
      <c r="E859" s="61"/>
      <c r="F859" s="61"/>
    </row>
    <row r="860" spans="1:6" x14ac:dyDescent="0.2">
      <c r="A860" s="81"/>
      <c r="C860" s="60"/>
      <c r="D860" s="83"/>
      <c r="E860" s="61"/>
      <c r="F860" s="61"/>
    </row>
    <row r="861" spans="1:6" x14ac:dyDescent="0.2">
      <c r="A861" s="81"/>
      <c r="C861" s="60"/>
      <c r="D861" s="83"/>
      <c r="E861" s="61"/>
      <c r="F861" s="61"/>
    </row>
    <row r="862" spans="1:6" x14ac:dyDescent="0.2">
      <c r="A862" s="81"/>
      <c r="C862" s="60"/>
      <c r="D862" s="83"/>
      <c r="E862" s="61"/>
      <c r="F862" s="61"/>
    </row>
    <row r="863" spans="1:6" x14ac:dyDescent="0.2">
      <c r="A863" s="81"/>
      <c r="C863" s="60"/>
      <c r="D863" s="83"/>
      <c r="E863" s="61"/>
      <c r="F863" s="61"/>
    </row>
    <row r="864" spans="1:6" x14ac:dyDescent="0.2">
      <c r="A864" s="81"/>
      <c r="C864" s="60"/>
      <c r="D864" s="83"/>
      <c r="E864" s="61"/>
      <c r="F864" s="61"/>
    </row>
    <row r="865" spans="1:6" x14ac:dyDescent="0.2">
      <c r="A865" s="81"/>
      <c r="C865" s="60"/>
      <c r="D865" s="83"/>
      <c r="E865" s="61"/>
      <c r="F865" s="61"/>
    </row>
    <row r="866" spans="1:6" x14ac:dyDescent="0.2">
      <c r="A866" s="81"/>
      <c r="C866" s="60"/>
      <c r="D866" s="83"/>
      <c r="E866" s="61"/>
      <c r="F866" s="61"/>
    </row>
    <row r="867" spans="1:6" x14ac:dyDescent="0.2">
      <c r="A867" s="81"/>
      <c r="C867" s="60"/>
      <c r="D867" s="83"/>
      <c r="E867" s="61"/>
      <c r="F867" s="61"/>
    </row>
    <row r="868" spans="1:6" x14ac:dyDescent="0.2">
      <c r="A868" s="81"/>
      <c r="C868" s="60"/>
      <c r="D868" s="83"/>
      <c r="E868" s="61"/>
      <c r="F868" s="61"/>
    </row>
    <row r="869" spans="1:6" x14ac:dyDescent="0.2">
      <c r="A869" s="81"/>
      <c r="C869" s="60"/>
      <c r="D869" s="83"/>
      <c r="E869" s="61"/>
      <c r="F869" s="61"/>
    </row>
    <row r="870" spans="1:6" x14ac:dyDescent="0.2">
      <c r="A870" s="81"/>
      <c r="C870" s="60"/>
      <c r="D870" s="83"/>
      <c r="E870" s="61"/>
      <c r="F870" s="61"/>
    </row>
    <row r="871" spans="1:6" x14ac:dyDescent="0.2">
      <c r="A871" s="81"/>
      <c r="C871" s="60"/>
      <c r="D871" s="83"/>
      <c r="E871" s="61"/>
      <c r="F871" s="61"/>
    </row>
    <row r="872" spans="1:6" x14ac:dyDescent="0.2">
      <c r="A872" s="81"/>
      <c r="C872" s="60"/>
      <c r="D872" s="83"/>
      <c r="E872" s="61"/>
      <c r="F872" s="61"/>
    </row>
    <row r="873" spans="1:6" x14ac:dyDescent="0.2">
      <c r="A873" s="81"/>
      <c r="C873" s="60"/>
      <c r="D873" s="83"/>
      <c r="E873" s="61"/>
      <c r="F873" s="61"/>
    </row>
    <row r="874" spans="1:6" x14ac:dyDescent="0.2">
      <c r="A874" s="81"/>
      <c r="C874" s="60"/>
      <c r="D874" s="83"/>
      <c r="E874" s="61"/>
      <c r="F874" s="61"/>
    </row>
    <row r="875" spans="1:6" x14ac:dyDescent="0.2">
      <c r="A875" s="81"/>
      <c r="C875" s="60"/>
      <c r="D875" s="83"/>
      <c r="E875" s="61"/>
      <c r="F875" s="61"/>
    </row>
    <row r="876" spans="1:6" x14ac:dyDescent="0.2">
      <c r="A876" s="81"/>
      <c r="C876" s="60"/>
      <c r="D876" s="83"/>
      <c r="E876" s="61"/>
      <c r="F876" s="61"/>
    </row>
    <row r="877" spans="1:6" x14ac:dyDescent="0.2">
      <c r="A877" s="81"/>
      <c r="C877" s="60"/>
      <c r="D877" s="83"/>
      <c r="E877" s="61"/>
      <c r="F877" s="61"/>
    </row>
    <row r="878" spans="1:6" x14ac:dyDescent="0.2">
      <c r="A878" s="81"/>
      <c r="C878" s="60"/>
      <c r="D878" s="83"/>
      <c r="E878" s="61"/>
      <c r="F878" s="61"/>
    </row>
    <row r="879" spans="1:6" x14ac:dyDescent="0.2">
      <c r="A879" s="81"/>
      <c r="C879" s="60"/>
      <c r="D879" s="83"/>
      <c r="E879" s="61"/>
      <c r="F879" s="61"/>
    </row>
    <row r="880" spans="1:6" x14ac:dyDescent="0.2">
      <c r="A880" s="81"/>
      <c r="C880" s="60"/>
      <c r="D880" s="83"/>
      <c r="E880" s="61"/>
      <c r="F880" s="61"/>
    </row>
    <row r="881" spans="1:6" x14ac:dyDescent="0.2">
      <c r="A881" s="81"/>
      <c r="C881" s="60"/>
      <c r="D881" s="83"/>
      <c r="E881" s="61"/>
      <c r="F881" s="61"/>
    </row>
    <row r="882" spans="1:6" x14ac:dyDescent="0.2">
      <c r="A882" s="81"/>
      <c r="C882" s="60"/>
      <c r="D882" s="83"/>
      <c r="E882" s="61"/>
      <c r="F882" s="61"/>
    </row>
    <row r="883" spans="1:6" x14ac:dyDescent="0.2">
      <c r="A883" s="81"/>
      <c r="C883" s="60"/>
      <c r="D883" s="83"/>
      <c r="E883" s="61"/>
      <c r="F883" s="61"/>
    </row>
    <row r="884" spans="1:6" x14ac:dyDescent="0.2">
      <c r="A884" s="81"/>
      <c r="C884" s="60"/>
      <c r="D884" s="83"/>
      <c r="E884" s="61"/>
      <c r="F884" s="61"/>
    </row>
    <row r="885" spans="1:6" x14ac:dyDescent="0.2">
      <c r="A885" s="81"/>
      <c r="C885" s="60"/>
      <c r="D885" s="83"/>
      <c r="E885" s="61"/>
      <c r="F885" s="61"/>
    </row>
    <row r="886" spans="1:6" x14ac:dyDescent="0.2">
      <c r="A886" s="81"/>
      <c r="C886" s="60"/>
      <c r="D886" s="83"/>
      <c r="E886" s="61"/>
      <c r="F886" s="61"/>
    </row>
    <row r="887" spans="1:6" x14ac:dyDescent="0.2">
      <c r="A887" s="81"/>
      <c r="C887" s="60"/>
      <c r="D887" s="83"/>
      <c r="E887" s="61"/>
      <c r="F887" s="61"/>
    </row>
    <row r="888" spans="1:6" x14ac:dyDescent="0.2">
      <c r="A888" s="81"/>
      <c r="C888" s="60"/>
      <c r="D888" s="83"/>
      <c r="E888" s="61"/>
      <c r="F888" s="61"/>
    </row>
    <row r="889" spans="1:6" x14ac:dyDescent="0.2">
      <c r="A889" s="81"/>
      <c r="C889" s="60"/>
      <c r="D889" s="83"/>
      <c r="E889" s="61"/>
      <c r="F889" s="61"/>
    </row>
    <row r="890" spans="1:6" x14ac:dyDescent="0.2">
      <c r="A890" s="81"/>
      <c r="C890" s="60"/>
      <c r="D890" s="83"/>
      <c r="E890" s="61"/>
      <c r="F890" s="61"/>
    </row>
    <row r="891" spans="1:6" x14ac:dyDescent="0.2">
      <c r="A891" s="81"/>
      <c r="C891" s="60"/>
      <c r="D891" s="83"/>
      <c r="E891" s="61"/>
      <c r="F891" s="61"/>
    </row>
    <row r="892" spans="1:6" x14ac:dyDescent="0.2">
      <c r="A892" s="81"/>
      <c r="C892" s="60"/>
      <c r="D892" s="83"/>
      <c r="E892" s="61"/>
      <c r="F892" s="61"/>
    </row>
    <row r="893" spans="1:6" x14ac:dyDescent="0.2">
      <c r="A893" s="81"/>
      <c r="C893" s="60"/>
      <c r="D893" s="83"/>
      <c r="E893" s="61"/>
      <c r="F893" s="61"/>
    </row>
    <row r="894" spans="1:6" x14ac:dyDescent="0.2">
      <c r="A894" s="81"/>
      <c r="C894" s="60"/>
      <c r="D894" s="83"/>
      <c r="E894" s="61"/>
      <c r="F894" s="61"/>
    </row>
    <row r="895" spans="1:6" x14ac:dyDescent="0.2">
      <c r="A895" s="81"/>
      <c r="C895" s="60"/>
      <c r="D895" s="83"/>
      <c r="E895" s="61"/>
      <c r="F895" s="61"/>
    </row>
    <row r="896" spans="1:6" x14ac:dyDescent="0.2">
      <c r="A896" s="81"/>
      <c r="C896" s="60"/>
      <c r="D896" s="83"/>
      <c r="E896" s="61"/>
      <c r="F896" s="61"/>
    </row>
    <row r="897" spans="1:6" x14ac:dyDescent="0.2">
      <c r="A897" s="81"/>
      <c r="C897" s="60"/>
      <c r="D897" s="83"/>
      <c r="E897" s="61"/>
      <c r="F897" s="61"/>
    </row>
    <row r="898" spans="1:6" x14ac:dyDescent="0.2">
      <c r="A898" s="81"/>
      <c r="C898" s="60"/>
      <c r="D898" s="83"/>
      <c r="E898" s="61"/>
      <c r="F898" s="61"/>
    </row>
    <row r="899" spans="1:6" x14ac:dyDescent="0.2">
      <c r="A899" s="81"/>
      <c r="C899" s="60"/>
      <c r="D899" s="83"/>
      <c r="E899" s="61"/>
      <c r="F899" s="61"/>
    </row>
    <row r="900" spans="1:6" x14ac:dyDescent="0.2">
      <c r="A900" s="81"/>
      <c r="C900" s="60"/>
      <c r="D900" s="83"/>
      <c r="E900" s="61"/>
      <c r="F900" s="61"/>
    </row>
    <row r="901" spans="1:6" x14ac:dyDescent="0.2">
      <c r="A901" s="81"/>
      <c r="C901" s="60"/>
      <c r="D901" s="83"/>
      <c r="E901" s="61"/>
      <c r="F901" s="61"/>
    </row>
    <row r="902" spans="1:6" x14ac:dyDescent="0.2">
      <c r="A902" s="81"/>
      <c r="C902" s="60"/>
      <c r="D902" s="83"/>
      <c r="E902" s="61"/>
      <c r="F902" s="61"/>
    </row>
    <row r="903" spans="1:6" x14ac:dyDescent="0.2">
      <c r="A903" s="81"/>
      <c r="C903" s="60"/>
      <c r="D903" s="83"/>
      <c r="E903" s="61"/>
      <c r="F903" s="61"/>
    </row>
    <row r="904" spans="1:6" x14ac:dyDescent="0.2">
      <c r="A904" s="81"/>
      <c r="C904" s="60"/>
      <c r="D904" s="83"/>
      <c r="E904" s="61"/>
      <c r="F904" s="61"/>
    </row>
    <row r="905" spans="1:6" x14ac:dyDescent="0.2">
      <c r="A905" s="81"/>
      <c r="C905" s="60"/>
      <c r="D905" s="83"/>
      <c r="E905" s="61"/>
      <c r="F905" s="61"/>
    </row>
    <row r="906" spans="1:6" x14ac:dyDescent="0.2">
      <c r="A906" s="81"/>
      <c r="C906" s="60"/>
      <c r="D906" s="83"/>
      <c r="E906" s="61"/>
      <c r="F906" s="61"/>
    </row>
    <row r="907" spans="1:6" x14ac:dyDescent="0.2">
      <c r="A907" s="81"/>
      <c r="C907" s="60"/>
      <c r="D907" s="83"/>
      <c r="E907" s="61"/>
      <c r="F907" s="61"/>
    </row>
    <row r="908" spans="1:6" x14ac:dyDescent="0.2">
      <c r="A908" s="81"/>
      <c r="C908" s="60"/>
      <c r="D908" s="83"/>
      <c r="E908" s="61"/>
      <c r="F908" s="61"/>
    </row>
    <row r="909" spans="1:6" x14ac:dyDescent="0.2">
      <c r="A909" s="81"/>
      <c r="C909" s="60"/>
      <c r="D909" s="83"/>
      <c r="E909" s="61"/>
      <c r="F909" s="61"/>
    </row>
    <row r="910" spans="1:6" x14ac:dyDescent="0.2">
      <c r="A910" s="81"/>
      <c r="C910" s="60"/>
      <c r="D910" s="83"/>
      <c r="E910" s="61"/>
      <c r="F910" s="61"/>
    </row>
    <row r="911" spans="1:6" x14ac:dyDescent="0.2">
      <c r="A911" s="81"/>
      <c r="C911" s="60"/>
      <c r="D911" s="83"/>
      <c r="E911" s="61"/>
      <c r="F911" s="61"/>
    </row>
    <row r="912" spans="1:6" x14ac:dyDescent="0.2">
      <c r="A912" s="81"/>
      <c r="C912" s="60"/>
      <c r="D912" s="83"/>
      <c r="E912" s="61"/>
      <c r="F912" s="61"/>
    </row>
    <row r="913" spans="1:6" x14ac:dyDescent="0.2">
      <c r="A913" s="81"/>
      <c r="C913" s="60"/>
      <c r="D913" s="83"/>
      <c r="E913" s="61"/>
      <c r="F913" s="61"/>
    </row>
    <row r="914" spans="1:6" x14ac:dyDescent="0.2">
      <c r="A914" s="81"/>
      <c r="C914" s="60"/>
      <c r="D914" s="83"/>
      <c r="E914" s="61"/>
      <c r="F914" s="61"/>
    </row>
    <row r="915" spans="1:6" x14ac:dyDescent="0.2">
      <c r="A915" s="81"/>
      <c r="C915" s="60"/>
      <c r="D915" s="83"/>
      <c r="E915" s="61"/>
      <c r="F915" s="61"/>
    </row>
    <row r="916" spans="1:6" x14ac:dyDescent="0.2">
      <c r="A916" s="81"/>
      <c r="C916" s="60"/>
      <c r="D916" s="83"/>
      <c r="E916" s="61"/>
      <c r="F916" s="61"/>
    </row>
    <row r="917" spans="1:6" x14ac:dyDescent="0.2">
      <c r="A917" s="81"/>
      <c r="C917" s="60"/>
      <c r="D917" s="83"/>
      <c r="E917" s="61"/>
      <c r="F917" s="61"/>
    </row>
    <row r="918" spans="1:6" x14ac:dyDescent="0.2">
      <c r="A918" s="81"/>
      <c r="C918" s="60"/>
      <c r="D918" s="83"/>
      <c r="E918" s="61"/>
      <c r="F918" s="61"/>
    </row>
    <row r="919" spans="1:6" x14ac:dyDescent="0.2">
      <c r="A919" s="81"/>
      <c r="C919" s="60"/>
      <c r="D919" s="83"/>
      <c r="E919" s="61"/>
      <c r="F919" s="61"/>
    </row>
    <row r="920" spans="1:6" x14ac:dyDescent="0.2">
      <c r="A920" s="81"/>
      <c r="C920" s="60"/>
      <c r="D920" s="83"/>
      <c r="E920" s="61"/>
      <c r="F920" s="61"/>
    </row>
    <row r="921" spans="1:6" x14ac:dyDescent="0.2">
      <c r="A921" s="81"/>
      <c r="C921" s="60"/>
      <c r="D921" s="83"/>
      <c r="E921" s="61"/>
      <c r="F921" s="61"/>
    </row>
    <row r="922" spans="1:6" x14ac:dyDescent="0.2">
      <c r="A922" s="81"/>
      <c r="C922" s="60"/>
      <c r="D922" s="83"/>
      <c r="E922" s="61"/>
      <c r="F922" s="61"/>
    </row>
    <row r="923" spans="1:6" x14ac:dyDescent="0.2">
      <c r="A923" s="81"/>
      <c r="C923" s="60"/>
      <c r="D923" s="83"/>
      <c r="E923" s="61"/>
      <c r="F923" s="61"/>
    </row>
    <row r="924" spans="1:6" x14ac:dyDescent="0.2">
      <c r="A924" s="81"/>
      <c r="C924" s="60"/>
      <c r="D924" s="83"/>
      <c r="E924" s="61"/>
      <c r="F924" s="61"/>
    </row>
    <row r="925" spans="1:6" x14ac:dyDescent="0.2">
      <c r="A925" s="81"/>
      <c r="C925" s="60"/>
      <c r="D925" s="83"/>
      <c r="E925" s="61"/>
      <c r="F925" s="61"/>
    </row>
    <row r="926" spans="1:6" x14ac:dyDescent="0.2">
      <c r="A926" s="81"/>
      <c r="C926" s="60"/>
      <c r="D926" s="83"/>
      <c r="E926" s="61"/>
      <c r="F926" s="61"/>
    </row>
    <row r="927" spans="1:6" x14ac:dyDescent="0.2">
      <c r="A927" s="81"/>
      <c r="C927" s="60"/>
      <c r="D927" s="83"/>
      <c r="E927" s="61"/>
      <c r="F927" s="61"/>
    </row>
    <row r="928" spans="1:6" x14ac:dyDescent="0.2">
      <c r="A928" s="81"/>
      <c r="C928" s="60"/>
      <c r="D928" s="83"/>
      <c r="E928" s="61"/>
      <c r="F928" s="61"/>
    </row>
    <row r="929" spans="1:6" x14ac:dyDescent="0.2">
      <c r="A929" s="81"/>
      <c r="C929" s="60"/>
      <c r="D929" s="83"/>
      <c r="E929" s="61"/>
      <c r="F929" s="61"/>
    </row>
    <row r="930" spans="1:6" x14ac:dyDescent="0.2">
      <c r="A930" s="81"/>
      <c r="C930" s="60"/>
      <c r="D930" s="83"/>
      <c r="E930" s="61"/>
      <c r="F930" s="61"/>
    </row>
    <row r="931" spans="1:6" x14ac:dyDescent="0.2">
      <c r="A931" s="81"/>
      <c r="C931" s="60"/>
      <c r="D931" s="83"/>
      <c r="E931" s="61"/>
      <c r="F931" s="61"/>
    </row>
    <row r="932" spans="1:6" x14ac:dyDescent="0.2">
      <c r="A932" s="81"/>
      <c r="C932" s="60"/>
      <c r="D932" s="83"/>
      <c r="E932" s="61"/>
      <c r="F932" s="61"/>
    </row>
    <row r="933" spans="1:6" x14ac:dyDescent="0.2">
      <c r="A933" s="81"/>
      <c r="C933" s="60"/>
      <c r="D933" s="83"/>
      <c r="E933" s="61"/>
      <c r="F933" s="61"/>
    </row>
    <row r="934" spans="1:6" x14ac:dyDescent="0.2">
      <c r="A934" s="81"/>
      <c r="C934" s="60"/>
      <c r="D934" s="83"/>
      <c r="E934" s="61"/>
      <c r="F934" s="61"/>
    </row>
    <row r="935" spans="1:6" x14ac:dyDescent="0.2">
      <c r="A935" s="81"/>
      <c r="C935" s="60"/>
      <c r="D935" s="83"/>
      <c r="E935" s="61"/>
      <c r="F935" s="61"/>
    </row>
    <row r="936" spans="1:6" x14ac:dyDescent="0.2">
      <c r="A936" s="81"/>
      <c r="C936" s="60"/>
      <c r="D936" s="83"/>
      <c r="E936" s="61"/>
      <c r="F936" s="61"/>
    </row>
    <row r="937" spans="1:6" x14ac:dyDescent="0.2">
      <c r="A937" s="81"/>
      <c r="C937" s="60"/>
      <c r="D937" s="83"/>
      <c r="E937" s="61"/>
      <c r="F937" s="61"/>
    </row>
    <row r="938" spans="1:6" x14ac:dyDescent="0.2">
      <c r="A938" s="81"/>
      <c r="C938" s="60"/>
      <c r="D938" s="83"/>
      <c r="E938" s="61"/>
      <c r="F938" s="61"/>
    </row>
    <row r="939" spans="1:6" x14ac:dyDescent="0.2">
      <c r="A939" s="81"/>
      <c r="C939" s="60"/>
      <c r="D939" s="83"/>
      <c r="E939" s="61"/>
      <c r="F939" s="61"/>
    </row>
    <row r="940" spans="1:6" x14ac:dyDescent="0.2">
      <c r="A940" s="81"/>
      <c r="C940" s="60"/>
      <c r="D940" s="83"/>
      <c r="E940" s="61"/>
      <c r="F940" s="61"/>
    </row>
    <row r="941" spans="1:6" x14ac:dyDescent="0.2">
      <c r="A941" s="81"/>
      <c r="C941" s="60"/>
      <c r="D941" s="83"/>
      <c r="E941" s="61"/>
      <c r="F941" s="61"/>
    </row>
    <row r="942" spans="1:6" x14ac:dyDescent="0.2">
      <c r="A942" s="81"/>
      <c r="C942" s="60"/>
      <c r="D942" s="83"/>
      <c r="E942" s="61"/>
      <c r="F942" s="61"/>
    </row>
    <row r="943" spans="1:6" x14ac:dyDescent="0.2">
      <c r="A943" s="81"/>
      <c r="C943" s="60"/>
      <c r="D943" s="83"/>
      <c r="E943" s="61"/>
      <c r="F943" s="61"/>
    </row>
    <row r="944" spans="1:6" x14ac:dyDescent="0.2">
      <c r="A944" s="81"/>
      <c r="C944" s="60"/>
      <c r="D944" s="83"/>
      <c r="E944" s="61"/>
      <c r="F944" s="61"/>
    </row>
  </sheetData>
  <mergeCells count="19">
    <mergeCell ref="A68:F68"/>
    <mergeCell ref="A60:E60"/>
    <mergeCell ref="A61:E61"/>
    <mergeCell ref="A62:E62"/>
    <mergeCell ref="A65:F65"/>
    <mergeCell ref="A66:F66"/>
    <mergeCell ref="A67:F67"/>
    <mergeCell ref="B53:E53"/>
    <mergeCell ref="B54:E54"/>
    <mergeCell ref="B55:E55"/>
    <mergeCell ref="B56:E56"/>
    <mergeCell ref="A58:F58"/>
    <mergeCell ref="A59:E59"/>
    <mergeCell ref="A1:F1"/>
    <mergeCell ref="A2:F2"/>
    <mergeCell ref="B49:E49"/>
    <mergeCell ref="B50:E50"/>
    <mergeCell ref="B51:E51"/>
    <mergeCell ref="B52:E52"/>
  </mergeCells>
  <pageMargins left="0.25" right="0.25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7</vt:i4>
      </vt:variant>
    </vt:vector>
  </HeadingPairs>
  <TitlesOfParts>
    <vt:vector size="12" baseType="lpstr">
      <vt:lpstr>RESUMEN</vt:lpstr>
      <vt:lpstr>Entidad Chaguani</vt:lpstr>
      <vt:lpstr>Proponente Chaguani</vt:lpstr>
      <vt:lpstr>Entidad El Colegio</vt:lpstr>
      <vt:lpstr>Proponente El Colegio</vt:lpstr>
      <vt:lpstr>'Entidad Chaguani'!Área_de_impresión</vt:lpstr>
      <vt:lpstr>'Entidad El Colegio'!Área_de_impresión</vt:lpstr>
      <vt:lpstr>'Proponente Chaguani'!Área_de_impresión</vt:lpstr>
      <vt:lpstr>'Proponente El Colegio'!Área_de_impresión</vt:lpstr>
      <vt:lpstr>RESUMEN!Área_de_impresión</vt:lpstr>
      <vt:lpstr>'Entidad Chaguani'!Títulos_a_imprimir</vt:lpstr>
      <vt:lpstr>'Proponente Chaguani'!Títulos_a_imprimir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felipe tavera jimenez</dc:creator>
  <cp:lastModifiedBy>juan felipe tavera jimenez</cp:lastModifiedBy>
  <cp:lastPrinted>2026-09-22T16:04:54Z</cp:lastPrinted>
  <dcterms:created xsi:type="dcterms:W3CDTF">2026-06-30T22:55:08Z</dcterms:created>
  <dcterms:modified xsi:type="dcterms:W3CDTF">2026-09-22T16:29:55Z</dcterms:modified>
</cp:coreProperties>
</file>