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2024-2027\2026\CONTRATOS\2026\CONVENIOS NUEVOS\2. CACAO\"/>
    </mc:Choice>
  </mc:AlternateContent>
  <xr:revisionPtr revIDLastSave="0" documentId="13_ncr:1_{D71913A1-0528-4830-834B-F729D8402A2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INANCIACIÓN" sheetId="3" r:id="rId1"/>
    <sheet name="2 Estrategia de cacao (m-h)" sheetId="15" r:id="rId2"/>
  </sheets>
  <externalReferences>
    <externalReference r:id="rId3"/>
    <externalReference r:id="rId4"/>
  </externalReferences>
  <definedNames>
    <definedName name="ACCION" localSheetId="1">#REF!</definedName>
    <definedName name="ACCION">#REF!</definedName>
    <definedName name="AYUDANTEE">'[1]CÁLCULO FP'!$F$36</definedName>
    <definedName name="AYUDANTER">'[1]CÁLCULO FP'!$D$36</definedName>
    <definedName name="Concreto14">#REF!</definedName>
    <definedName name="Concreto28">#REF!</definedName>
    <definedName name="EME" localSheetId="1">#REF!</definedName>
    <definedName name="EME">#REF!</definedName>
    <definedName name="Excel_BuiltIn__FilterDatabase_4" localSheetId="1">#REF!</definedName>
    <definedName name="Excel_BuiltIn__FilterDatabase_4">#REF!</definedName>
    <definedName name="globalesA" localSheetId="1">#REF!</definedName>
    <definedName name="globalesA">#REF!</definedName>
    <definedName name="Google_Sheet_Link_233780847" hidden="1">#N/A</definedName>
    <definedName name="Google_Sheet_Link_828200979" hidden="1">#N/A</definedName>
    <definedName name="Google_Sheet_Link_894159030" hidden="1">#N/A</definedName>
    <definedName name="OFICIAL">'[1]CÁLCULO FP'!$H$36</definedName>
    <definedName name="Papeleria">[2]INSUMOS!$E$26</definedName>
    <definedName name="Refrigerio">[2]INSUMOS!$E$31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L1KcI4KlXVomQYBJ03M2cXgp2UryPZqkrlPjsyhR+V8="/>
    </ext>
  </extLst>
</workbook>
</file>

<file path=xl/calcChain.xml><?xml version="1.0" encoding="utf-8"?>
<calcChain xmlns="http://schemas.openxmlformats.org/spreadsheetml/2006/main">
  <c r="G49" i="15" l="1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F6" i="15" l="1"/>
  <c r="F7" i="15"/>
  <c r="F8" i="15"/>
  <c r="F9" i="15"/>
  <c r="F10" i="15"/>
  <c r="F11" i="15"/>
  <c r="F12" i="15"/>
  <c r="F13" i="15"/>
  <c r="F14" i="15"/>
  <c r="F15" i="15"/>
  <c r="E17" i="15"/>
  <c r="F17" i="15"/>
  <c r="F18" i="15"/>
  <c r="E10" i="3" s="1"/>
  <c r="F10" i="3" s="1"/>
  <c r="H10" i="3" s="1"/>
  <c r="G12" i="3" l="1"/>
  <c r="H12" i="3"/>
  <c r="F12" i="3"/>
  <c r="I10" i="3" l="1"/>
  <c r="I12" i="3" s="1"/>
</calcChain>
</file>

<file path=xl/sharedStrings.xml><?xml version="1.0" encoding="utf-8"?>
<sst xmlns="http://schemas.openxmlformats.org/spreadsheetml/2006/main" count="113" uniqueCount="87">
  <si>
    <t>ADQUISICIÓN Y/O CONTRATACIÓN</t>
  </si>
  <si>
    <t>Unidad</t>
  </si>
  <si>
    <t>Cantidad por ha</t>
  </si>
  <si>
    <t>Costo unitario</t>
  </si>
  <si>
    <t>Valor total por ha</t>
  </si>
  <si>
    <t>Plantulas árboles forestales para aprovechamiento (maderables) - Mínimo de 40cm</t>
  </si>
  <si>
    <t>Plántulas</t>
  </si>
  <si>
    <t>Plantulas árboles forestales nativos de conservación y protección - Mínimo de 40cm</t>
  </si>
  <si>
    <t>Árboles frutales altura entre 50-80 cm</t>
  </si>
  <si>
    <t>Kit</t>
  </si>
  <si>
    <t>Transporte mayor (20%)</t>
  </si>
  <si>
    <t>Global</t>
  </si>
  <si>
    <t>Total implementación por ha</t>
  </si>
  <si>
    <t>CORNARE</t>
  </si>
  <si>
    <t>MUNICIPIO</t>
  </si>
  <si>
    <t>MUNICIPIO DE SAN RAFAEL. 
Secretaria de Agricultura, Medio Ambiente y Desarrollo Económico.</t>
  </si>
  <si>
    <t>Vereda</t>
  </si>
  <si>
    <t>NA</t>
  </si>
  <si>
    <t xml:space="preserve">PRESUPUESTO Y COFINANCIACIÓN </t>
  </si>
  <si>
    <t>ITEM</t>
  </si>
  <si>
    <t>DESCRIPCIÓN</t>
  </si>
  <si>
    <t>UNIDAD</t>
  </si>
  <si>
    <t>CANT</t>
  </si>
  <si>
    <t>VAL/UNITARIO</t>
  </si>
  <si>
    <t>VAL/TOTAL</t>
  </si>
  <si>
    <t>FUENTES DE FINANCIACIÓN</t>
  </si>
  <si>
    <t>TOTAL</t>
  </si>
  <si>
    <t>DINERO</t>
  </si>
  <si>
    <t>Parcela</t>
  </si>
  <si>
    <t xml:space="preserve">TOTAL </t>
  </si>
  <si>
    <t>1.2 COSTOS INDIRECTOS</t>
  </si>
  <si>
    <t>Herramientas para manejo de cultivo (4 herramientas).</t>
  </si>
  <si>
    <t>Biofabrica (control fitosanitario y nutrición vegetal) 0.5 Ha</t>
  </si>
  <si>
    <t>Una aplicación previo a la siembra.</t>
  </si>
  <si>
    <t>Bulto (50kg)</t>
  </si>
  <si>
    <t>Cal Dolomita (250g/plántula cacao y forestales)</t>
  </si>
  <si>
    <t>Abono organico (500gr/plántula cacao y forestales)</t>
  </si>
  <si>
    <t>Esquejes</t>
  </si>
  <si>
    <r>
      <rPr>
        <sz val="11"/>
        <color theme="1"/>
        <rFont val="Calibri"/>
        <family val="2"/>
      </rPr>
      <t xml:space="preserve">Yuca </t>
    </r>
    <r>
      <rPr>
        <i/>
        <sz val="11"/>
        <color theme="1"/>
        <rFont val="Calibri"/>
        <family val="2"/>
      </rPr>
      <t xml:space="preserve">(Manihot esculenta) </t>
    </r>
  </si>
  <si>
    <t>Colino</t>
  </si>
  <si>
    <t>Colinos de plátano</t>
  </si>
  <si>
    <t>Plántulas cacao (Tipo clon)</t>
  </si>
  <si>
    <t>1.1 INSUMOS SISTEMA AGROFORESTAL</t>
  </si>
  <si>
    <t>1. ESTABLECIMIENTO</t>
  </si>
  <si>
    <t>OBSERVACIONES</t>
  </si>
  <si>
    <t>COSTOS DE ESTABLECIMIENTO DE MEDIA (0,5) HECTÁREA (HA) DE SISTEMA AGROFORESTAL CON CACAO - ENFOQUE RESCATE</t>
  </si>
  <si>
    <t xml:space="preserve">Implementar sistemas agroforestales con cacao para la conservación de la biodiversidad y el uso sostenible de los recursos naturales en el municipio de San Rafael.
</t>
  </si>
  <si>
    <t>Implementación de parcela agroforestal de cacao. (0,5 ha).</t>
  </si>
  <si>
    <t>Biofrabricas sistemas de restauracion productiva</t>
  </si>
  <si>
    <t>DESCRIPCION</t>
  </si>
  <si>
    <t>UND</t>
  </si>
  <si>
    <t>VALOR
UNT</t>
  </si>
  <si>
    <t>VALOR TOTAL (IVA INCLUIDO)</t>
  </si>
  <si>
    <t>Canecas plásticas 8 galones con cierre hermético de aro metálico</t>
  </si>
  <si>
    <t>Caneca</t>
  </si>
  <si>
    <t>Adaptador de media pulgada macho para riego con conector hembra y acople plastico</t>
  </si>
  <si>
    <t>Balde x 20 litros</t>
  </si>
  <si>
    <t>Gramera digital</t>
  </si>
  <si>
    <t>Manguera de nivel media pulgada</t>
  </si>
  <si>
    <t>Metro</t>
  </si>
  <si>
    <t>Alcohol etílico al 90 %</t>
  </si>
  <si>
    <t>Galon</t>
  </si>
  <si>
    <t>Cascarilla de arroz</t>
  </si>
  <si>
    <t>Paca</t>
  </si>
  <si>
    <t>Harina de cereal (Maiz,trigo,Zorgo)</t>
  </si>
  <si>
    <t>Bulto</t>
  </si>
  <si>
    <t>Borax. Boro para uso agrícola</t>
  </si>
  <si>
    <t>Libra</t>
  </si>
  <si>
    <t>Sulfato de Magnesio para uso agricola</t>
  </si>
  <si>
    <t>Sulfato de Cobre</t>
  </si>
  <si>
    <t>Sulfato de Zinc para uso agrícola</t>
  </si>
  <si>
    <t>Sulfato de hierro</t>
  </si>
  <si>
    <t>Sulfato de Potasio</t>
  </si>
  <si>
    <t>Roca Fosfórica x 50 kg</t>
  </si>
  <si>
    <t>Hidróxido de calcio o cal de blanquear x 10kg</t>
  </si>
  <si>
    <t>Melaza (Miel de purga) * 30 kilogramos</t>
  </si>
  <si>
    <t>Bolsa*30 kg</t>
  </si>
  <si>
    <t>Levadura Pan . Levadura seca de panaderia 500 gr.</t>
  </si>
  <si>
    <t>Microorganismos entomopatógenos (que contenga mas de una - cepas de Metarhizium, trichoderma, beauveria, entre otros)</t>
  </si>
  <si>
    <t>Cartilla biofabrica impresa ( 8 HOJAS - 16 PAGINAS + PASTA DURA)</t>
  </si>
  <si>
    <t>Plantulas ruda</t>
  </si>
  <si>
    <t>Plantulas ají picante (habanero, pajarito, tabasco)</t>
  </si>
  <si>
    <t>Plantulas cebolla cabezona roja o blanca</t>
  </si>
  <si>
    <t>Plantulas limoncillo</t>
  </si>
  <si>
    <t>Plantulas Romero</t>
  </si>
  <si>
    <t>Pantulas de Menta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</si>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</sst>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* #,##0_-;\-[$$-240A]* #,##0_-;_-[$$-240A]* &quot;-&quot;?_-;_-@"/>
    <numFmt numFmtId="165" formatCode="_([$$-240A]\ * #,##0_);_([$$-240A]\ * \(#,##0\);_([$$-240A]\ * &quot;-&quot;??_);_(@_)"/>
    <numFmt numFmtId="166" formatCode="#,##0\ _p_t_a"/>
    <numFmt numFmtId="167" formatCode="_([$$-240A]\ * #,##0.00_);_([$$-240A]\ * \(#,##0.00\);_([$$-240A]\ * &quot;-&quot;??_);_(@_)"/>
    <numFmt numFmtId="168" formatCode="_ &quot;$&quot;\ * #,##0.00_ ;_ &quot;$&quot;\ * \-#,##0.00_ ;_ &quot;$&quot;\ * &quot;-&quot;??_ ;_ @_ "/>
    <numFmt numFmtId="169" formatCode="_(&quot;$&quot;\ * #,##0_);_(&quot;$&quot;\ * \(#,##0\);_(&quot;$&quot;\ * &quot;-&quot;??_);_(@_)"/>
    <numFmt numFmtId="170" formatCode="_(&quot;$&quot;\ * #,##0.00_);_(&quot;$&quot;\ * \(#,##0.00\);_(&quot;$&quot;\ * &quot;-&quot;??_);_(@_)"/>
    <numFmt numFmtId="171" formatCode="_ &quot;$&quot;\ * #,##0_ ;_ &quot;$&quot;\ * \-#,##0_ ;_ &quot;$&quot;\ * &quot;-&quot;??_ ;_ @_ "/>
    <numFmt numFmtId="172" formatCode="_-&quot;$&quot;* #,##0_-;\-&quot;$&quot;* #,##0_-;_-&quot;$&quot;* &quot;-&quot;??_-;_-@_-"/>
  </numFmts>
  <fonts count="15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name val="aptos narrow"/>
    </font>
    <font>
      <sz val="10"/>
      <color rgb="FF000000"/>
      <name val="Aptos narrow"/>
    </font>
    <font>
      <sz val="11"/>
      <color theme="1"/>
      <name val="Calibri"/>
      <family val="2"/>
    </font>
    <font>
      <sz val="11"/>
      <color theme="1"/>
      <name val="aptos narrow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ptos narrow"/>
    </font>
    <font>
      <b/>
      <sz val="10"/>
      <color rgb="FF000000"/>
      <name val="Arial"/>
      <family val="2"/>
    </font>
    <font>
      <i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E2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6">
    <xf numFmtId="0" fontId="0" fillId="0" borderId="0"/>
    <xf numFmtId="44" fontId="5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3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/>
    <xf numFmtId="3" fontId="4" fillId="0" borderId="3" xfId="0" applyNumberFormat="1" applyFont="1" applyBorder="1" applyAlignment="1">
      <alignment horizontal="center"/>
    </xf>
    <xf numFmtId="0" fontId="7" fillId="0" borderId="0" xfId="2" applyFont="1" applyAlignment="1">
      <alignment vertical="center"/>
    </xf>
    <xf numFmtId="0" fontId="7" fillId="0" borderId="17" xfId="2" applyFont="1" applyBorder="1" applyAlignment="1">
      <alignment vertical="center"/>
    </xf>
    <xf numFmtId="0" fontId="7" fillId="0" borderId="24" xfId="2" applyFont="1" applyBorder="1" applyAlignment="1">
      <alignment vertical="center"/>
    </xf>
    <xf numFmtId="0" fontId="6" fillId="6" borderId="11" xfId="2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169" fontId="7" fillId="0" borderId="11" xfId="3" applyNumberFormat="1" applyFont="1" applyFill="1" applyBorder="1" applyAlignment="1">
      <alignment horizontal="center" vertical="center"/>
    </xf>
    <xf numFmtId="169" fontId="7" fillId="0" borderId="19" xfId="2" applyNumberFormat="1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11" xfId="2" applyFont="1" applyBorder="1" applyAlignment="1">
      <alignment horizontal="left" vertical="center" wrapText="1"/>
    </xf>
    <xf numFmtId="0" fontId="7" fillId="0" borderId="11" xfId="2" applyFont="1" applyBorder="1" applyAlignment="1">
      <alignment horizontal="center" vertical="center"/>
    </xf>
    <xf numFmtId="169" fontId="7" fillId="0" borderId="11" xfId="3" applyNumberFormat="1" applyFont="1" applyBorder="1" applyAlignment="1">
      <alignment horizontal="center" vertical="center"/>
    </xf>
    <xf numFmtId="170" fontId="7" fillId="6" borderId="11" xfId="3" applyNumberFormat="1" applyFont="1" applyFill="1" applyBorder="1" applyAlignment="1">
      <alignment vertical="center"/>
    </xf>
    <xf numFmtId="171" fontId="7" fillId="0" borderId="0" xfId="2" applyNumberFormat="1" applyFont="1" applyAlignment="1">
      <alignment vertical="center"/>
    </xf>
    <xf numFmtId="44" fontId="7" fillId="0" borderId="0" xfId="2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170" fontId="7" fillId="0" borderId="0" xfId="2" applyNumberFormat="1" applyFont="1" applyAlignment="1">
      <alignment vertical="center"/>
    </xf>
    <xf numFmtId="170" fontId="6" fillId="7" borderId="11" xfId="2" applyNumberFormat="1" applyFont="1" applyFill="1" applyBorder="1" applyAlignment="1">
      <alignment vertical="center"/>
    </xf>
    <xf numFmtId="168" fontId="6" fillId="8" borderId="11" xfId="2" applyNumberFormat="1" applyFont="1" applyFill="1" applyBorder="1" applyAlignment="1">
      <alignment vertical="center"/>
    </xf>
    <xf numFmtId="171" fontId="6" fillId="7" borderId="20" xfId="3" applyNumberFormat="1" applyFont="1" applyFill="1" applyBorder="1" applyAlignment="1">
      <alignment vertical="center"/>
    </xf>
    <xf numFmtId="172" fontId="6" fillId="0" borderId="32" xfId="2" applyNumberFormat="1" applyFont="1" applyBorder="1" applyAlignment="1">
      <alignment vertical="center"/>
    </xf>
    <xf numFmtId="10" fontId="7" fillId="0" borderId="0" xfId="4" applyNumberFormat="1" applyFont="1" applyAlignment="1">
      <alignment horizontal="center" vertical="center"/>
    </xf>
    <xf numFmtId="168" fontId="7" fillId="0" borderId="0" xfId="3" applyFont="1" applyAlignment="1">
      <alignment vertical="center"/>
    </xf>
    <xf numFmtId="168" fontId="7" fillId="0" borderId="0" xfId="2" applyNumberFormat="1" applyFont="1" applyAlignment="1">
      <alignment vertical="center"/>
    </xf>
    <xf numFmtId="44" fontId="7" fillId="0" borderId="0" xfId="1" applyFont="1" applyAlignment="1">
      <alignment vertical="center"/>
    </xf>
    <xf numFmtId="165" fontId="9" fillId="0" borderId="0" xfId="0" applyNumberFormat="1" applyFont="1"/>
    <xf numFmtId="164" fontId="9" fillId="0" borderId="0" xfId="0" applyNumberFormat="1" applyFont="1"/>
    <xf numFmtId="167" fontId="4" fillId="0" borderId="8" xfId="0" applyNumberFormat="1" applyFont="1" applyBorder="1"/>
    <xf numFmtId="165" fontId="4" fillId="0" borderId="8" xfId="0" applyNumberFormat="1" applyFont="1" applyBorder="1"/>
    <xf numFmtId="0" fontId="4" fillId="0" borderId="3" xfId="0" applyFont="1" applyBorder="1"/>
    <xf numFmtId="165" fontId="4" fillId="0" borderId="1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3" xfId="0" applyFont="1" applyFill="1" applyBorder="1"/>
    <xf numFmtId="165" fontId="4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0" fillId="3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7" fontId="4" fillId="0" borderId="3" xfId="0" applyNumberFormat="1" applyFont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3" fontId="4" fillId="3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7" fontId="4" fillId="0" borderId="9" xfId="0" applyNumberFormat="1" applyFont="1" applyBorder="1" applyAlignment="1">
      <alignment vertical="center"/>
    </xf>
    <xf numFmtId="164" fontId="4" fillId="3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7" fontId="4" fillId="0" borderId="3" xfId="0" applyNumberFormat="1" applyFont="1" applyBorder="1"/>
    <xf numFmtId="164" fontId="4" fillId="0" borderId="2" xfId="0" applyNumberFormat="1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10" fillId="3" borderId="10" xfId="0" applyFont="1" applyFill="1" applyBorder="1"/>
    <xf numFmtId="0" fontId="10" fillId="3" borderId="1" xfId="0" applyFont="1" applyFill="1" applyBorder="1"/>
    <xf numFmtId="0" fontId="9" fillId="0" borderId="0" xfId="0" applyFont="1" applyAlignment="1">
      <alignment horizontal="center"/>
    </xf>
    <xf numFmtId="0" fontId="13" fillId="10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10" borderId="36" xfId="0" applyFont="1" applyFill="1" applyBorder="1" applyAlignment="1">
      <alignment horizontal="center" vertical="center" wrapText="1"/>
    </xf>
    <xf numFmtId="0" fontId="14" fillId="10" borderId="36" xfId="0" applyFont="1" applyFill="1" applyBorder="1" applyAlignment="1">
      <alignment horizontal="center" vertical="center" wrapText="1"/>
    </xf>
    <xf numFmtId="0" fontId="0" fillId="0" borderId="39" xfId="0" applyBorder="1" applyAlignment="1">
      <alignment wrapText="1"/>
    </xf>
    <xf numFmtId="0" fontId="13" fillId="0" borderId="11" xfId="0" applyFont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wrapText="1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0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6" fontId="14" fillId="10" borderId="37" xfId="0" applyNumberFormat="1" applyFont="1" applyFill="1" applyBorder="1" applyAlignment="1">
      <alignment horizontal="right" vertical="center" wrapText="1"/>
    </xf>
    <xf numFmtId="6" fontId="13" fillId="0" borderId="37" xfId="0" applyNumberFormat="1" applyFont="1" applyBorder="1" applyAlignment="1">
      <alignment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0" fontId="10" fillId="2" borderId="5" xfId="0" applyFont="1" applyFill="1" applyBorder="1" applyAlignment="1">
      <alignment horizontal="center" wrapText="1"/>
    </xf>
    <xf numFmtId="0" fontId="2" fillId="0" borderId="6" xfId="0" applyFont="1" applyBorder="1"/>
    <xf numFmtId="0" fontId="2" fillId="0" borderId="7" xfId="0" applyFont="1" applyBorder="1"/>
    <xf numFmtId="0" fontId="10" fillId="9" borderId="1" xfId="0" applyFont="1" applyFill="1" applyBorder="1" applyAlignment="1">
      <alignment horizontal="center"/>
    </xf>
    <xf numFmtId="0" fontId="2" fillId="0" borderId="10" xfId="0" applyFont="1" applyBorder="1"/>
    <xf numFmtId="0" fontId="2" fillId="0" borderId="9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65" fontId="10" fillId="2" borderId="2" xfId="0" applyNumberFormat="1" applyFont="1" applyFill="1" applyBorder="1" applyAlignment="1">
      <alignment horizontal="center" vertical="center" wrapText="1"/>
    </xf>
    <xf numFmtId="166" fontId="10" fillId="2" borderId="2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0" borderId="40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left" wrapText="1"/>
    </xf>
    <xf numFmtId="0" fontId="14" fillId="10" borderId="11" xfId="0" applyFont="1" applyFill="1" applyBorder="1" applyAlignment="1">
      <alignment horizontal="left" vertical="center" wrapText="1"/>
    </xf>
    <xf numFmtId="0" fontId="6" fillId="0" borderId="12" xfId="2" applyFont="1" applyBorder="1" applyAlignment="1">
      <alignment horizontal="center"/>
    </xf>
    <xf numFmtId="0" fontId="6" fillId="0" borderId="13" xfId="2" applyFont="1" applyBorder="1" applyAlignment="1">
      <alignment horizontal="center"/>
    </xf>
    <xf numFmtId="0" fontId="6" fillId="0" borderId="14" xfId="2" applyFont="1" applyBorder="1" applyAlignment="1">
      <alignment horizontal="center"/>
    </xf>
    <xf numFmtId="0" fontId="6" fillId="0" borderId="17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6" fillId="0" borderId="18" xfId="2" applyFont="1" applyBorder="1" applyAlignment="1">
      <alignment horizontal="center"/>
    </xf>
    <xf numFmtId="0" fontId="6" fillId="5" borderId="15" xfId="2" applyFont="1" applyFill="1" applyBorder="1" applyAlignment="1">
      <alignment horizontal="center" vertical="center" wrapText="1"/>
    </xf>
    <xf numFmtId="0" fontId="6" fillId="5" borderId="16" xfId="2" applyFont="1" applyFill="1" applyBorder="1" applyAlignment="1">
      <alignment horizontal="center" vertical="center" wrapText="1"/>
    </xf>
    <xf numFmtId="0" fontId="8" fillId="5" borderId="11" xfId="2" applyFont="1" applyFill="1" applyBorder="1" applyAlignment="1">
      <alignment horizontal="center" vertical="center" wrapText="1"/>
    </xf>
    <xf numFmtId="0" fontId="8" fillId="5" borderId="19" xfId="2" applyFont="1" applyFill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/>
    </xf>
    <xf numFmtId="0" fontId="8" fillId="5" borderId="21" xfId="2" applyFont="1" applyFill="1" applyBorder="1" applyAlignment="1">
      <alignment horizontal="center"/>
    </xf>
    <xf numFmtId="0" fontId="8" fillId="5" borderId="22" xfId="2" applyFont="1" applyFill="1" applyBorder="1" applyAlignment="1">
      <alignment horizontal="center"/>
    </xf>
    <xf numFmtId="0" fontId="8" fillId="5" borderId="23" xfId="2" applyFont="1" applyFill="1" applyBorder="1" applyAlignment="1">
      <alignment horizontal="center"/>
    </xf>
    <xf numFmtId="0" fontId="8" fillId="5" borderId="11" xfId="2" applyFont="1" applyFill="1" applyBorder="1" applyAlignment="1">
      <alignment horizontal="center" vertical="center"/>
    </xf>
    <xf numFmtId="0" fontId="8" fillId="5" borderId="19" xfId="2" applyFont="1" applyFill="1" applyBorder="1" applyAlignment="1">
      <alignment horizontal="center" vertical="center"/>
    </xf>
    <xf numFmtId="0" fontId="6" fillId="0" borderId="20" xfId="2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6" fillId="7" borderId="11" xfId="2" applyFont="1" applyFill="1" applyBorder="1" applyAlignment="1">
      <alignment horizontal="left" vertical="center"/>
    </xf>
    <xf numFmtId="0" fontId="6" fillId="0" borderId="25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/>
    </xf>
    <xf numFmtId="0" fontId="6" fillId="0" borderId="28" xfId="2" applyFont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</cellXfs>
  <cellStyles count="6">
    <cellStyle name="Moneda" xfId="1" builtinId="4"/>
    <cellStyle name="Moneda 2" xfId="3" xr:uid="{166BAF19-DFEB-4923-8568-01352C5BA5F5}"/>
    <cellStyle name="Moneda 3" xfId="5" xr:uid="{2EB8A58D-F8E5-4358-9D2E-7EB12CDC084F}"/>
    <cellStyle name="Normal" xfId="0" builtinId="0"/>
    <cellStyle name="Normal 2" xfId="2" xr:uid="{40666241-E1BA-4C9A-9247-05CB3C7F458B}"/>
    <cellStyle name="Porcentaje 2" xfId="4" xr:uid="{174BFB8D-5993-48F6-BD59-5FC2B0ACA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31750</xdr:rowOff>
    </xdr:from>
    <xdr:to>
      <xdr:col>1</xdr:col>
      <xdr:colOff>1949450</xdr:colOff>
      <xdr:row>3</xdr:row>
      <xdr:rowOff>558800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C2702D-7A32-45FA-802D-9D3E6811E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31750"/>
          <a:ext cx="1695450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pqs/Desktop/PROYECTOS%20TIPO/Mitigacion%20Temprana/Presupuesto%20tipo%20Mitigacion%20temprana%20final%20(1).xlsx" TargetMode="External"/><Relationship Id="rId1" Type="http://schemas.openxmlformats.org/officeDocument/2006/relationships/externalLinkPath" Target="/Users/epqs/Desktop/PROYECTOS%20TIPO/Mitigacion%20Temprana/Presupuesto%20tipo%20Mitigacion%20temprana%20final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rica%20Ciro/Downloads/APUs%20ProyectoTipo_LimpiezaQuebradasJCPV01042025%20BPIAC%20(1).xlsx" TargetMode="External"/><Relationship Id="rId1" Type="http://schemas.openxmlformats.org/officeDocument/2006/relationships/externalLinkPath" Target="/Users/Erica%20Ciro/Downloads/APUs%20ProyectoTipo_LimpiezaQuebradasJCPV01042025%20BPIAC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IVIDADES"/>
      <sheetName val="CÁLCULO FP"/>
      <sheetName val="INSUMOS"/>
      <sheetName val="CERRAMIENTO"/>
      <sheetName val="ROCERIA"/>
      <sheetName val="DESMONTE GAVION"/>
      <sheetName val="TALA"/>
      <sheetName val="EXC MAN HET"/>
      <sheetName val="EXC MAN RIO"/>
      <sheetName val="EXPLANACIÓN Y NIVELACIÓN"/>
      <sheetName val="EXCAVACIÓN EN ROCA CEMENTO"/>
      <sheetName val="EXCAVACIÓN EN ROCA CUÑA"/>
      <sheetName val="PERFILADO Y RECONFORM TALUDES"/>
      <sheetName val="LLENOS MAT EXC"/>
      <sheetName val="ENTIBADO TEMPORAL"/>
      <sheetName val="ENTIBADO TEMPORAL en TELERAS"/>
      <sheetName val="CARGUE MANUAL, TRANSPORTE Y BOT"/>
      <sheetName val="CONCRETO 14 Mpa"/>
      <sheetName val="CONCRETO 28 Mpa"/>
      <sheetName val="SOLADO"/>
      <sheetName val="CONCRETO CICLÓPEO"/>
      <sheetName val="TRINCHO EN GUADUA"/>
      <sheetName val="MURO EN GAVION CON PIEDRA"/>
      <sheetName val="VIGA ANTISOCAVACION"/>
      <sheetName val="MURO DE CONTENCIÓN"/>
      <sheetName val="MURO DE CONTENCIÓN (2)"/>
      <sheetName val="MURO DE CONTENCIÓN (3)"/>
      <sheetName val="MURO DE CONTENCIÓN (4)"/>
      <sheetName val="CUNETA CONCRETO"/>
      <sheetName val="CAJA DISIPADORA"/>
      <sheetName val="FILTRO"/>
      <sheetName val="CUNETA SUELOCEMENTO"/>
      <sheetName val="MANEJO AGUAS"/>
      <sheetName val="HEXAPODOS"/>
      <sheetName val="ACERO DE REFUERZO"/>
      <sheetName val="SEMILLA PARA REVEGETALIZACION"/>
      <sheetName val="ENROCADO"/>
      <sheetName val="SELLAMIENTO"/>
      <sheetName val="EDUCACION Y SENSIBILIZACION"/>
      <sheetName val="CÁLCULO FACTOR PRESTACIONAL"/>
      <sheetName val="MANO DE OBRA"/>
      <sheetName val="CONCRETOS Y MORTEROS"/>
      <sheetName val="EQUIP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IVIDADES"/>
      <sheetName val="CÁLCULO FP"/>
      <sheetName val="INSUMOS"/>
      <sheetName val="LIMPIEZA 5.00m"/>
      <sheetName val="LIMPIEZA 10.00 m"/>
      <sheetName val="ROCERIA"/>
      <sheetName val="CARGUE MANUAL, TRANSPORTE Y BOT"/>
      <sheetName val="EDUCACION Y SENSIBILIZACION"/>
      <sheetName val="DIFUSION"/>
      <sheetName val="RECOLECCION COLCHONES"/>
      <sheetName val="EQUIPOS"/>
    </sheetNames>
    <sheetDataSet>
      <sheetData sheetId="0">
        <row r="6">
          <cell r="C6" t="str">
            <v>m</v>
          </cell>
        </row>
      </sheetData>
      <sheetData sheetId="1">
        <row r="36">
          <cell r="D36">
            <v>126288.63787355555</v>
          </cell>
        </row>
      </sheetData>
      <sheetData sheetId="2">
        <row r="14">
          <cell r="E14">
            <v>1370</v>
          </cell>
        </row>
        <row r="26">
          <cell r="E26">
            <v>52700</v>
          </cell>
        </row>
        <row r="31">
          <cell r="E31">
            <v>8432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FC437-C79A-4079-AED4-FF422CD60010}">
  <sheetPr codeName="Hoja2"/>
  <dimension ref="A1:M19"/>
  <sheetViews>
    <sheetView zoomScale="60" zoomScaleNormal="60" workbookViewId="0">
      <selection activeCell="G15" sqref="G15"/>
    </sheetView>
  </sheetViews>
  <sheetFormatPr baseColWidth="10" defaultColWidth="10.44140625" defaultRowHeight="13.8"/>
  <cols>
    <col min="1" max="1" width="5.33203125" style="6" bestFit="1" customWidth="1"/>
    <col min="2" max="2" width="44.109375" style="6" customWidth="1"/>
    <col min="3" max="3" width="8.109375" style="6" bestFit="1" customWidth="1"/>
    <col min="4" max="4" width="5.88671875" style="6" bestFit="1" customWidth="1"/>
    <col min="5" max="5" width="13.88671875" style="6" bestFit="1" customWidth="1"/>
    <col min="6" max="6" width="22.109375" style="6" bestFit="1" customWidth="1"/>
    <col min="7" max="7" width="24.77734375" style="6" customWidth="1"/>
    <col min="8" max="8" width="17" style="6" bestFit="1" customWidth="1"/>
    <col min="9" max="9" width="22.88671875" style="6" customWidth="1"/>
    <col min="10" max="10" width="16" style="6" bestFit="1" customWidth="1"/>
    <col min="11" max="11" width="16.109375" style="6" bestFit="1" customWidth="1"/>
    <col min="12" max="12" width="10.44140625" style="6"/>
    <col min="13" max="13" width="17.109375" style="6" customWidth="1"/>
    <col min="14" max="14" width="15.33203125" style="6" customWidth="1"/>
    <col min="15" max="15" width="14.33203125" style="6" customWidth="1"/>
    <col min="16" max="256" width="10.44140625" style="6"/>
    <col min="257" max="257" width="5.33203125" style="6" bestFit="1" customWidth="1"/>
    <col min="258" max="258" width="39.88671875" style="6" customWidth="1"/>
    <col min="259" max="259" width="8.109375" style="6" bestFit="1" customWidth="1"/>
    <col min="260" max="260" width="5.88671875" style="6" bestFit="1" customWidth="1"/>
    <col min="261" max="261" width="13.88671875" style="6" bestFit="1" customWidth="1"/>
    <col min="262" max="262" width="16.77734375" style="6" customWidth="1"/>
    <col min="263" max="263" width="16.6640625" style="6" customWidth="1"/>
    <col min="264" max="265" width="15.77734375" style="6" customWidth="1"/>
    <col min="266" max="266" width="16" style="6" bestFit="1" customWidth="1"/>
    <col min="267" max="267" width="15" style="6" bestFit="1" customWidth="1"/>
    <col min="268" max="268" width="10.44140625" style="6"/>
    <col min="269" max="269" width="17.109375" style="6" customWidth="1"/>
    <col min="270" max="270" width="15.33203125" style="6" customWidth="1"/>
    <col min="271" max="271" width="14.33203125" style="6" customWidth="1"/>
    <col min="272" max="512" width="10.44140625" style="6"/>
    <col min="513" max="513" width="5.33203125" style="6" bestFit="1" customWidth="1"/>
    <col min="514" max="514" width="39.88671875" style="6" customWidth="1"/>
    <col min="515" max="515" width="8.109375" style="6" bestFit="1" customWidth="1"/>
    <col min="516" max="516" width="5.88671875" style="6" bestFit="1" customWidth="1"/>
    <col min="517" max="517" width="13.88671875" style="6" bestFit="1" customWidth="1"/>
    <col min="518" max="518" width="16.77734375" style="6" customWidth="1"/>
    <col min="519" max="519" width="16.6640625" style="6" customWidth="1"/>
    <col min="520" max="521" width="15.77734375" style="6" customWidth="1"/>
    <col min="522" max="522" width="16" style="6" bestFit="1" customWidth="1"/>
    <col min="523" max="523" width="15" style="6" bestFit="1" customWidth="1"/>
    <col min="524" max="524" width="10.44140625" style="6"/>
    <col min="525" max="525" width="17.109375" style="6" customWidth="1"/>
    <col min="526" max="526" width="15.33203125" style="6" customWidth="1"/>
    <col min="527" max="527" width="14.33203125" style="6" customWidth="1"/>
    <col min="528" max="768" width="10.44140625" style="6"/>
    <col min="769" max="769" width="5.33203125" style="6" bestFit="1" customWidth="1"/>
    <col min="770" max="770" width="39.88671875" style="6" customWidth="1"/>
    <col min="771" max="771" width="8.109375" style="6" bestFit="1" customWidth="1"/>
    <col min="772" max="772" width="5.88671875" style="6" bestFit="1" customWidth="1"/>
    <col min="773" max="773" width="13.88671875" style="6" bestFit="1" customWidth="1"/>
    <col min="774" max="774" width="16.77734375" style="6" customWidth="1"/>
    <col min="775" max="775" width="16.6640625" style="6" customWidth="1"/>
    <col min="776" max="777" width="15.77734375" style="6" customWidth="1"/>
    <col min="778" max="778" width="16" style="6" bestFit="1" customWidth="1"/>
    <col min="779" max="779" width="15" style="6" bestFit="1" customWidth="1"/>
    <col min="780" max="780" width="10.44140625" style="6"/>
    <col min="781" max="781" width="17.109375" style="6" customWidth="1"/>
    <col min="782" max="782" width="15.33203125" style="6" customWidth="1"/>
    <col min="783" max="783" width="14.33203125" style="6" customWidth="1"/>
    <col min="784" max="1024" width="10.44140625" style="6"/>
    <col min="1025" max="1025" width="5.33203125" style="6" bestFit="1" customWidth="1"/>
    <col min="1026" max="1026" width="39.88671875" style="6" customWidth="1"/>
    <col min="1027" max="1027" width="8.109375" style="6" bestFit="1" customWidth="1"/>
    <col min="1028" max="1028" width="5.88671875" style="6" bestFit="1" customWidth="1"/>
    <col min="1029" max="1029" width="13.88671875" style="6" bestFit="1" customWidth="1"/>
    <col min="1030" max="1030" width="16.77734375" style="6" customWidth="1"/>
    <col min="1031" max="1031" width="16.6640625" style="6" customWidth="1"/>
    <col min="1032" max="1033" width="15.77734375" style="6" customWidth="1"/>
    <col min="1034" max="1034" width="16" style="6" bestFit="1" customWidth="1"/>
    <col min="1035" max="1035" width="15" style="6" bestFit="1" customWidth="1"/>
    <col min="1036" max="1036" width="10.44140625" style="6"/>
    <col min="1037" max="1037" width="17.109375" style="6" customWidth="1"/>
    <col min="1038" max="1038" width="15.33203125" style="6" customWidth="1"/>
    <col min="1039" max="1039" width="14.33203125" style="6" customWidth="1"/>
    <col min="1040" max="1280" width="10.44140625" style="6"/>
    <col min="1281" max="1281" width="5.33203125" style="6" bestFit="1" customWidth="1"/>
    <col min="1282" max="1282" width="39.88671875" style="6" customWidth="1"/>
    <col min="1283" max="1283" width="8.109375" style="6" bestFit="1" customWidth="1"/>
    <col min="1284" max="1284" width="5.88671875" style="6" bestFit="1" customWidth="1"/>
    <col min="1285" max="1285" width="13.88671875" style="6" bestFit="1" customWidth="1"/>
    <col min="1286" max="1286" width="16.77734375" style="6" customWidth="1"/>
    <col min="1287" max="1287" width="16.6640625" style="6" customWidth="1"/>
    <col min="1288" max="1289" width="15.77734375" style="6" customWidth="1"/>
    <col min="1290" max="1290" width="16" style="6" bestFit="1" customWidth="1"/>
    <col min="1291" max="1291" width="15" style="6" bestFit="1" customWidth="1"/>
    <col min="1292" max="1292" width="10.44140625" style="6"/>
    <col min="1293" max="1293" width="17.109375" style="6" customWidth="1"/>
    <col min="1294" max="1294" width="15.33203125" style="6" customWidth="1"/>
    <col min="1295" max="1295" width="14.33203125" style="6" customWidth="1"/>
    <col min="1296" max="1536" width="10.44140625" style="6"/>
    <col min="1537" max="1537" width="5.33203125" style="6" bestFit="1" customWidth="1"/>
    <col min="1538" max="1538" width="39.88671875" style="6" customWidth="1"/>
    <col min="1539" max="1539" width="8.109375" style="6" bestFit="1" customWidth="1"/>
    <col min="1540" max="1540" width="5.88671875" style="6" bestFit="1" customWidth="1"/>
    <col min="1541" max="1541" width="13.88671875" style="6" bestFit="1" customWidth="1"/>
    <col min="1542" max="1542" width="16.77734375" style="6" customWidth="1"/>
    <col min="1543" max="1543" width="16.6640625" style="6" customWidth="1"/>
    <col min="1544" max="1545" width="15.77734375" style="6" customWidth="1"/>
    <col min="1546" max="1546" width="16" style="6" bestFit="1" customWidth="1"/>
    <col min="1547" max="1547" width="15" style="6" bestFit="1" customWidth="1"/>
    <col min="1548" max="1548" width="10.44140625" style="6"/>
    <col min="1549" max="1549" width="17.109375" style="6" customWidth="1"/>
    <col min="1550" max="1550" width="15.33203125" style="6" customWidth="1"/>
    <col min="1551" max="1551" width="14.33203125" style="6" customWidth="1"/>
    <col min="1552" max="1792" width="10.44140625" style="6"/>
    <col min="1793" max="1793" width="5.33203125" style="6" bestFit="1" customWidth="1"/>
    <col min="1794" max="1794" width="39.88671875" style="6" customWidth="1"/>
    <col min="1795" max="1795" width="8.109375" style="6" bestFit="1" customWidth="1"/>
    <col min="1796" max="1796" width="5.88671875" style="6" bestFit="1" customWidth="1"/>
    <col min="1797" max="1797" width="13.88671875" style="6" bestFit="1" customWidth="1"/>
    <col min="1798" max="1798" width="16.77734375" style="6" customWidth="1"/>
    <col min="1799" max="1799" width="16.6640625" style="6" customWidth="1"/>
    <col min="1800" max="1801" width="15.77734375" style="6" customWidth="1"/>
    <col min="1802" max="1802" width="16" style="6" bestFit="1" customWidth="1"/>
    <col min="1803" max="1803" width="15" style="6" bestFit="1" customWidth="1"/>
    <col min="1804" max="1804" width="10.44140625" style="6"/>
    <col min="1805" max="1805" width="17.109375" style="6" customWidth="1"/>
    <col min="1806" max="1806" width="15.33203125" style="6" customWidth="1"/>
    <col min="1807" max="1807" width="14.33203125" style="6" customWidth="1"/>
    <col min="1808" max="2048" width="10.44140625" style="6"/>
    <col min="2049" max="2049" width="5.33203125" style="6" bestFit="1" customWidth="1"/>
    <col min="2050" max="2050" width="39.88671875" style="6" customWidth="1"/>
    <col min="2051" max="2051" width="8.109375" style="6" bestFit="1" customWidth="1"/>
    <col min="2052" max="2052" width="5.88671875" style="6" bestFit="1" customWidth="1"/>
    <col min="2053" max="2053" width="13.88671875" style="6" bestFit="1" customWidth="1"/>
    <col min="2054" max="2054" width="16.77734375" style="6" customWidth="1"/>
    <col min="2055" max="2055" width="16.6640625" style="6" customWidth="1"/>
    <col min="2056" max="2057" width="15.77734375" style="6" customWidth="1"/>
    <col min="2058" max="2058" width="16" style="6" bestFit="1" customWidth="1"/>
    <col min="2059" max="2059" width="15" style="6" bestFit="1" customWidth="1"/>
    <col min="2060" max="2060" width="10.44140625" style="6"/>
    <col min="2061" max="2061" width="17.109375" style="6" customWidth="1"/>
    <col min="2062" max="2062" width="15.33203125" style="6" customWidth="1"/>
    <col min="2063" max="2063" width="14.33203125" style="6" customWidth="1"/>
    <col min="2064" max="2304" width="10.44140625" style="6"/>
    <col min="2305" max="2305" width="5.33203125" style="6" bestFit="1" customWidth="1"/>
    <col min="2306" max="2306" width="39.88671875" style="6" customWidth="1"/>
    <col min="2307" max="2307" width="8.109375" style="6" bestFit="1" customWidth="1"/>
    <col min="2308" max="2308" width="5.88671875" style="6" bestFit="1" customWidth="1"/>
    <col min="2309" max="2309" width="13.88671875" style="6" bestFit="1" customWidth="1"/>
    <col min="2310" max="2310" width="16.77734375" style="6" customWidth="1"/>
    <col min="2311" max="2311" width="16.6640625" style="6" customWidth="1"/>
    <col min="2312" max="2313" width="15.77734375" style="6" customWidth="1"/>
    <col min="2314" max="2314" width="16" style="6" bestFit="1" customWidth="1"/>
    <col min="2315" max="2315" width="15" style="6" bestFit="1" customWidth="1"/>
    <col min="2316" max="2316" width="10.44140625" style="6"/>
    <col min="2317" max="2317" width="17.109375" style="6" customWidth="1"/>
    <col min="2318" max="2318" width="15.33203125" style="6" customWidth="1"/>
    <col min="2319" max="2319" width="14.33203125" style="6" customWidth="1"/>
    <col min="2320" max="2560" width="10.44140625" style="6"/>
    <col min="2561" max="2561" width="5.33203125" style="6" bestFit="1" customWidth="1"/>
    <col min="2562" max="2562" width="39.88671875" style="6" customWidth="1"/>
    <col min="2563" max="2563" width="8.109375" style="6" bestFit="1" customWidth="1"/>
    <col min="2564" max="2564" width="5.88671875" style="6" bestFit="1" customWidth="1"/>
    <col min="2565" max="2565" width="13.88671875" style="6" bestFit="1" customWidth="1"/>
    <col min="2566" max="2566" width="16.77734375" style="6" customWidth="1"/>
    <col min="2567" max="2567" width="16.6640625" style="6" customWidth="1"/>
    <col min="2568" max="2569" width="15.77734375" style="6" customWidth="1"/>
    <col min="2570" max="2570" width="16" style="6" bestFit="1" customWidth="1"/>
    <col min="2571" max="2571" width="15" style="6" bestFit="1" customWidth="1"/>
    <col min="2572" max="2572" width="10.44140625" style="6"/>
    <col min="2573" max="2573" width="17.109375" style="6" customWidth="1"/>
    <col min="2574" max="2574" width="15.33203125" style="6" customWidth="1"/>
    <col min="2575" max="2575" width="14.33203125" style="6" customWidth="1"/>
    <col min="2576" max="2816" width="10.44140625" style="6"/>
    <col min="2817" max="2817" width="5.33203125" style="6" bestFit="1" customWidth="1"/>
    <col min="2818" max="2818" width="39.88671875" style="6" customWidth="1"/>
    <col min="2819" max="2819" width="8.109375" style="6" bestFit="1" customWidth="1"/>
    <col min="2820" max="2820" width="5.88671875" style="6" bestFit="1" customWidth="1"/>
    <col min="2821" max="2821" width="13.88671875" style="6" bestFit="1" customWidth="1"/>
    <col min="2822" max="2822" width="16.77734375" style="6" customWidth="1"/>
    <col min="2823" max="2823" width="16.6640625" style="6" customWidth="1"/>
    <col min="2824" max="2825" width="15.77734375" style="6" customWidth="1"/>
    <col min="2826" max="2826" width="16" style="6" bestFit="1" customWidth="1"/>
    <col min="2827" max="2827" width="15" style="6" bestFit="1" customWidth="1"/>
    <col min="2828" max="2828" width="10.44140625" style="6"/>
    <col min="2829" max="2829" width="17.109375" style="6" customWidth="1"/>
    <col min="2830" max="2830" width="15.33203125" style="6" customWidth="1"/>
    <col min="2831" max="2831" width="14.33203125" style="6" customWidth="1"/>
    <col min="2832" max="3072" width="10.44140625" style="6"/>
    <col min="3073" max="3073" width="5.33203125" style="6" bestFit="1" customWidth="1"/>
    <col min="3074" max="3074" width="39.88671875" style="6" customWidth="1"/>
    <col min="3075" max="3075" width="8.109375" style="6" bestFit="1" customWidth="1"/>
    <col min="3076" max="3076" width="5.88671875" style="6" bestFit="1" customWidth="1"/>
    <col min="3077" max="3077" width="13.88671875" style="6" bestFit="1" customWidth="1"/>
    <col min="3078" max="3078" width="16.77734375" style="6" customWidth="1"/>
    <col min="3079" max="3079" width="16.6640625" style="6" customWidth="1"/>
    <col min="3080" max="3081" width="15.77734375" style="6" customWidth="1"/>
    <col min="3082" max="3082" width="16" style="6" bestFit="1" customWidth="1"/>
    <col min="3083" max="3083" width="15" style="6" bestFit="1" customWidth="1"/>
    <col min="3084" max="3084" width="10.44140625" style="6"/>
    <col min="3085" max="3085" width="17.109375" style="6" customWidth="1"/>
    <col min="3086" max="3086" width="15.33203125" style="6" customWidth="1"/>
    <col min="3087" max="3087" width="14.33203125" style="6" customWidth="1"/>
    <col min="3088" max="3328" width="10.44140625" style="6"/>
    <col min="3329" max="3329" width="5.33203125" style="6" bestFit="1" customWidth="1"/>
    <col min="3330" max="3330" width="39.88671875" style="6" customWidth="1"/>
    <col min="3331" max="3331" width="8.109375" style="6" bestFit="1" customWidth="1"/>
    <col min="3332" max="3332" width="5.88671875" style="6" bestFit="1" customWidth="1"/>
    <col min="3333" max="3333" width="13.88671875" style="6" bestFit="1" customWidth="1"/>
    <col min="3334" max="3334" width="16.77734375" style="6" customWidth="1"/>
    <col min="3335" max="3335" width="16.6640625" style="6" customWidth="1"/>
    <col min="3336" max="3337" width="15.77734375" style="6" customWidth="1"/>
    <col min="3338" max="3338" width="16" style="6" bestFit="1" customWidth="1"/>
    <col min="3339" max="3339" width="15" style="6" bestFit="1" customWidth="1"/>
    <col min="3340" max="3340" width="10.44140625" style="6"/>
    <col min="3341" max="3341" width="17.109375" style="6" customWidth="1"/>
    <col min="3342" max="3342" width="15.33203125" style="6" customWidth="1"/>
    <col min="3343" max="3343" width="14.33203125" style="6" customWidth="1"/>
    <col min="3344" max="3584" width="10.44140625" style="6"/>
    <col min="3585" max="3585" width="5.33203125" style="6" bestFit="1" customWidth="1"/>
    <col min="3586" max="3586" width="39.88671875" style="6" customWidth="1"/>
    <col min="3587" max="3587" width="8.109375" style="6" bestFit="1" customWidth="1"/>
    <col min="3588" max="3588" width="5.88671875" style="6" bestFit="1" customWidth="1"/>
    <col min="3589" max="3589" width="13.88671875" style="6" bestFit="1" customWidth="1"/>
    <col min="3590" max="3590" width="16.77734375" style="6" customWidth="1"/>
    <col min="3591" max="3591" width="16.6640625" style="6" customWidth="1"/>
    <col min="3592" max="3593" width="15.77734375" style="6" customWidth="1"/>
    <col min="3594" max="3594" width="16" style="6" bestFit="1" customWidth="1"/>
    <col min="3595" max="3595" width="15" style="6" bestFit="1" customWidth="1"/>
    <col min="3596" max="3596" width="10.44140625" style="6"/>
    <col min="3597" max="3597" width="17.109375" style="6" customWidth="1"/>
    <col min="3598" max="3598" width="15.33203125" style="6" customWidth="1"/>
    <col min="3599" max="3599" width="14.33203125" style="6" customWidth="1"/>
    <col min="3600" max="3840" width="10.44140625" style="6"/>
    <col min="3841" max="3841" width="5.33203125" style="6" bestFit="1" customWidth="1"/>
    <col min="3842" max="3842" width="39.88671875" style="6" customWidth="1"/>
    <col min="3843" max="3843" width="8.109375" style="6" bestFit="1" customWidth="1"/>
    <col min="3844" max="3844" width="5.88671875" style="6" bestFit="1" customWidth="1"/>
    <col min="3845" max="3845" width="13.88671875" style="6" bestFit="1" customWidth="1"/>
    <col min="3846" max="3846" width="16.77734375" style="6" customWidth="1"/>
    <col min="3847" max="3847" width="16.6640625" style="6" customWidth="1"/>
    <col min="3848" max="3849" width="15.77734375" style="6" customWidth="1"/>
    <col min="3850" max="3850" width="16" style="6" bestFit="1" customWidth="1"/>
    <col min="3851" max="3851" width="15" style="6" bestFit="1" customWidth="1"/>
    <col min="3852" max="3852" width="10.44140625" style="6"/>
    <col min="3853" max="3853" width="17.109375" style="6" customWidth="1"/>
    <col min="3854" max="3854" width="15.33203125" style="6" customWidth="1"/>
    <col min="3855" max="3855" width="14.33203125" style="6" customWidth="1"/>
    <col min="3856" max="4096" width="10.44140625" style="6"/>
    <col min="4097" max="4097" width="5.33203125" style="6" bestFit="1" customWidth="1"/>
    <col min="4098" max="4098" width="39.88671875" style="6" customWidth="1"/>
    <col min="4099" max="4099" width="8.109375" style="6" bestFit="1" customWidth="1"/>
    <col min="4100" max="4100" width="5.88671875" style="6" bestFit="1" customWidth="1"/>
    <col min="4101" max="4101" width="13.88671875" style="6" bestFit="1" customWidth="1"/>
    <col min="4102" max="4102" width="16.77734375" style="6" customWidth="1"/>
    <col min="4103" max="4103" width="16.6640625" style="6" customWidth="1"/>
    <col min="4104" max="4105" width="15.77734375" style="6" customWidth="1"/>
    <col min="4106" max="4106" width="16" style="6" bestFit="1" customWidth="1"/>
    <col min="4107" max="4107" width="15" style="6" bestFit="1" customWidth="1"/>
    <col min="4108" max="4108" width="10.44140625" style="6"/>
    <col min="4109" max="4109" width="17.109375" style="6" customWidth="1"/>
    <col min="4110" max="4110" width="15.33203125" style="6" customWidth="1"/>
    <col min="4111" max="4111" width="14.33203125" style="6" customWidth="1"/>
    <col min="4112" max="4352" width="10.44140625" style="6"/>
    <col min="4353" max="4353" width="5.33203125" style="6" bestFit="1" customWidth="1"/>
    <col min="4354" max="4354" width="39.88671875" style="6" customWidth="1"/>
    <col min="4355" max="4355" width="8.109375" style="6" bestFit="1" customWidth="1"/>
    <col min="4356" max="4356" width="5.88671875" style="6" bestFit="1" customWidth="1"/>
    <col min="4357" max="4357" width="13.88671875" style="6" bestFit="1" customWidth="1"/>
    <col min="4358" max="4358" width="16.77734375" style="6" customWidth="1"/>
    <col min="4359" max="4359" width="16.6640625" style="6" customWidth="1"/>
    <col min="4360" max="4361" width="15.77734375" style="6" customWidth="1"/>
    <col min="4362" max="4362" width="16" style="6" bestFit="1" customWidth="1"/>
    <col min="4363" max="4363" width="15" style="6" bestFit="1" customWidth="1"/>
    <col min="4364" max="4364" width="10.44140625" style="6"/>
    <col min="4365" max="4365" width="17.109375" style="6" customWidth="1"/>
    <col min="4366" max="4366" width="15.33203125" style="6" customWidth="1"/>
    <col min="4367" max="4367" width="14.33203125" style="6" customWidth="1"/>
    <col min="4368" max="4608" width="10.44140625" style="6"/>
    <col min="4609" max="4609" width="5.33203125" style="6" bestFit="1" customWidth="1"/>
    <col min="4610" max="4610" width="39.88671875" style="6" customWidth="1"/>
    <col min="4611" max="4611" width="8.109375" style="6" bestFit="1" customWidth="1"/>
    <col min="4612" max="4612" width="5.88671875" style="6" bestFit="1" customWidth="1"/>
    <col min="4613" max="4613" width="13.88671875" style="6" bestFit="1" customWidth="1"/>
    <col min="4614" max="4614" width="16.77734375" style="6" customWidth="1"/>
    <col min="4615" max="4615" width="16.6640625" style="6" customWidth="1"/>
    <col min="4616" max="4617" width="15.77734375" style="6" customWidth="1"/>
    <col min="4618" max="4618" width="16" style="6" bestFit="1" customWidth="1"/>
    <col min="4619" max="4619" width="15" style="6" bestFit="1" customWidth="1"/>
    <col min="4620" max="4620" width="10.44140625" style="6"/>
    <col min="4621" max="4621" width="17.109375" style="6" customWidth="1"/>
    <col min="4622" max="4622" width="15.33203125" style="6" customWidth="1"/>
    <col min="4623" max="4623" width="14.33203125" style="6" customWidth="1"/>
    <col min="4624" max="4864" width="10.44140625" style="6"/>
    <col min="4865" max="4865" width="5.33203125" style="6" bestFit="1" customWidth="1"/>
    <col min="4866" max="4866" width="39.88671875" style="6" customWidth="1"/>
    <col min="4867" max="4867" width="8.109375" style="6" bestFit="1" customWidth="1"/>
    <col min="4868" max="4868" width="5.88671875" style="6" bestFit="1" customWidth="1"/>
    <col min="4869" max="4869" width="13.88671875" style="6" bestFit="1" customWidth="1"/>
    <col min="4870" max="4870" width="16.77734375" style="6" customWidth="1"/>
    <col min="4871" max="4871" width="16.6640625" style="6" customWidth="1"/>
    <col min="4872" max="4873" width="15.77734375" style="6" customWidth="1"/>
    <col min="4874" max="4874" width="16" style="6" bestFit="1" customWidth="1"/>
    <col min="4875" max="4875" width="15" style="6" bestFit="1" customWidth="1"/>
    <col min="4876" max="4876" width="10.44140625" style="6"/>
    <col min="4877" max="4877" width="17.109375" style="6" customWidth="1"/>
    <col min="4878" max="4878" width="15.33203125" style="6" customWidth="1"/>
    <col min="4879" max="4879" width="14.33203125" style="6" customWidth="1"/>
    <col min="4880" max="5120" width="10.44140625" style="6"/>
    <col min="5121" max="5121" width="5.33203125" style="6" bestFit="1" customWidth="1"/>
    <col min="5122" max="5122" width="39.88671875" style="6" customWidth="1"/>
    <col min="5123" max="5123" width="8.109375" style="6" bestFit="1" customWidth="1"/>
    <col min="5124" max="5124" width="5.88671875" style="6" bestFit="1" customWidth="1"/>
    <col min="5125" max="5125" width="13.88671875" style="6" bestFit="1" customWidth="1"/>
    <col min="5126" max="5126" width="16.77734375" style="6" customWidth="1"/>
    <col min="5127" max="5127" width="16.6640625" style="6" customWidth="1"/>
    <col min="5128" max="5129" width="15.77734375" style="6" customWidth="1"/>
    <col min="5130" max="5130" width="16" style="6" bestFit="1" customWidth="1"/>
    <col min="5131" max="5131" width="15" style="6" bestFit="1" customWidth="1"/>
    <col min="5132" max="5132" width="10.44140625" style="6"/>
    <col min="5133" max="5133" width="17.109375" style="6" customWidth="1"/>
    <col min="5134" max="5134" width="15.33203125" style="6" customWidth="1"/>
    <col min="5135" max="5135" width="14.33203125" style="6" customWidth="1"/>
    <col min="5136" max="5376" width="10.44140625" style="6"/>
    <col min="5377" max="5377" width="5.33203125" style="6" bestFit="1" customWidth="1"/>
    <col min="5378" max="5378" width="39.88671875" style="6" customWidth="1"/>
    <col min="5379" max="5379" width="8.109375" style="6" bestFit="1" customWidth="1"/>
    <col min="5380" max="5380" width="5.88671875" style="6" bestFit="1" customWidth="1"/>
    <col min="5381" max="5381" width="13.88671875" style="6" bestFit="1" customWidth="1"/>
    <col min="5382" max="5382" width="16.77734375" style="6" customWidth="1"/>
    <col min="5383" max="5383" width="16.6640625" style="6" customWidth="1"/>
    <col min="5384" max="5385" width="15.77734375" style="6" customWidth="1"/>
    <col min="5386" max="5386" width="16" style="6" bestFit="1" customWidth="1"/>
    <col min="5387" max="5387" width="15" style="6" bestFit="1" customWidth="1"/>
    <col min="5388" max="5388" width="10.44140625" style="6"/>
    <col min="5389" max="5389" width="17.109375" style="6" customWidth="1"/>
    <col min="5390" max="5390" width="15.33203125" style="6" customWidth="1"/>
    <col min="5391" max="5391" width="14.33203125" style="6" customWidth="1"/>
    <col min="5392" max="5632" width="10.44140625" style="6"/>
    <col min="5633" max="5633" width="5.33203125" style="6" bestFit="1" customWidth="1"/>
    <col min="5634" max="5634" width="39.88671875" style="6" customWidth="1"/>
    <col min="5635" max="5635" width="8.109375" style="6" bestFit="1" customWidth="1"/>
    <col min="5636" max="5636" width="5.88671875" style="6" bestFit="1" customWidth="1"/>
    <col min="5637" max="5637" width="13.88671875" style="6" bestFit="1" customWidth="1"/>
    <col min="5638" max="5638" width="16.77734375" style="6" customWidth="1"/>
    <col min="5639" max="5639" width="16.6640625" style="6" customWidth="1"/>
    <col min="5640" max="5641" width="15.77734375" style="6" customWidth="1"/>
    <col min="5642" max="5642" width="16" style="6" bestFit="1" customWidth="1"/>
    <col min="5643" max="5643" width="15" style="6" bestFit="1" customWidth="1"/>
    <col min="5644" max="5644" width="10.44140625" style="6"/>
    <col min="5645" max="5645" width="17.109375" style="6" customWidth="1"/>
    <col min="5646" max="5646" width="15.33203125" style="6" customWidth="1"/>
    <col min="5647" max="5647" width="14.33203125" style="6" customWidth="1"/>
    <col min="5648" max="5888" width="10.44140625" style="6"/>
    <col min="5889" max="5889" width="5.33203125" style="6" bestFit="1" customWidth="1"/>
    <col min="5890" max="5890" width="39.88671875" style="6" customWidth="1"/>
    <col min="5891" max="5891" width="8.109375" style="6" bestFit="1" customWidth="1"/>
    <col min="5892" max="5892" width="5.88671875" style="6" bestFit="1" customWidth="1"/>
    <col min="5893" max="5893" width="13.88671875" style="6" bestFit="1" customWidth="1"/>
    <col min="5894" max="5894" width="16.77734375" style="6" customWidth="1"/>
    <col min="5895" max="5895" width="16.6640625" style="6" customWidth="1"/>
    <col min="5896" max="5897" width="15.77734375" style="6" customWidth="1"/>
    <col min="5898" max="5898" width="16" style="6" bestFit="1" customWidth="1"/>
    <col min="5899" max="5899" width="15" style="6" bestFit="1" customWidth="1"/>
    <col min="5900" max="5900" width="10.44140625" style="6"/>
    <col min="5901" max="5901" width="17.109375" style="6" customWidth="1"/>
    <col min="5902" max="5902" width="15.33203125" style="6" customWidth="1"/>
    <col min="5903" max="5903" width="14.33203125" style="6" customWidth="1"/>
    <col min="5904" max="6144" width="10.44140625" style="6"/>
    <col min="6145" max="6145" width="5.33203125" style="6" bestFit="1" customWidth="1"/>
    <col min="6146" max="6146" width="39.88671875" style="6" customWidth="1"/>
    <col min="6147" max="6147" width="8.109375" style="6" bestFit="1" customWidth="1"/>
    <col min="6148" max="6148" width="5.88671875" style="6" bestFit="1" customWidth="1"/>
    <col min="6149" max="6149" width="13.88671875" style="6" bestFit="1" customWidth="1"/>
    <col min="6150" max="6150" width="16.77734375" style="6" customWidth="1"/>
    <col min="6151" max="6151" width="16.6640625" style="6" customWidth="1"/>
    <col min="6152" max="6153" width="15.77734375" style="6" customWidth="1"/>
    <col min="6154" max="6154" width="16" style="6" bestFit="1" customWidth="1"/>
    <col min="6155" max="6155" width="15" style="6" bestFit="1" customWidth="1"/>
    <col min="6156" max="6156" width="10.44140625" style="6"/>
    <col min="6157" max="6157" width="17.109375" style="6" customWidth="1"/>
    <col min="6158" max="6158" width="15.33203125" style="6" customWidth="1"/>
    <col min="6159" max="6159" width="14.33203125" style="6" customWidth="1"/>
    <col min="6160" max="6400" width="10.44140625" style="6"/>
    <col min="6401" max="6401" width="5.33203125" style="6" bestFit="1" customWidth="1"/>
    <col min="6402" max="6402" width="39.88671875" style="6" customWidth="1"/>
    <col min="6403" max="6403" width="8.109375" style="6" bestFit="1" customWidth="1"/>
    <col min="6404" max="6404" width="5.88671875" style="6" bestFit="1" customWidth="1"/>
    <col min="6405" max="6405" width="13.88671875" style="6" bestFit="1" customWidth="1"/>
    <col min="6406" max="6406" width="16.77734375" style="6" customWidth="1"/>
    <col min="6407" max="6407" width="16.6640625" style="6" customWidth="1"/>
    <col min="6408" max="6409" width="15.77734375" style="6" customWidth="1"/>
    <col min="6410" max="6410" width="16" style="6" bestFit="1" customWidth="1"/>
    <col min="6411" max="6411" width="15" style="6" bestFit="1" customWidth="1"/>
    <col min="6412" max="6412" width="10.44140625" style="6"/>
    <col min="6413" max="6413" width="17.109375" style="6" customWidth="1"/>
    <col min="6414" max="6414" width="15.33203125" style="6" customWidth="1"/>
    <col min="6415" max="6415" width="14.33203125" style="6" customWidth="1"/>
    <col min="6416" max="6656" width="10.44140625" style="6"/>
    <col min="6657" max="6657" width="5.33203125" style="6" bestFit="1" customWidth="1"/>
    <col min="6658" max="6658" width="39.88671875" style="6" customWidth="1"/>
    <col min="6659" max="6659" width="8.109375" style="6" bestFit="1" customWidth="1"/>
    <col min="6660" max="6660" width="5.88671875" style="6" bestFit="1" customWidth="1"/>
    <col min="6661" max="6661" width="13.88671875" style="6" bestFit="1" customWidth="1"/>
    <col min="6662" max="6662" width="16.77734375" style="6" customWidth="1"/>
    <col min="6663" max="6663" width="16.6640625" style="6" customWidth="1"/>
    <col min="6664" max="6665" width="15.77734375" style="6" customWidth="1"/>
    <col min="6666" max="6666" width="16" style="6" bestFit="1" customWidth="1"/>
    <col min="6667" max="6667" width="15" style="6" bestFit="1" customWidth="1"/>
    <col min="6668" max="6668" width="10.44140625" style="6"/>
    <col min="6669" max="6669" width="17.109375" style="6" customWidth="1"/>
    <col min="6670" max="6670" width="15.33203125" style="6" customWidth="1"/>
    <col min="6671" max="6671" width="14.33203125" style="6" customWidth="1"/>
    <col min="6672" max="6912" width="10.44140625" style="6"/>
    <col min="6913" max="6913" width="5.33203125" style="6" bestFit="1" customWidth="1"/>
    <col min="6914" max="6914" width="39.88671875" style="6" customWidth="1"/>
    <col min="6915" max="6915" width="8.109375" style="6" bestFit="1" customWidth="1"/>
    <col min="6916" max="6916" width="5.88671875" style="6" bestFit="1" customWidth="1"/>
    <col min="6917" max="6917" width="13.88671875" style="6" bestFit="1" customWidth="1"/>
    <col min="6918" max="6918" width="16.77734375" style="6" customWidth="1"/>
    <col min="6919" max="6919" width="16.6640625" style="6" customWidth="1"/>
    <col min="6920" max="6921" width="15.77734375" style="6" customWidth="1"/>
    <col min="6922" max="6922" width="16" style="6" bestFit="1" customWidth="1"/>
    <col min="6923" max="6923" width="15" style="6" bestFit="1" customWidth="1"/>
    <col min="6924" max="6924" width="10.44140625" style="6"/>
    <col min="6925" max="6925" width="17.109375" style="6" customWidth="1"/>
    <col min="6926" max="6926" width="15.33203125" style="6" customWidth="1"/>
    <col min="6927" max="6927" width="14.33203125" style="6" customWidth="1"/>
    <col min="6928" max="7168" width="10.44140625" style="6"/>
    <col min="7169" max="7169" width="5.33203125" style="6" bestFit="1" customWidth="1"/>
    <col min="7170" max="7170" width="39.88671875" style="6" customWidth="1"/>
    <col min="7171" max="7171" width="8.109375" style="6" bestFit="1" customWidth="1"/>
    <col min="7172" max="7172" width="5.88671875" style="6" bestFit="1" customWidth="1"/>
    <col min="7173" max="7173" width="13.88671875" style="6" bestFit="1" customWidth="1"/>
    <col min="7174" max="7174" width="16.77734375" style="6" customWidth="1"/>
    <col min="7175" max="7175" width="16.6640625" style="6" customWidth="1"/>
    <col min="7176" max="7177" width="15.77734375" style="6" customWidth="1"/>
    <col min="7178" max="7178" width="16" style="6" bestFit="1" customWidth="1"/>
    <col min="7179" max="7179" width="15" style="6" bestFit="1" customWidth="1"/>
    <col min="7180" max="7180" width="10.44140625" style="6"/>
    <col min="7181" max="7181" width="17.109375" style="6" customWidth="1"/>
    <col min="7182" max="7182" width="15.33203125" style="6" customWidth="1"/>
    <col min="7183" max="7183" width="14.33203125" style="6" customWidth="1"/>
    <col min="7184" max="7424" width="10.44140625" style="6"/>
    <col min="7425" max="7425" width="5.33203125" style="6" bestFit="1" customWidth="1"/>
    <col min="7426" max="7426" width="39.88671875" style="6" customWidth="1"/>
    <col min="7427" max="7427" width="8.109375" style="6" bestFit="1" customWidth="1"/>
    <col min="7428" max="7428" width="5.88671875" style="6" bestFit="1" customWidth="1"/>
    <col min="7429" max="7429" width="13.88671875" style="6" bestFit="1" customWidth="1"/>
    <col min="7430" max="7430" width="16.77734375" style="6" customWidth="1"/>
    <col min="7431" max="7431" width="16.6640625" style="6" customWidth="1"/>
    <col min="7432" max="7433" width="15.77734375" style="6" customWidth="1"/>
    <col min="7434" max="7434" width="16" style="6" bestFit="1" customWidth="1"/>
    <col min="7435" max="7435" width="15" style="6" bestFit="1" customWidth="1"/>
    <col min="7436" max="7436" width="10.44140625" style="6"/>
    <col min="7437" max="7437" width="17.109375" style="6" customWidth="1"/>
    <col min="7438" max="7438" width="15.33203125" style="6" customWidth="1"/>
    <col min="7439" max="7439" width="14.33203125" style="6" customWidth="1"/>
    <col min="7440" max="7680" width="10.44140625" style="6"/>
    <col min="7681" max="7681" width="5.33203125" style="6" bestFit="1" customWidth="1"/>
    <col min="7682" max="7682" width="39.88671875" style="6" customWidth="1"/>
    <col min="7683" max="7683" width="8.109375" style="6" bestFit="1" customWidth="1"/>
    <col min="7684" max="7684" width="5.88671875" style="6" bestFit="1" customWidth="1"/>
    <col min="7685" max="7685" width="13.88671875" style="6" bestFit="1" customWidth="1"/>
    <col min="7686" max="7686" width="16.77734375" style="6" customWidth="1"/>
    <col min="7687" max="7687" width="16.6640625" style="6" customWidth="1"/>
    <col min="7688" max="7689" width="15.77734375" style="6" customWidth="1"/>
    <col min="7690" max="7690" width="16" style="6" bestFit="1" customWidth="1"/>
    <col min="7691" max="7691" width="15" style="6" bestFit="1" customWidth="1"/>
    <col min="7692" max="7692" width="10.44140625" style="6"/>
    <col min="7693" max="7693" width="17.109375" style="6" customWidth="1"/>
    <col min="7694" max="7694" width="15.33203125" style="6" customWidth="1"/>
    <col min="7695" max="7695" width="14.33203125" style="6" customWidth="1"/>
    <col min="7696" max="7936" width="10.44140625" style="6"/>
    <col min="7937" max="7937" width="5.33203125" style="6" bestFit="1" customWidth="1"/>
    <col min="7938" max="7938" width="39.88671875" style="6" customWidth="1"/>
    <col min="7939" max="7939" width="8.109375" style="6" bestFit="1" customWidth="1"/>
    <col min="7940" max="7940" width="5.88671875" style="6" bestFit="1" customWidth="1"/>
    <col min="7941" max="7941" width="13.88671875" style="6" bestFit="1" customWidth="1"/>
    <col min="7942" max="7942" width="16.77734375" style="6" customWidth="1"/>
    <col min="7943" max="7943" width="16.6640625" style="6" customWidth="1"/>
    <col min="7944" max="7945" width="15.77734375" style="6" customWidth="1"/>
    <col min="7946" max="7946" width="16" style="6" bestFit="1" customWidth="1"/>
    <col min="7947" max="7947" width="15" style="6" bestFit="1" customWidth="1"/>
    <col min="7948" max="7948" width="10.44140625" style="6"/>
    <col min="7949" max="7949" width="17.109375" style="6" customWidth="1"/>
    <col min="7950" max="7950" width="15.33203125" style="6" customWidth="1"/>
    <col min="7951" max="7951" width="14.33203125" style="6" customWidth="1"/>
    <col min="7952" max="8192" width="10.44140625" style="6"/>
    <col min="8193" max="8193" width="5.33203125" style="6" bestFit="1" customWidth="1"/>
    <col min="8194" max="8194" width="39.88671875" style="6" customWidth="1"/>
    <col min="8195" max="8195" width="8.109375" style="6" bestFit="1" customWidth="1"/>
    <col min="8196" max="8196" width="5.88671875" style="6" bestFit="1" customWidth="1"/>
    <col min="8197" max="8197" width="13.88671875" style="6" bestFit="1" customWidth="1"/>
    <col min="8198" max="8198" width="16.77734375" style="6" customWidth="1"/>
    <col min="8199" max="8199" width="16.6640625" style="6" customWidth="1"/>
    <col min="8200" max="8201" width="15.77734375" style="6" customWidth="1"/>
    <col min="8202" max="8202" width="16" style="6" bestFit="1" customWidth="1"/>
    <col min="8203" max="8203" width="15" style="6" bestFit="1" customWidth="1"/>
    <col min="8204" max="8204" width="10.44140625" style="6"/>
    <col min="8205" max="8205" width="17.109375" style="6" customWidth="1"/>
    <col min="8206" max="8206" width="15.33203125" style="6" customWidth="1"/>
    <col min="8207" max="8207" width="14.33203125" style="6" customWidth="1"/>
    <col min="8208" max="8448" width="10.44140625" style="6"/>
    <col min="8449" max="8449" width="5.33203125" style="6" bestFit="1" customWidth="1"/>
    <col min="8450" max="8450" width="39.88671875" style="6" customWidth="1"/>
    <col min="8451" max="8451" width="8.109375" style="6" bestFit="1" customWidth="1"/>
    <col min="8452" max="8452" width="5.88671875" style="6" bestFit="1" customWidth="1"/>
    <col min="8453" max="8453" width="13.88671875" style="6" bestFit="1" customWidth="1"/>
    <col min="8454" max="8454" width="16.77734375" style="6" customWidth="1"/>
    <col min="8455" max="8455" width="16.6640625" style="6" customWidth="1"/>
    <col min="8456" max="8457" width="15.77734375" style="6" customWidth="1"/>
    <col min="8458" max="8458" width="16" style="6" bestFit="1" customWidth="1"/>
    <col min="8459" max="8459" width="15" style="6" bestFit="1" customWidth="1"/>
    <col min="8460" max="8460" width="10.44140625" style="6"/>
    <col min="8461" max="8461" width="17.109375" style="6" customWidth="1"/>
    <col min="8462" max="8462" width="15.33203125" style="6" customWidth="1"/>
    <col min="8463" max="8463" width="14.33203125" style="6" customWidth="1"/>
    <col min="8464" max="8704" width="10.44140625" style="6"/>
    <col min="8705" max="8705" width="5.33203125" style="6" bestFit="1" customWidth="1"/>
    <col min="8706" max="8706" width="39.88671875" style="6" customWidth="1"/>
    <col min="8707" max="8707" width="8.109375" style="6" bestFit="1" customWidth="1"/>
    <col min="8708" max="8708" width="5.88671875" style="6" bestFit="1" customWidth="1"/>
    <col min="8709" max="8709" width="13.88671875" style="6" bestFit="1" customWidth="1"/>
    <col min="8710" max="8710" width="16.77734375" style="6" customWidth="1"/>
    <col min="8711" max="8711" width="16.6640625" style="6" customWidth="1"/>
    <col min="8712" max="8713" width="15.77734375" style="6" customWidth="1"/>
    <col min="8714" max="8714" width="16" style="6" bestFit="1" customWidth="1"/>
    <col min="8715" max="8715" width="15" style="6" bestFit="1" customWidth="1"/>
    <col min="8716" max="8716" width="10.44140625" style="6"/>
    <col min="8717" max="8717" width="17.109375" style="6" customWidth="1"/>
    <col min="8718" max="8718" width="15.33203125" style="6" customWidth="1"/>
    <col min="8719" max="8719" width="14.33203125" style="6" customWidth="1"/>
    <col min="8720" max="8960" width="10.44140625" style="6"/>
    <col min="8961" max="8961" width="5.33203125" style="6" bestFit="1" customWidth="1"/>
    <col min="8962" max="8962" width="39.88671875" style="6" customWidth="1"/>
    <col min="8963" max="8963" width="8.109375" style="6" bestFit="1" customWidth="1"/>
    <col min="8964" max="8964" width="5.88671875" style="6" bestFit="1" customWidth="1"/>
    <col min="8965" max="8965" width="13.88671875" style="6" bestFit="1" customWidth="1"/>
    <col min="8966" max="8966" width="16.77734375" style="6" customWidth="1"/>
    <col min="8967" max="8967" width="16.6640625" style="6" customWidth="1"/>
    <col min="8968" max="8969" width="15.77734375" style="6" customWidth="1"/>
    <col min="8970" max="8970" width="16" style="6" bestFit="1" customWidth="1"/>
    <col min="8971" max="8971" width="15" style="6" bestFit="1" customWidth="1"/>
    <col min="8972" max="8972" width="10.44140625" style="6"/>
    <col min="8973" max="8973" width="17.109375" style="6" customWidth="1"/>
    <col min="8974" max="8974" width="15.33203125" style="6" customWidth="1"/>
    <col min="8975" max="8975" width="14.33203125" style="6" customWidth="1"/>
    <col min="8976" max="9216" width="10.44140625" style="6"/>
    <col min="9217" max="9217" width="5.33203125" style="6" bestFit="1" customWidth="1"/>
    <col min="9218" max="9218" width="39.88671875" style="6" customWidth="1"/>
    <col min="9219" max="9219" width="8.109375" style="6" bestFit="1" customWidth="1"/>
    <col min="9220" max="9220" width="5.88671875" style="6" bestFit="1" customWidth="1"/>
    <col min="9221" max="9221" width="13.88671875" style="6" bestFit="1" customWidth="1"/>
    <col min="9222" max="9222" width="16.77734375" style="6" customWidth="1"/>
    <col min="9223" max="9223" width="16.6640625" style="6" customWidth="1"/>
    <col min="9224" max="9225" width="15.77734375" style="6" customWidth="1"/>
    <col min="9226" max="9226" width="16" style="6" bestFit="1" customWidth="1"/>
    <col min="9227" max="9227" width="15" style="6" bestFit="1" customWidth="1"/>
    <col min="9228" max="9228" width="10.44140625" style="6"/>
    <col min="9229" max="9229" width="17.109375" style="6" customWidth="1"/>
    <col min="9230" max="9230" width="15.33203125" style="6" customWidth="1"/>
    <col min="9231" max="9231" width="14.33203125" style="6" customWidth="1"/>
    <col min="9232" max="9472" width="10.44140625" style="6"/>
    <col min="9473" max="9473" width="5.33203125" style="6" bestFit="1" customWidth="1"/>
    <col min="9474" max="9474" width="39.88671875" style="6" customWidth="1"/>
    <col min="9475" max="9475" width="8.109375" style="6" bestFit="1" customWidth="1"/>
    <col min="9476" max="9476" width="5.88671875" style="6" bestFit="1" customWidth="1"/>
    <col min="9477" max="9477" width="13.88671875" style="6" bestFit="1" customWidth="1"/>
    <col min="9478" max="9478" width="16.77734375" style="6" customWidth="1"/>
    <col min="9479" max="9479" width="16.6640625" style="6" customWidth="1"/>
    <col min="9480" max="9481" width="15.77734375" style="6" customWidth="1"/>
    <col min="9482" max="9482" width="16" style="6" bestFit="1" customWidth="1"/>
    <col min="9483" max="9483" width="15" style="6" bestFit="1" customWidth="1"/>
    <col min="9484" max="9484" width="10.44140625" style="6"/>
    <col min="9485" max="9485" width="17.109375" style="6" customWidth="1"/>
    <col min="9486" max="9486" width="15.33203125" style="6" customWidth="1"/>
    <col min="9487" max="9487" width="14.33203125" style="6" customWidth="1"/>
    <col min="9488" max="9728" width="10.44140625" style="6"/>
    <col min="9729" max="9729" width="5.33203125" style="6" bestFit="1" customWidth="1"/>
    <col min="9730" max="9730" width="39.88671875" style="6" customWidth="1"/>
    <col min="9731" max="9731" width="8.109375" style="6" bestFit="1" customWidth="1"/>
    <col min="9732" max="9732" width="5.88671875" style="6" bestFit="1" customWidth="1"/>
    <col min="9733" max="9733" width="13.88671875" style="6" bestFit="1" customWidth="1"/>
    <col min="9734" max="9734" width="16.77734375" style="6" customWidth="1"/>
    <col min="9735" max="9735" width="16.6640625" style="6" customWidth="1"/>
    <col min="9736" max="9737" width="15.77734375" style="6" customWidth="1"/>
    <col min="9738" max="9738" width="16" style="6" bestFit="1" customWidth="1"/>
    <col min="9739" max="9739" width="15" style="6" bestFit="1" customWidth="1"/>
    <col min="9740" max="9740" width="10.44140625" style="6"/>
    <col min="9741" max="9741" width="17.109375" style="6" customWidth="1"/>
    <col min="9742" max="9742" width="15.33203125" style="6" customWidth="1"/>
    <col min="9743" max="9743" width="14.33203125" style="6" customWidth="1"/>
    <col min="9744" max="9984" width="10.44140625" style="6"/>
    <col min="9985" max="9985" width="5.33203125" style="6" bestFit="1" customWidth="1"/>
    <col min="9986" max="9986" width="39.88671875" style="6" customWidth="1"/>
    <col min="9987" max="9987" width="8.109375" style="6" bestFit="1" customWidth="1"/>
    <col min="9988" max="9988" width="5.88671875" style="6" bestFit="1" customWidth="1"/>
    <col min="9989" max="9989" width="13.88671875" style="6" bestFit="1" customWidth="1"/>
    <col min="9990" max="9990" width="16.77734375" style="6" customWidth="1"/>
    <col min="9991" max="9991" width="16.6640625" style="6" customWidth="1"/>
    <col min="9992" max="9993" width="15.77734375" style="6" customWidth="1"/>
    <col min="9994" max="9994" width="16" style="6" bestFit="1" customWidth="1"/>
    <col min="9995" max="9995" width="15" style="6" bestFit="1" customWidth="1"/>
    <col min="9996" max="9996" width="10.44140625" style="6"/>
    <col min="9997" max="9997" width="17.109375" style="6" customWidth="1"/>
    <col min="9998" max="9998" width="15.33203125" style="6" customWidth="1"/>
    <col min="9999" max="9999" width="14.33203125" style="6" customWidth="1"/>
    <col min="10000" max="10240" width="10.44140625" style="6"/>
    <col min="10241" max="10241" width="5.33203125" style="6" bestFit="1" customWidth="1"/>
    <col min="10242" max="10242" width="39.88671875" style="6" customWidth="1"/>
    <col min="10243" max="10243" width="8.109375" style="6" bestFit="1" customWidth="1"/>
    <col min="10244" max="10244" width="5.88671875" style="6" bestFit="1" customWidth="1"/>
    <col min="10245" max="10245" width="13.88671875" style="6" bestFit="1" customWidth="1"/>
    <col min="10246" max="10246" width="16.77734375" style="6" customWidth="1"/>
    <col min="10247" max="10247" width="16.6640625" style="6" customWidth="1"/>
    <col min="10248" max="10249" width="15.77734375" style="6" customWidth="1"/>
    <col min="10250" max="10250" width="16" style="6" bestFit="1" customWidth="1"/>
    <col min="10251" max="10251" width="15" style="6" bestFit="1" customWidth="1"/>
    <col min="10252" max="10252" width="10.44140625" style="6"/>
    <col min="10253" max="10253" width="17.109375" style="6" customWidth="1"/>
    <col min="10254" max="10254" width="15.33203125" style="6" customWidth="1"/>
    <col min="10255" max="10255" width="14.33203125" style="6" customWidth="1"/>
    <col min="10256" max="10496" width="10.44140625" style="6"/>
    <col min="10497" max="10497" width="5.33203125" style="6" bestFit="1" customWidth="1"/>
    <col min="10498" max="10498" width="39.88671875" style="6" customWidth="1"/>
    <col min="10499" max="10499" width="8.109375" style="6" bestFit="1" customWidth="1"/>
    <col min="10500" max="10500" width="5.88671875" style="6" bestFit="1" customWidth="1"/>
    <col min="10501" max="10501" width="13.88671875" style="6" bestFit="1" customWidth="1"/>
    <col min="10502" max="10502" width="16.77734375" style="6" customWidth="1"/>
    <col min="10503" max="10503" width="16.6640625" style="6" customWidth="1"/>
    <col min="10504" max="10505" width="15.77734375" style="6" customWidth="1"/>
    <col min="10506" max="10506" width="16" style="6" bestFit="1" customWidth="1"/>
    <col min="10507" max="10507" width="15" style="6" bestFit="1" customWidth="1"/>
    <col min="10508" max="10508" width="10.44140625" style="6"/>
    <col min="10509" max="10509" width="17.109375" style="6" customWidth="1"/>
    <col min="10510" max="10510" width="15.33203125" style="6" customWidth="1"/>
    <col min="10511" max="10511" width="14.33203125" style="6" customWidth="1"/>
    <col min="10512" max="10752" width="10.44140625" style="6"/>
    <col min="10753" max="10753" width="5.33203125" style="6" bestFit="1" customWidth="1"/>
    <col min="10754" max="10754" width="39.88671875" style="6" customWidth="1"/>
    <col min="10755" max="10755" width="8.109375" style="6" bestFit="1" customWidth="1"/>
    <col min="10756" max="10756" width="5.88671875" style="6" bestFit="1" customWidth="1"/>
    <col min="10757" max="10757" width="13.88671875" style="6" bestFit="1" customWidth="1"/>
    <col min="10758" max="10758" width="16.77734375" style="6" customWidth="1"/>
    <col min="10759" max="10759" width="16.6640625" style="6" customWidth="1"/>
    <col min="10760" max="10761" width="15.77734375" style="6" customWidth="1"/>
    <col min="10762" max="10762" width="16" style="6" bestFit="1" customWidth="1"/>
    <col min="10763" max="10763" width="15" style="6" bestFit="1" customWidth="1"/>
    <col min="10764" max="10764" width="10.44140625" style="6"/>
    <col min="10765" max="10765" width="17.109375" style="6" customWidth="1"/>
    <col min="10766" max="10766" width="15.33203125" style="6" customWidth="1"/>
    <col min="10767" max="10767" width="14.33203125" style="6" customWidth="1"/>
    <col min="10768" max="11008" width="10.44140625" style="6"/>
    <col min="11009" max="11009" width="5.33203125" style="6" bestFit="1" customWidth="1"/>
    <col min="11010" max="11010" width="39.88671875" style="6" customWidth="1"/>
    <col min="11011" max="11011" width="8.109375" style="6" bestFit="1" customWidth="1"/>
    <col min="11012" max="11012" width="5.88671875" style="6" bestFit="1" customWidth="1"/>
    <col min="11013" max="11013" width="13.88671875" style="6" bestFit="1" customWidth="1"/>
    <col min="11014" max="11014" width="16.77734375" style="6" customWidth="1"/>
    <col min="11015" max="11015" width="16.6640625" style="6" customWidth="1"/>
    <col min="11016" max="11017" width="15.77734375" style="6" customWidth="1"/>
    <col min="11018" max="11018" width="16" style="6" bestFit="1" customWidth="1"/>
    <col min="11019" max="11019" width="15" style="6" bestFit="1" customWidth="1"/>
    <col min="11020" max="11020" width="10.44140625" style="6"/>
    <col min="11021" max="11021" width="17.109375" style="6" customWidth="1"/>
    <col min="11022" max="11022" width="15.33203125" style="6" customWidth="1"/>
    <col min="11023" max="11023" width="14.33203125" style="6" customWidth="1"/>
    <col min="11024" max="11264" width="10.44140625" style="6"/>
    <col min="11265" max="11265" width="5.33203125" style="6" bestFit="1" customWidth="1"/>
    <col min="11266" max="11266" width="39.88671875" style="6" customWidth="1"/>
    <col min="11267" max="11267" width="8.109375" style="6" bestFit="1" customWidth="1"/>
    <col min="11268" max="11268" width="5.88671875" style="6" bestFit="1" customWidth="1"/>
    <col min="11269" max="11269" width="13.88671875" style="6" bestFit="1" customWidth="1"/>
    <col min="11270" max="11270" width="16.77734375" style="6" customWidth="1"/>
    <col min="11271" max="11271" width="16.6640625" style="6" customWidth="1"/>
    <col min="11272" max="11273" width="15.77734375" style="6" customWidth="1"/>
    <col min="11274" max="11274" width="16" style="6" bestFit="1" customWidth="1"/>
    <col min="11275" max="11275" width="15" style="6" bestFit="1" customWidth="1"/>
    <col min="11276" max="11276" width="10.44140625" style="6"/>
    <col min="11277" max="11277" width="17.109375" style="6" customWidth="1"/>
    <col min="11278" max="11278" width="15.33203125" style="6" customWidth="1"/>
    <col min="11279" max="11279" width="14.33203125" style="6" customWidth="1"/>
    <col min="11280" max="11520" width="10.44140625" style="6"/>
    <col min="11521" max="11521" width="5.33203125" style="6" bestFit="1" customWidth="1"/>
    <col min="11522" max="11522" width="39.88671875" style="6" customWidth="1"/>
    <col min="11523" max="11523" width="8.109375" style="6" bestFit="1" customWidth="1"/>
    <col min="11524" max="11524" width="5.88671875" style="6" bestFit="1" customWidth="1"/>
    <col min="11525" max="11525" width="13.88671875" style="6" bestFit="1" customWidth="1"/>
    <col min="11526" max="11526" width="16.77734375" style="6" customWidth="1"/>
    <col min="11527" max="11527" width="16.6640625" style="6" customWidth="1"/>
    <col min="11528" max="11529" width="15.77734375" style="6" customWidth="1"/>
    <col min="11530" max="11530" width="16" style="6" bestFit="1" customWidth="1"/>
    <col min="11531" max="11531" width="15" style="6" bestFit="1" customWidth="1"/>
    <col min="11532" max="11532" width="10.44140625" style="6"/>
    <col min="11533" max="11533" width="17.109375" style="6" customWidth="1"/>
    <col min="11534" max="11534" width="15.33203125" style="6" customWidth="1"/>
    <col min="11535" max="11535" width="14.33203125" style="6" customWidth="1"/>
    <col min="11536" max="11776" width="10.44140625" style="6"/>
    <col min="11777" max="11777" width="5.33203125" style="6" bestFit="1" customWidth="1"/>
    <col min="11778" max="11778" width="39.88671875" style="6" customWidth="1"/>
    <col min="11779" max="11779" width="8.109375" style="6" bestFit="1" customWidth="1"/>
    <col min="11780" max="11780" width="5.88671875" style="6" bestFit="1" customWidth="1"/>
    <col min="11781" max="11781" width="13.88671875" style="6" bestFit="1" customWidth="1"/>
    <col min="11782" max="11782" width="16.77734375" style="6" customWidth="1"/>
    <col min="11783" max="11783" width="16.6640625" style="6" customWidth="1"/>
    <col min="11784" max="11785" width="15.77734375" style="6" customWidth="1"/>
    <col min="11786" max="11786" width="16" style="6" bestFit="1" customWidth="1"/>
    <col min="11787" max="11787" width="15" style="6" bestFit="1" customWidth="1"/>
    <col min="11788" max="11788" width="10.44140625" style="6"/>
    <col min="11789" max="11789" width="17.109375" style="6" customWidth="1"/>
    <col min="11790" max="11790" width="15.33203125" style="6" customWidth="1"/>
    <col min="11791" max="11791" width="14.33203125" style="6" customWidth="1"/>
    <col min="11792" max="12032" width="10.44140625" style="6"/>
    <col min="12033" max="12033" width="5.33203125" style="6" bestFit="1" customWidth="1"/>
    <col min="12034" max="12034" width="39.88671875" style="6" customWidth="1"/>
    <col min="12035" max="12035" width="8.109375" style="6" bestFit="1" customWidth="1"/>
    <col min="12036" max="12036" width="5.88671875" style="6" bestFit="1" customWidth="1"/>
    <col min="12037" max="12037" width="13.88671875" style="6" bestFit="1" customWidth="1"/>
    <col min="12038" max="12038" width="16.77734375" style="6" customWidth="1"/>
    <col min="12039" max="12039" width="16.6640625" style="6" customWidth="1"/>
    <col min="12040" max="12041" width="15.77734375" style="6" customWidth="1"/>
    <col min="12042" max="12042" width="16" style="6" bestFit="1" customWidth="1"/>
    <col min="12043" max="12043" width="15" style="6" bestFit="1" customWidth="1"/>
    <col min="12044" max="12044" width="10.44140625" style="6"/>
    <col min="12045" max="12045" width="17.109375" style="6" customWidth="1"/>
    <col min="12046" max="12046" width="15.33203125" style="6" customWidth="1"/>
    <col min="12047" max="12047" width="14.33203125" style="6" customWidth="1"/>
    <col min="12048" max="12288" width="10.44140625" style="6"/>
    <col min="12289" max="12289" width="5.33203125" style="6" bestFit="1" customWidth="1"/>
    <col min="12290" max="12290" width="39.88671875" style="6" customWidth="1"/>
    <col min="12291" max="12291" width="8.109375" style="6" bestFit="1" customWidth="1"/>
    <col min="12292" max="12292" width="5.88671875" style="6" bestFit="1" customWidth="1"/>
    <col min="12293" max="12293" width="13.88671875" style="6" bestFit="1" customWidth="1"/>
    <col min="12294" max="12294" width="16.77734375" style="6" customWidth="1"/>
    <col min="12295" max="12295" width="16.6640625" style="6" customWidth="1"/>
    <col min="12296" max="12297" width="15.77734375" style="6" customWidth="1"/>
    <col min="12298" max="12298" width="16" style="6" bestFit="1" customWidth="1"/>
    <col min="12299" max="12299" width="15" style="6" bestFit="1" customWidth="1"/>
    <col min="12300" max="12300" width="10.44140625" style="6"/>
    <col min="12301" max="12301" width="17.109375" style="6" customWidth="1"/>
    <col min="12302" max="12302" width="15.33203125" style="6" customWidth="1"/>
    <col min="12303" max="12303" width="14.33203125" style="6" customWidth="1"/>
    <col min="12304" max="12544" width="10.44140625" style="6"/>
    <col min="12545" max="12545" width="5.33203125" style="6" bestFit="1" customWidth="1"/>
    <col min="12546" max="12546" width="39.88671875" style="6" customWidth="1"/>
    <col min="12547" max="12547" width="8.109375" style="6" bestFit="1" customWidth="1"/>
    <col min="12548" max="12548" width="5.88671875" style="6" bestFit="1" customWidth="1"/>
    <col min="12549" max="12549" width="13.88671875" style="6" bestFit="1" customWidth="1"/>
    <col min="12550" max="12550" width="16.77734375" style="6" customWidth="1"/>
    <col min="12551" max="12551" width="16.6640625" style="6" customWidth="1"/>
    <col min="12552" max="12553" width="15.77734375" style="6" customWidth="1"/>
    <col min="12554" max="12554" width="16" style="6" bestFit="1" customWidth="1"/>
    <col min="12555" max="12555" width="15" style="6" bestFit="1" customWidth="1"/>
    <col min="12556" max="12556" width="10.44140625" style="6"/>
    <col min="12557" max="12557" width="17.109375" style="6" customWidth="1"/>
    <col min="12558" max="12558" width="15.33203125" style="6" customWidth="1"/>
    <col min="12559" max="12559" width="14.33203125" style="6" customWidth="1"/>
    <col min="12560" max="12800" width="10.44140625" style="6"/>
    <col min="12801" max="12801" width="5.33203125" style="6" bestFit="1" customWidth="1"/>
    <col min="12802" max="12802" width="39.88671875" style="6" customWidth="1"/>
    <col min="12803" max="12803" width="8.109375" style="6" bestFit="1" customWidth="1"/>
    <col min="12804" max="12804" width="5.88671875" style="6" bestFit="1" customWidth="1"/>
    <col min="12805" max="12805" width="13.88671875" style="6" bestFit="1" customWidth="1"/>
    <col min="12806" max="12806" width="16.77734375" style="6" customWidth="1"/>
    <col min="12807" max="12807" width="16.6640625" style="6" customWidth="1"/>
    <col min="12808" max="12809" width="15.77734375" style="6" customWidth="1"/>
    <col min="12810" max="12810" width="16" style="6" bestFit="1" customWidth="1"/>
    <col min="12811" max="12811" width="15" style="6" bestFit="1" customWidth="1"/>
    <col min="12812" max="12812" width="10.44140625" style="6"/>
    <col min="12813" max="12813" width="17.109375" style="6" customWidth="1"/>
    <col min="12814" max="12814" width="15.33203125" style="6" customWidth="1"/>
    <col min="12815" max="12815" width="14.33203125" style="6" customWidth="1"/>
    <col min="12816" max="13056" width="10.44140625" style="6"/>
    <col min="13057" max="13057" width="5.33203125" style="6" bestFit="1" customWidth="1"/>
    <col min="13058" max="13058" width="39.88671875" style="6" customWidth="1"/>
    <col min="13059" max="13059" width="8.109375" style="6" bestFit="1" customWidth="1"/>
    <col min="13060" max="13060" width="5.88671875" style="6" bestFit="1" customWidth="1"/>
    <col min="13061" max="13061" width="13.88671875" style="6" bestFit="1" customWidth="1"/>
    <col min="13062" max="13062" width="16.77734375" style="6" customWidth="1"/>
    <col min="13063" max="13063" width="16.6640625" style="6" customWidth="1"/>
    <col min="13064" max="13065" width="15.77734375" style="6" customWidth="1"/>
    <col min="13066" max="13066" width="16" style="6" bestFit="1" customWidth="1"/>
    <col min="13067" max="13067" width="15" style="6" bestFit="1" customWidth="1"/>
    <col min="13068" max="13068" width="10.44140625" style="6"/>
    <col min="13069" max="13069" width="17.109375" style="6" customWidth="1"/>
    <col min="13070" max="13070" width="15.33203125" style="6" customWidth="1"/>
    <col min="13071" max="13071" width="14.33203125" style="6" customWidth="1"/>
    <col min="13072" max="13312" width="10.44140625" style="6"/>
    <col min="13313" max="13313" width="5.33203125" style="6" bestFit="1" customWidth="1"/>
    <col min="13314" max="13314" width="39.88671875" style="6" customWidth="1"/>
    <col min="13315" max="13315" width="8.109375" style="6" bestFit="1" customWidth="1"/>
    <col min="13316" max="13316" width="5.88671875" style="6" bestFit="1" customWidth="1"/>
    <col min="13317" max="13317" width="13.88671875" style="6" bestFit="1" customWidth="1"/>
    <col min="13318" max="13318" width="16.77734375" style="6" customWidth="1"/>
    <col min="13319" max="13319" width="16.6640625" style="6" customWidth="1"/>
    <col min="13320" max="13321" width="15.77734375" style="6" customWidth="1"/>
    <col min="13322" max="13322" width="16" style="6" bestFit="1" customWidth="1"/>
    <col min="13323" max="13323" width="15" style="6" bestFit="1" customWidth="1"/>
    <col min="13324" max="13324" width="10.44140625" style="6"/>
    <col min="13325" max="13325" width="17.109375" style="6" customWidth="1"/>
    <col min="13326" max="13326" width="15.33203125" style="6" customWidth="1"/>
    <col min="13327" max="13327" width="14.33203125" style="6" customWidth="1"/>
    <col min="13328" max="13568" width="10.44140625" style="6"/>
    <col min="13569" max="13569" width="5.33203125" style="6" bestFit="1" customWidth="1"/>
    <col min="13570" max="13570" width="39.88671875" style="6" customWidth="1"/>
    <col min="13571" max="13571" width="8.109375" style="6" bestFit="1" customWidth="1"/>
    <col min="13572" max="13572" width="5.88671875" style="6" bestFit="1" customWidth="1"/>
    <col min="13573" max="13573" width="13.88671875" style="6" bestFit="1" customWidth="1"/>
    <col min="13574" max="13574" width="16.77734375" style="6" customWidth="1"/>
    <col min="13575" max="13575" width="16.6640625" style="6" customWidth="1"/>
    <col min="13576" max="13577" width="15.77734375" style="6" customWidth="1"/>
    <col min="13578" max="13578" width="16" style="6" bestFit="1" customWidth="1"/>
    <col min="13579" max="13579" width="15" style="6" bestFit="1" customWidth="1"/>
    <col min="13580" max="13580" width="10.44140625" style="6"/>
    <col min="13581" max="13581" width="17.109375" style="6" customWidth="1"/>
    <col min="13582" max="13582" width="15.33203125" style="6" customWidth="1"/>
    <col min="13583" max="13583" width="14.33203125" style="6" customWidth="1"/>
    <col min="13584" max="13824" width="10.44140625" style="6"/>
    <col min="13825" max="13825" width="5.33203125" style="6" bestFit="1" customWidth="1"/>
    <col min="13826" max="13826" width="39.88671875" style="6" customWidth="1"/>
    <col min="13827" max="13827" width="8.109375" style="6" bestFit="1" customWidth="1"/>
    <col min="13828" max="13828" width="5.88671875" style="6" bestFit="1" customWidth="1"/>
    <col min="13829" max="13829" width="13.88671875" style="6" bestFit="1" customWidth="1"/>
    <col min="13830" max="13830" width="16.77734375" style="6" customWidth="1"/>
    <col min="13831" max="13831" width="16.6640625" style="6" customWidth="1"/>
    <col min="13832" max="13833" width="15.77734375" style="6" customWidth="1"/>
    <col min="13834" max="13834" width="16" style="6" bestFit="1" customWidth="1"/>
    <col min="13835" max="13835" width="15" style="6" bestFit="1" customWidth="1"/>
    <col min="13836" max="13836" width="10.44140625" style="6"/>
    <col min="13837" max="13837" width="17.109375" style="6" customWidth="1"/>
    <col min="13838" max="13838" width="15.33203125" style="6" customWidth="1"/>
    <col min="13839" max="13839" width="14.33203125" style="6" customWidth="1"/>
    <col min="13840" max="14080" width="10.44140625" style="6"/>
    <col min="14081" max="14081" width="5.33203125" style="6" bestFit="1" customWidth="1"/>
    <col min="14082" max="14082" width="39.88671875" style="6" customWidth="1"/>
    <col min="14083" max="14083" width="8.109375" style="6" bestFit="1" customWidth="1"/>
    <col min="14084" max="14084" width="5.88671875" style="6" bestFit="1" customWidth="1"/>
    <col min="14085" max="14085" width="13.88671875" style="6" bestFit="1" customWidth="1"/>
    <col min="14086" max="14086" width="16.77734375" style="6" customWidth="1"/>
    <col min="14087" max="14087" width="16.6640625" style="6" customWidth="1"/>
    <col min="14088" max="14089" width="15.77734375" style="6" customWidth="1"/>
    <col min="14090" max="14090" width="16" style="6" bestFit="1" customWidth="1"/>
    <col min="14091" max="14091" width="15" style="6" bestFit="1" customWidth="1"/>
    <col min="14092" max="14092" width="10.44140625" style="6"/>
    <col min="14093" max="14093" width="17.109375" style="6" customWidth="1"/>
    <col min="14094" max="14094" width="15.33203125" style="6" customWidth="1"/>
    <col min="14095" max="14095" width="14.33203125" style="6" customWidth="1"/>
    <col min="14096" max="14336" width="10.44140625" style="6"/>
    <col min="14337" max="14337" width="5.33203125" style="6" bestFit="1" customWidth="1"/>
    <col min="14338" max="14338" width="39.88671875" style="6" customWidth="1"/>
    <col min="14339" max="14339" width="8.109375" style="6" bestFit="1" customWidth="1"/>
    <col min="14340" max="14340" width="5.88671875" style="6" bestFit="1" customWidth="1"/>
    <col min="14341" max="14341" width="13.88671875" style="6" bestFit="1" customWidth="1"/>
    <col min="14342" max="14342" width="16.77734375" style="6" customWidth="1"/>
    <col min="14343" max="14343" width="16.6640625" style="6" customWidth="1"/>
    <col min="14344" max="14345" width="15.77734375" style="6" customWidth="1"/>
    <col min="14346" max="14346" width="16" style="6" bestFit="1" customWidth="1"/>
    <col min="14347" max="14347" width="15" style="6" bestFit="1" customWidth="1"/>
    <col min="14348" max="14348" width="10.44140625" style="6"/>
    <col min="14349" max="14349" width="17.109375" style="6" customWidth="1"/>
    <col min="14350" max="14350" width="15.33203125" style="6" customWidth="1"/>
    <col min="14351" max="14351" width="14.33203125" style="6" customWidth="1"/>
    <col min="14352" max="14592" width="10.44140625" style="6"/>
    <col min="14593" max="14593" width="5.33203125" style="6" bestFit="1" customWidth="1"/>
    <col min="14594" max="14594" width="39.88671875" style="6" customWidth="1"/>
    <col min="14595" max="14595" width="8.109375" style="6" bestFit="1" customWidth="1"/>
    <col min="14596" max="14596" width="5.88671875" style="6" bestFit="1" customWidth="1"/>
    <col min="14597" max="14597" width="13.88671875" style="6" bestFit="1" customWidth="1"/>
    <col min="14598" max="14598" width="16.77734375" style="6" customWidth="1"/>
    <col min="14599" max="14599" width="16.6640625" style="6" customWidth="1"/>
    <col min="14600" max="14601" width="15.77734375" style="6" customWidth="1"/>
    <col min="14602" max="14602" width="16" style="6" bestFit="1" customWidth="1"/>
    <col min="14603" max="14603" width="15" style="6" bestFit="1" customWidth="1"/>
    <col min="14604" max="14604" width="10.44140625" style="6"/>
    <col min="14605" max="14605" width="17.109375" style="6" customWidth="1"/>
    <col min="14606" max="14606" width="15.33203125" style="6" customWidth="1"/>
    <col min="14607" max="14607" width="14.33203125" style="6" customWidth="1"/>
    <col min="14608" max="14848" width="10.44140625" style="6"/>
    <col min="14849" max="14849" width="5.33203125" style="6" bestFit="1" customWidth="1"/>
    <col min="14850" max="14850" width="39.88671875" style="6" customWidth="1"/>
    <col min="14851" max="14851" width="8.109375" style="6" bestFit="1" customWidth="1"/>
    <col min="14852" max="14852" width="5.88671875" style="6" bestFit="1" customWidth="1"/>
    <col min="14853" max="14853" width="13.88671875" style="6" bestFit="1" customWidth="1"/>
    <col min="14854" max="14854" width="16.77734375" style="6" customWidth="1"/>
    <col min="14855" max="14855" width="16.6640625" style="6" customWidth="1"/>
    <col min="14856" max="14857" width="15.77734375" style="6" customWidth="1"/>
    <col min="14858" max="14858" width="16" style="6" bestFit="1" customWidth="1"/>
    <col min="14859" max="14859" width="15" style="6" bestFit="1" customWidth="1"/>
    <col min="14860" max="14860" width="10.44140625" style="6"/>
    <col min="14861" max="14861" width="17.109375" style="6" customWidth="1"/>
    <col min="14862" max="14862" width="15.33203125" style="6" customWidth="1"/>
    <col min="14863" max="14863" width="14.33203125" style="6" customWidth="1"/>
    <col min="14864" max="15104" width="10.44140625" style="6"/>
    <col min="15105" max="15105" width="5.33203125" style="6" bestFit="1" customWidth="1"/>
    <col min="15106" max="15106" width="39.88671875" style="6" customWidth="1"/>
    <col min="15107" max="15107" width="8.109375" style="6" bestFit="1" customWidth="1"/>
    <col min="15108" max="15108" width="5.88671875" style="6" bestFit="1" customWidth="1"/>
    <col min="15109" max="15109" width="13.88671875" style="6" bestFit="1" customWidth="1"/>
    <col min="15110" max="15110" width="16.77734375" style="6" customWidth="1"/>
    <col min="15111" max="15111" width="16.6640625" style="6" customWidth="1"/>
    <col min="15112" max="15113" width="15.77734375" style="6" customWidth="1"/>
    <col min="15114" max="15114" width="16" style="6" bestFit="1" customWidth="1"/>
    <col min="15115" max="15115" width="15" style="6" bestFit="1" customWidth="1"/>
    <col min="15116" max="15116" width="10.44140625" style="6"/>
    <col min="15117" max="15117" width="17.109375" style="6" customWidth="1"/>
    <col min="15118" max="15118" width="15.33203125" style="6" customWidth="1"/>
    <col min="15119" max="15119" width="14.33203125" style="6" customWidth="1"/>
    <col min="15120" max="15360" width="10.44140625" style="6"/>
    <col min="15361" max="15361" width="5.33203125" style="6" bestFit="1" customWidth="1"/>
    <col min="15362" max="15362" width="39.88671875" style="6" customWidth="1"/>
    <col min="15363" max="15363" width="8.109375" style="6" bestFit="1" customWidth="1"/>
    <col min="15364" max="15364" width="5.88671875" style="6" bestFit="1" customWidth="1"/>
    <col min="15365" max="15365" width="13.88671875" style="6" bestFit="1" customWidth="1"/>
    <col min="15366" max="15366" width="16.77734375" style="6" customWidth="1"/>
    <col min="15367" max="15367" width="16.6640625" style="6" customWidth="1"/>
    <col min="15368" max="15369" width="15.77734375" style="6" customWidth="1"/>
    <col min="15370" max="15370" width="16" style="6" bestFit="1" customWidth="1"/>
    <col min="15371" max="15371" width="15" style="6" bestFit="1" customWidth="1"/>
    <col min="15372" max="15372" width="10.44140625" style="6"/>
    <col min="15373" max="15373" width="17.109375" style="6" customWidth="1"/>
    <col min="15374" max="15374" width="15.33203125" style="6" customWidth="1"/>
    <col min="15375" max="15375" width="14.33203125" style="6" customWidth="1"/>
    <col min="15376" max="15616" width="10.44140625" style="6"/>
    <col min="15617" max="15617" width="5.33203125" style="6" bestFit="1" customWidth="1"/>
    <col min="15618" max="15618" width="39.88671875" style="6" customWidth="1"/>
    <col min="15619" max="15619" width="8.109375" style="6" bestFit="1" customWidth="1"/>
    <col min="15620" max="15620" width="5.88671875" style="6" bestFit="1" customWidth="1"/>
    <col min="15621" max="15621" width="13.88671875" style="6" bestFit="1" customWidth="1"/>
    <col min="15622" max="15622" width="16.77734375" style="6" customWidth="1"/>
    <col min="15623" max="15623" width="16.6640625" style="6" customWidth="1"/>
    <col min="15624" max="15625" width="15.77734375" style="6" customWidth="1"/>
    <col min="15626" max="15626" width="16" style="6" bestFit="1" customWidth="1"/>
    <col min="15627" max="15627" width="15" style="6" bestFit="1" customWidth="1"/>
    <col min="15628" max="15628" width="10.44140625" style="6"/>
    <col min="15629" max="15629" width="17.109375" style="6" customWidth="1"/>
    <col min="15630" max="15630" width="15.33203125" style="6" customWidth="1"/>
    <col min="15631" max="15631" width="14.33203125" style="6" customWidth="1"/>
    <col min="15632" max="15872" width="10.44140625" style="6"/>
    <col min="15873" max="15873" width="5.33203125" style="6" bestFit="1" customWidth="1"/>
    <col min="15874" max="15874" width="39.88671875" style="6" customWidth="1"/>
    <col min="15875" max="15875" width="8.109375" style="6" bestFit="1" customWidth="1"/>
    <col min="15876" max="15876" width="5.88671875" style="6" bestFit="1" customWidth="1"/>
    <col min="15877" max="15877" width="13.88671875" style="6" bestFit="1" customWidth="1"/>
    <col min="15878" max="15878" width="16.77734375" style="6" customWidth="1"/>
    <col min="15879" max="15879" width="16.6640625" style="6" customWidth="1"/>
    <col min="15880" max="15881" width="15.77734375" style="6" customWidth="1"/>
    <col min="15882" max="15882" width="16" style="6" bestFit="1" customWidth="1"/>
    <col min="15883" max="15883" width="15" style="6" bestFit="1" customWidth="1"/>
    <col min="15884" max="15884" width="10.44140625" style="6"/>
    <col min="15885" max="15885" width="17.109375" style="6" customWidth="1"/>
    <col min="15886" max="15886" width="15.33203125" style="6" customWidth="1"/>
    <col min="15887" max="15887" width="14.33203125" style="6" customWidth="1"/>
    <col min="15888" max="16128" width="10.44140625" style="6"/>
    <col min="16129" max="16129" width="5.33203125" style="6" bestFit="1" customWidth="1"/>
    <col min="16130" max="16130" width="39.88671875" style="6" customWidth="1"/>
    <col min="16131" max="16131" width="8.109375" style="6" bestFit="1" customWidth="1"/>
    <col min="16132" max="16132" width="5.88671875" style="6" bestFit="1" customWidth="1"/>
    <col min="16133" max="16133" width="13.88671875" style="6" bestFit="1" customWidth="1"/>
    <col min="16134" max="16134" width="16.77734375" style="6" customWidth="1"/>
    <col min="16135" max="16135" width="16.6640625" style="6" customWidth="1"/>
    <col min="16136" max="16137" width="15.77734375" style="6" customWidth="1"/>
    <col min="16138" max="16138" width="16" style="6" bestFit="1" customWidth="1"/>
    <col min="16139" max="16139" width="15" style="6" bestFit="1" customWidth="1"/>
    <col min="16140" max="16140" width="10.44140625" style="6"/>
    <col min="16141" max="16141" width="17.109375" style="6" customWidth="1"/>
    <col min="16142" max="16142" width="15.33203125" style="6" customWidth="1"/>
    <col min="16143" max="16143" width="14.33203125" style="6" customWidth="1"/>
    <col min="16144" max="16384" width="10.44140625" style="6"/>
  </cols>
  <sheetData>
    <row r="1" spans="1:13" ht="36" customHeight="1">
      <c r="A1" s="107"/>
      <c r="B1" s="108"/>
      <c r="C1" s="108"/>
      <c r="D1" s="109"/>
      <c r="E1" s="113" t="s">
        <v>15</v>
      </c>
      <c r="F1" s="113"/>
      <c r="G1" s="113"/>
      <c r="H1" s="113"/>
      <c r="I1" s="114"/>
    </row>
    <row r="2" spans="1:13" ht="27" customHeight="1">
      <c r="A2" s="110"/>
      <c r="B2" s="111"/>
      <c r="C2" s="111"/>
      <c r="D2" s="112"/>
      <c r="E2" s="115" t="s">
        <v>46</v>
      </c>
      <c r="F2" s="115"/>
      <c r="G2" s="115"/>
      <c r="H2" s="115"/>
      <c r="I2" s="116"/>
    </row>
    <row r="3" spans="1:13">
      <c r="A3" s="110"/>
      <c r="B3" s="111"/>
      <c r="C3" s="111"/>
      <c r="D3" s="112"/>
      <c r="E3" s="117" t="s">
        <v>16</v>
      </c>
      <c r="F3" s="118"/>
      <c r="G3" s="117" t="s">
        <v>17</v>
      </c>
      <c r="H3" s="119"/>
      <c r="I3" s="120"/>
    </row>
    <row r="4" spans="1:13" ht="61.5" customHeight="1">
      <c r="A4" s="110"/>
      <c r="B4" s="111"/>
      <c r="C4" s="111"/>
      <c r="D4" s="112"/>
      <c r="E4" s="121" t="s">
        <v>18</v>
      </c>
      <c r="F4" s="121"/>
      <c r="G4" s="121"/>
      <c r="H4" s="121"/>
      <c r="I4" s="122"/>
    </row>
    <row r="5" spans="1:13">
      <c r="A5" s="7"/>
      <c r="I5" s="8"/>
    </row>
    <row r="6" spans="1:13">
      <c r="A6" s="7"/>
      <c r="I6" s="8"/>
    </row>
    <row r="7" spans="1:13">
      <c r="A7" s="127" t="s">
        <v>19</v>
      </c>
      <c r="B7" s="130" t="s">
        <v>20</v>
      </c>
      <c r="C7" s="130" t="s">
        <v>21</v>
      </c>
      <c r="D7" s="130" t="s">
        <v>22</v>
      </c>
      <c r="E7" s="130" t="s">
        <v>23</v>
      </c>
      <c r="F7" s="130" t="s">
        <v>24</v>
      </c>
      <c r="G7" s="123" t="s">
        <v>25</v>
      </c>
      <c r="H7" s="124"/>
      <c r="I7" s="125"/>
    </row>
    <row r="8" spans="1:13">
      <c r="A8" s="128"/>
      <c r="B8" s="131"/>
      <c r="C8" s="131"/>
      <c r="D8" s="131"/>
      <c r="E8" s="131"/>
      <c r="F8" s="131"/>
      <c r="G8" s="9" t="s">
        <v>13</v>
      </c>
      <c r="H8" s="10" t="s">
        <v>14</v>
      </c>
      <c r="I8" s="11" t="s">
        <v>26</v>
      </c>
    </row>
    <row r="9" spans="1:13">
      <c r="A9" s="129"/>
      <c r="B9" s="132"/>
      <c r="C9" s="132"/>
      <c r="D9" s="132"/>
      <c r="E9" s="132"/>
      <c r="F9" s="132"/>
      <c r="G9" s="9" t="s">
        <v>27</v>
      </c>
      <c r="H9" s="10"/>
      <c r="I9" s="11"/>
    </row>
    <row r="10" spans="1:13" ht="27.6">
      <c r="A10" s="14">
        <v>2</v>
      </c>
      <c r="B10" s="15" t="s">
        <v>47</v>
      </c>
      <c r="C10" s="16" t="s">
        <v>28</v>
      </c>
      <c r="D10" s="16">
        <v>38</v>
      </c>
      <c r="E10" s="17">
        <f>+'2 Estrategia de cacao (m-h)'!F18</f>
        <v>7201560</v>
      </c>
      <c r="F10" s="12">
        <f>+E10*D10</f>
        <v>273659280</v>
      </c>
      <c r="G10" s="18">
        <v>206550000</v>
      </c>
      <c r="H10" s="17">
        <f>+F10-G10</f>
        <v>67109280</v>
      </c>
      <c r="I10" s="13">
        <f t="shared" ref="I10" si="0">+H10+G10</f>
        <v>273659280</v>
      </c>
    </row>
    <row r="11" spans="1:13" ht="14.4" thickBot="1">
      <c r="A11" s="21"/>
      <c r="B11" s="22"/>
      <c r="C11" s="21"/>
      <c r="D11" s="21"/>
    </row>
    <row r="12" spans="1:13" ht="14.4" thickBot="1">
      <c r="A12" s="126" t="s">
        <v>29</v>
      </c>
      <c r="B12" s="126"/>
      <c r="C12" s="126"/>
      <c r="D12" s="126"/>
      <c r="E12" s="126"/>
      <c r="F12" s="23">
        <f>SUM(F10:F10)</f>
        <v>273659280</v>
      </c>
      <c r="G12" s="24">
        <f>SUM(G10:G11)</f>
        <v>206550000</v>
      </c>
      <c r="H12" s="25">
        <f>SUM(H9:H11)</f>
        <v>67109280</v>
      </c>
      <c r="I12" s="26">
        <f>SUM(I10:I11)</f>
        <v>273659280</v>
      </c>
      <c r="J12" s="20"/>
      <c r="K12" s="30"/>
      <c r="M12" s="19"/>
    </row>
    <row r="13" spans="1:13">
      <c r="G13" s="27"/>
      <c r="H13" s="27"/>
    </row>
    <row r="14" spans="1:13">
      <c r="F14" s="28"/>
      <c r="G14" s="28"/>
      <c r="H14" s="22"/>
    </row>
    <row r="15" spans="1:13">
      <c r="G15" s="22"/>
      <c r="J15" s="20"/>
      <c r="M15" s="20"/>
    </row>
    <row r="16" spans="1:13">
      <c r="G16" s="20"/>
      <c r="H16" s="29"/>
    </row>
    <row r="17" spans="7:13">
      <c r="G17" s="19"/>
      <c r="J17" s="20"/>
      <c r="M17" s="20"/>
    </row>
    <row r="18" spans="7:13">
      <c r="G18" s="20"/>
      <c r="H18" s="20"/>
    </row>
    <row r="19" spans="7:13">
      <c r="G19" s="19"/>
    </row>
  </sheetData>
  <mergeCells count="14">
    <mergeCell ref="G7:I7"/>
    <mergeCell ref="A12:E12"/>
    <mergeCell ref="A7:A9"/>
    <mergeCell ref="B7:B9"/>
    <mergeCell ref="C7:C9"/>
    <mergeCell ref="D7:D9"/>
    <mergeCell ref="E7:E9"/>
    <mergeCell ref="F7:F9"/>
    <mergeCell ref="A1:D4"/>
    <mergeCell ref="E1:I1"/>
    <mergeCell ref="E2:I2"/>
    <mergeCell ref="E3:F3"/>
    <mergeCell ref="G3:I3"/>
    <mergeCell ref="E4:I4"/>
  </mergeCells>
  <pageMargins left="0.36" right="0.34" top="0.75" bottom="0.75" header="0.3" footer="0.3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B6D99-CE83-4273-B7E1-E1FE40531F3A}">
  <sheetPr>
    <tabColor rgb="FF0F4861"/>
  </sheetPr>
  <dimension ref="A1:AA999"/>
  <sheetViews>
    <sheetView tabSelected="1" topLeftCell="A8" zoomScale="83" zoomScaleNormal="83" workbookViewId="0">
      <selection activeCell="F18" sqref="F18"/>
    </sheetView>
  </sheetViews>
  <sheetFormatPr baseColWidth="10" defaultColWidth="12.6640625" defaultRowHeight="15" customHeight="1"/>
  <cols>
    <col min="2" max="2" width="39.88671875" customWidth="1"/>
    <col min="3" max="3" width="14.33203125" customWidth="1"/>
    <col min="4" max="4" width="11" style="67" customWidth="1"/>
    <col min="5" max="5" width="10.88671875" customWidth="1"/>
    <col min="6" max="6" width="12.77734375" customWidth="1"/>
    <col min="7" max="7" width="28.77734375" customWidth="1"/>
    <col min="8" max="8" width="20.6640625" customWidth="1"/>
    <col min="9" max="21" width="8.109375" customWidth="1"/>
  </cols>
  <sheetData>
    <row r="1" spans="2:27" ht="14.25" customHeight="1">
      <c r="B1" s="86" t="s">
        <v>45</v>
      </c>
      <c r="C1" s="87"/>
      <c r="D1" s="87"/>
      <c r="E1" s="87"/>
      <c r="F1" s="87"/>
      <c r="G1" s="8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14.25" customHeight="1">
      <c r="B2" s="89" t="s">
        <v>0</v>
      </c>
      <c r="C2" s="91" t="s">
        <v>1</v>
      </c>
      <c r="D2" s="92" t="s">
        <v>2</v>
      </c>
      <c r="E2" s="81" t="s">
        <v>3</v>
      </c>
      <c r="F2" s="94" t="s">
        <v>4</v>
      </c>
      <c r="G2" s="95" t="s">
        <v>44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1"/>
      <c r="W2" s="1"/>
      <c r="X2" s="1"/>
      <c r="Y2" s="1"/>
      <c r="Z2" s="1"/>
      <c r="AA2" s="1"/>
    </row>
    <row r="3" spans="2:27" ht="14.25" customHeight="1">
      <c r="B3" s="90"/>
      <c r="C3" s="82"/>
      <c r="D3" s="93"/>
      <c r="E3" s="82"/>
      <c r="F3" s="82"/>
      <c r="G3" s="82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1"/>
      <c r="W3" s="1"/>
      <c r="X3" s="1"/>
      <c r="Y3" s="1"/>
      <c r="Z3" s="1"/>
      <c r="AA3" s="1"/>
    </row>
    <row r="4" spans="2:27" ht="14.25" customHeight="1">
      <c r="B4" s="86" t="s">
        <v>43</v>
      </c>
      <c r="C4" s="87"/>
      <c r="D4" s="87"/>
      <c r="E4" s="87"/>
      <c r="F4" s="87"/>
      <c r="G4" s="88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1"/>
      <c r="W4" s="1"/>
      <c r="X4" s="1"/>
      <c r="Y4" s="1"/>
      <c r="Z4" s="1"/>
      <c r="AA4" s="1"/>
    </row>
    <row r="5" spans="2:27" ht="14.25" customHeight="1">
      <c r="B5" s="64" t="s">
        <v>42</v>
      </c>
      <c r="C5" s="63"/>
      <c r="D5" s="77"/>
      <c r="E5" s="63"/>
      <c r="F5" s="63"/>
      <c r="G5" s="6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ht="14.25" customHeight="1">
      <c r="B6" s="4" t="s">
        <v>41</v>
      </c>
      <c r="C6" s="3" t="s">
        <v>6</v>
      </c>
      <c r="D6" s="53">
        <v>400</v>
      </c>
      <c r="E6" s="37">
        <v>7800</v>
      </c>
      <c r="F6" s="47">
        <f t="shared" ref="F6:F15" si="0">E6*D6</f>
        <v>3120000</v>
      </c>
      <c r="G6" s="5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28.5" customHeight="1">
      <c r="B7" s="2" t="s">
        <v>5</v>
      </c>
      <c r="C7" s="3" t="s">
        <v>6</v>
      </c>
      <c r="D7" s="53">
        <v>60</v>
      </c>
      <c r="E7" s="37">
        <v>3500</v>
      </c>
      <c r="F7" s="47">
        <f t="shared" si="0"/>
        <v>210000</v>
      </c>
      <c r="G7" s="5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ht="27.75" customHeight="1">
      <c r="B8" s="2" t="s">
        <v>7</v>
      </c>
      <c r="C8" s="3" t="s">
        <v>6</v>
      </c>
      <c r="D8" s="53">
        <v>15</v>
      </c>
      <c r="E8" s="37">
        <v>3500</v>
      </c>
      <c r="F8" s="47">
        <f t="shared" si="0"/>
        <v>52500</v>
      </c>
      <c r="G8" s="5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ht="14.25" customHeight="1">
      <c r="B9" s="4" t="s">
        <v>40</v>
      </c>
      <c r="C9" s="59" t="s">
        <v>39</v>
      </c>
      <c r="D9" s="5">
        <v>30</v>
      </c>
      <c r="E9" s="60">
        <v>7500</v>
      </c>
      <c r="F9" s="47">
        <f t="shared" si="0"/>
        <v>225000</v>
      </c>
      <c r="G9" s="5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14.25" customHeight="1">
      <c r="B10" s="4" t="s">
        <v>38</v>
      </c>
      <c r="C10" s="59" t="s">
        <v>37</v>
      </c>
      <c r="D10" s="5">
        <v>300</v>
      </c>
      <c r="E10" s="61">
        <v>800</v>
      </c>
      <c r="F10" s="47">
        <f t="shared" si="0"/>
        <v>240000</v>
      </c>
      <c r="G10" s="5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14.25" customHeight="1">
      <c r="B11" s="4" t="s">
        <v>8</v>
      </c>
      <c r="C11" s="3" t="s">
        <v>6</v>
      </c>
      <c r="D11" s="5">
        <v>10</v>
      </c>
      <c r="E11" s="60">
        <v>35000</v>
      </c>
      <c r="F11" s="47">
        <f t="shared" si="0"/>
        <v>350000</v>
      </c>
      <c r="G11" s="5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14.25" customHeight="1">
      <c r="B12" s="4" t="s">
        <v>36</v>
      </c>
      <c r="C12" s="59" t="s">
        <v>34</v>
      </c>
      <c r="D12" s="5">
        <v>5</v>
      </c>
      <c r="E12" s="60">
        <v>29000</v>
      </c>
      <c r="F12" s="47">
        <f t="shared" si="0"/>
        <v>145000</v>
      </c>
      <c r="G12" s="5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14.25" customHeight="1">
      <c r="B13" s="4" t="s">
        <v>35</v>
      </c>
      <c r="C13" s="59" t="s">
        <v>34</v>
      </c>
      <c r="D13" s="58">
        <v>3</v>
      </c>
      <c r="E13" s="57">
        <v>25000</v>
      </c>
      <c r="F13" s="47">
        <f t="shared" si="0"/>
        <v>75000</v>
      </c>
      <c r="G13" s="56" t="s">
        <v>33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s="44" customFormat="1" ht="27.9" customHeight="1">
      <c r="B14" s="55" t="s">
        <v>32</v>
      </c>
      <c r="C14" s="54" t="s">
        <v>9</v>
      </c>
      <c r="D14" s="53">
        <v>1</v>
      </c>
      <c r="E14" s="52">
        <v>1403800</v>
      </c>
      <c r="F14" s="47">
        <f t="shared" si="0"/>
        <v>1403800</v>
      </c>
      <c r="G14" s="51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2:27" s="44" customFormat="1" ht="28.5" customHeight="1">
      <c r="B15" s="50" t="s">
        <v>31</v>
      </c>
      <c r="C15" s="3" t="s">
        <v>9</v>
      </c>
      <c r="D15" s="49">
        <v>1</v>
      </c>
      <c r="E15" s="48">
        <v>180000</v>
      </c>
      <c r="F15" s="47">
        <f t="shared" si="0"/>
        <v>180000</v>
      </c>
      <c r="G15" s="46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2:27" ht="14.25" customHeight="1">
      <c r="B16" s="43" t="s">
        <v>30</v>
      </c>
      <c r="C16" s="42"/>
      <c r="D16" s="42"/>
      <c r="E16" s="41"/>
      <c r="F16" s="40"/>
      <c r="G16" s="3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customHeight="1">
      <c r="B17" s="38" t="s">
        <v>10</v>
      </c>
      <c r="C17" s="3" t="s">
        <v>11</v>
      </c>
      <c r="D17" s="3">
        <v>1</v>
      </c>
      <c r="E17" s="37">
        <f>SUM(F6:F15)*0.2</f>
        <v>1200260</v>
      </c>
      <c r="F17" s="36">
        <f>D17*E17</f>
        <v>1200260</v>
      </c>
      <c r="G17" s="3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customHeight="1">
      <c r="B18" s="83" t="s">
        <v>12</v>
      </c>
      <c r="C18" s="84"/>
      <c r="D18" s="84"/>
      <c r="E18" s="85"/>
      <c r="F18" s="34">
        <f>SUM(F6:F17)</f>
        <v>7201560</v>
      </c>
      <c r="G18" s="3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customHeight="1">
      <c r="B19" s="1"/>
      <c r="C19" s="1"/>
      <c r="D19" s="78"/>
      <c r="E19" s="32"/>
      <c r="F19" s="3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customHeight="1" thickBot="1">
      <c r="B20" s="1"/>
      <c r="C20" s="1"/>
      <c r="D20" s="78"/>
      <c r="E20" s="32"/>
      <c r="F20" s="3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customHeight="1" thickBot="1">
      <c r="B21" s="70"/>
      <c r="C21" s="96" t="s">
        <v>48</v>
      </c>
      <c r="D21" s="97"/>
      <c r="E21" s="98"/>
      <c r="F21" s="98"/>
      <c r="G21" s="9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0.6" customHeight="1" thickBot="1">
      <c r="A22" s="71" t="s">
        <v>19</v>
      </c>
      <c r="B22" s="104" t="s">
        <v>49</v>
      </c>
      <c r="C22" s="104"/>
      <c r="D22" s="72" t="s">
        <v>50</v>
      </c>
      <c r="E22" s="68" t="s">
        <v>22</v>
      </c>
      <c r="F22" s="66" t="s">
        <v>51</v>
      </c>
      <c r="G22" s="66" t="s">
        <v>52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thickBot="1">
      <c r="A23" s="73">
        <v>1</v>
      </c>
      <c r="B23" s="105" t="s">
        <v>53</v>
      </c>
      <c r="C23" s="105"/>
      <c r="D23" s="74" t="s">
        <v>54</v>
      </c>
      <c r="E23" s="69">
        <v>2</v>
      </c>
      <c r="F23" s="79">
        <v>120000</v>
      </c>
      <c r="G23" s="79">
        <f>E23*F23</f>
        <v>240000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3.4" customHeight="1" thickBot="1">
      <c r="A24" s="73">
        <v>2</v>
      </c>
      <c r="B24" s="106" t="s">
        <v>55</v>
      </c>
      <c r="C24" s="106"/>
      <c r="D24" s="74" t="s">
        <v>54</v>
      </c>
      <c r="E24" s="69">
        <v>2</v>
      </c>
      <c r="F24" s="79">
        <v>30000</v>
      </c>
      <c r="G24" s="79">
        <f t="shared" ref="G24:G48" si="1">E24*F24</f>
        <v>60000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 thickBot="1">
      <c r="A25" s="73">
        <v>4</v>
      </c>
      <c r="B25" s="105" t="s">
        <v>56</v>
      </c>
      <c r="C25" s="105"/>
      <c r="D25" s="74" t="s">
        <v>1</v>
      </c>
      <c r="E25" s="69">
        <v>2</v>
      </c>
      <c r="F25" s="79">
        <v>33000</v>
      </c>
      <c r="G25" s="79">
        <f t="shared" si="1"/>
        <v>66000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 thickBot="1">
      <c r="A26" s="73">
        <v>5</v>
      </c>
      <c r="B26" s="105" t="s">
        <v>57</v>
      </c>
      <c r="C26" s="105"/>
      <c r="D26" s="74" t="s">
        <v>1</v>
      </c>
      <c r="E26" s="69">
        <v>1</v>
      </c>
      <c r="F26" s="79">
        <v>75000</v>
      </c>
      <c r="G26" s="79">
        <f t="shared" si="1"/>
        <v>75000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thickBot="1">
      <c r="A27" s="73">
        <v>6</v>
      </c>
      <c r="B27" s="105" t="s">
        <v>58</v>
      </c>
      <c r="C27" s="105"/>
      <c r="D27" s="74" t="s">
        <v>59</v>
      </c>
      <c r="E27" s="69">
        <v>3</v>
      </c>
      <c r="F27" s="79">
        <v>3200</v>
      </c>
      <c r="G27" s="79">
        <f t="shared" si="1"/>
        <v>9600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thickBot="1">
      <c r="A28" s="73">
        <v>7</v>
      </c>
      <c r="B28" s="105" t="s">
        <v>60</v>
      </c>
      <c r="C28" s="105"/>
      <c r="D28" s="74" t="s">
        <v>61</v>
      </c>
      <c r="E28" s="69">
        <v>1</v>
      </c>
      <c r="F28" s="79">
        <v>95200</v>
      </c>
      <c r="G28" s="79">
        <f t="shared" si="1"/>
        <v>95200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thickBot="1">
      <c r="A29" s="73">
        <v>8</v>
      </c>
      <c r="B29" s="105" t="s">
        <v>62</v>
      </c>
      <c r="C29" s="105"/>
      <c r="D29" s="74" t="s">
        <v>63</v>
      </c>
      <c r="E29" s="69">
        <v>1</v>
      </c>
      <c r="F29" s="79">
        <v>100000</v>
      </c>
      <c r="G29" s="79">
        <f t="shared" si="1"/>
        <v>100000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thickBot="1">
      <c r="A30" s="73">
        <v>9</v>
      </c>
      <c r="B30" s="106" t="s">
        <v>64</v>
      </c>
      <c r="C30" s="106"/>
      <c r="D30" s="74" t="s">
        <v>65</v>
      </c>
      <c r="E30" s="69">
        <v>1</v>
      </c>
      <c r="F30" s="79">
        <v>95000</v>
      </c>
      <c r="G30" s="79">
        <f t="shared" si="1"/>
        <v>95000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thickBot="1">
      <c r="A31" s="73">
        <v>10</v>
      </c>
      <c r="B31" s="106" t="s">
        <v>66</v>
      </c>
      <c r="C31" s="106"/>
      <c r="D31" s="74" t="s">
        <v>67</v>
      </c>
      <c r="E31" s="69">
        <v>2</v>
      </c>
      <c r="F31" s="79">
        <v>7500</v>
      </c>
      <c r="G31" s="79">
        <f t="shared" si="1"/>
        <v>15000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thickBot="1">
      <c r="A32" s="73">
        <v>11</v>
      </c>
      <c r="B32" s="106" t="s">
        <v>68</v>
      </c>
      <c r="C32" s="106"/>
      <c r="D32" s="74" t="s">
        <v>67</v>
      </c>
      <c r="E32" s="69">
        <v>2</v>
      </c>
      <c r="F32" s="79">
        <v>3500</v>
      </c>
      <c r="G32" s="79">
        <f t="shared" si="1"/>
        <v>7000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thickBot="1">
      <c r="A33" s="73">
        <v>12</v>
      </c>
      <c r="B33" s="105" t="s">
        <v>69</v>
      </c>
      <c r="C33" s="105"/>
      <c r="D33" s="74" t="s">
        <v>67</v>
      </c>
      <c r="E33" s="69">
        <v>2</v>
      </c>
      <c r="F33" s="79">
        <v>20000</v>
      </c>
      <c r="G33" s="79">
        <f t="shared" si="1"/>
        <v>40000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thickBot="1">
      <c r="A34" s="75">
        <v>13</v>
      </c>
      <c r="B34" s="106" t="s">
        <v>70</v>
      </c>
      <c r="C34" s="106"/>
      <c r="D34" s="74" t="s">
        <v>67</v>
      </c>
      <c r="E34" s="69">
        <v>2</v>
      </c>
      <c r="F34" s="79">
        <v>13500</v>
      </c>
      <c r="G34" s="79">
        <f t="shared" si="1"/>
        <v>27000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thickBot="1">
      <c r="A35" s="75">
        <v>14</v>
      </c>
      <c r="B35" s="105" t="s">
        <v>71</v>
      </c>
      <c r="C35" s="105"/>
      <c r="D35" s="74" t="s">
        <v>67</v>
      </c>
      <c r="E35" s="69">
        <v>2</v>
      </c>
      <c r="F35" s="79">
        <v>5000</v>
      </c>
      <c r="G35" s="79">
        <f t="shared" si="1"/>
        <v>10000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thickBot="1">
      <c r="A36" s="73">
        <v>15</v>
      </c>
      <c r="B36" s="105" t="s">
        <v>72</v>
      </c>
      <c r="C36" s="105"/>
      <c r="D36" s="74" t="s">
        <v>67</v>
      </c>
      <c r="E36" s="69">
        <v>2</v>
      </c>
      <c r="F36" s="79">
        <v>12500</v>
      </c>
      <c r="G36" s="79">
        <f t="shared" si="1"/>
        <v>25000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thickBot="1">
      <c r="A37" s="73">
        <v>16</v>
      </c>
      <c r="B37" s="105" t="s">
        <v>73</v>
      </c>
      <c r="C37" s="105"/>
      <c r="D37" s="74" t="s">
        <v>65</v>
      </c>
      <c r="E37" s="69">
        <v>1</v>
      </c>
      <c r="F37" s="79">
        <v>80000</v>
      </c>
      <c r="G37" s="79">
        <f t="shared" si="1"/>
        <v>80000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thickBot="1">
      <c r="A38" s="73">
        <v>17</v>
      </c>
      <c r="B38" s="105" t="s">
        <v>74</v>
      </c>
      <c r="C38" s="105"/>
      <c r="D38" s="74" t="s">
        <v>65</v>
      </c>
      <c r="E38" s="69">
        <v>2</v>
      </c>
      <c r="F38" s="79">
        <v>25000</v>
      </c>
      <c r="G38" s="79">
        <f t="shared" si="1"/>
        <v>50000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thickBot="1">
      <c r="A39" s="73">
        <v>18</v>
      </c>
      <c r="B39" s="106" t="s">
        <v>75</v>
      </c>
      <c r="C39" s="106"/>
      <c r="D39" s="74" t="s">
        <v>76</v>
      </c>
      <c r="E39" s="69">
        <v>2</v>
      </c>
      <c r="F39" s="79">
        <v>65000</v>
      </c>
      <c r="G39" s="79">
        <f t="shared" si="1"/>
        <v>130000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thickBot="1">
      <c r="A40" s="73">
        <v>19</v>
      </c>
      <c r="B40" s="106" t="s">
        <v>77</v>
      </c>
      <c r="C40" s="106"/>
      <c r="D40" s="74" t="s">
        <v>67</v>
      </c>
      <c r="E40" s="69">
        <v>2</v>
      </c>
      <c r="F40" s="79">
        <v>22000</v>
      </c>
      <c r="G40" s="79">
        <f t="shared" si="1"/>
        <v>44000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thickBot="1">
      <c r="A41" s="75">
        <v>20</v>
      </c>
      <c r="B41" s="105" t="s">
        <v>78</v>
      </c>
      <c r="C41" s="105"/>
      <c r="D41" s="74" t="s">
        <v>67</v>
      </c>
      <c r="E41" s="69">
        <v>2</v>
      </c>
      <c r="F41" s="79">
        <v>70000</v>
      </c>
      <c r="G41" s="79">
        <f t="shared" si="1"/>
        <v>140000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thickBot="1">
      <c r="A42" s="73">
        <v>21</v>
      </c>
      <c r="B42" s="106" t="s">
        <v>79</v>
      </c>
      <c r="C42" s="106"/>
      <c r="D42" s="74" t="s">
        <v>1</v>
      </c>
      <c r="E42" s="69">
        <v>1</v>
      </c>
      <c r="F42" s="79">
        <v>25000</v>
      </c>
      <c r="G42" s="79">
        <f t="shared" si="1"/>
        <v>25000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thickBot="1">
      <c r="A43" s="73">
        <v>22</v>
      </c>
      <c r="B43" s="105" t="s">
        <v>80</v>
      </c>
      <c r="C43" s="105"/>
      <c r="D43" s="74" t="s">
        <v>1</v>
      </c>
      <c r="E43" s="69">
        <v>5</v>
      </c>
      <c r="F43" s="79">
        <v>500</v>
      </c>
      <c r="G43" s="79">
        <f t="shared" si="1"/>
        <v>2500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thickBot="1">
      <c r="A44" s="75">
        <v>23</v>
      </c>
      <c r="B44" s="105" t="s">
        <v>81</v>
      </c>
      <c r="C44" s="105"/>
      <c r="D44" s="74" t="s">
        <v>1</v>
      </c>
      <c r="E44" s="69">
        <v>5</v>
      </c>
      <c r="F44" s="79">
        <v>500</v>
      </c>
      <c r="G44" s="79">
        <f t="shared" si="1"/>
        <v>2500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thickBot="1">
      <c r="A45" s="73">
        <v>24</v>
      </c>
      <c r="B45" s="105" t="s">
        <v>82</v>
      </c>
      <c r="C45" s="105"/>
      <c r="D45" s="74" t="s">
        <v>1</v>
      </c>
      <c r="E45" s="69">
        <v>10</v>
      </c>
      <c r="F45" s="79">
        <v>500</v>
      </c>
      <c r="G45" s="79">
        <f t="shared" si="1"/>
        <v>5000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thickBot="1">
      <c r="A46" s="73">
        <v>25</v>
      </c>
      <c r="B46" s="105" t="s">
        <v>83</v>
      </c>
      <c r="C46" s="105"/>
      <c r="D46" s="74" t="s">
        <v>1</v>
      </c>
      <c r="E46" s="69">
        <v>10</v>
      </c>
      <c r="F46" s="79">
        <v>2000</v>
      </c>
      <c r="G46" s="79">
        <f t="shared" si="1"/>
        <v>20000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thickBot="1">
      <c r="A47" s="75">
        <v>26</v>
      </c>
      <c r="B47" s="105" t="s">
        <v>84</v>
      </c>
      <c r="C47" s="105"/>
      <c r="D47" s="74" t="s">
        <v>1</v>
      </c>
      <c r="E47" s="69">
        <v>10</v>
      </c>
      <c r="F47" s="79">
        <v>2000</v>
      </c>
      <c r="G47" s="79">
        <f t="shared" si="1"/>
        <v>20000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thickBot="1">
      <c r="A48" s="73">
        <v>27</v>
      </c>
      <c r="B48" s="105" t="s">
        <v>85</v>
      </c>
      <c r="C48" s="105"/>
      <c r="D48" s="74" t="s">
        <v>1</v>
      </c>
      <c r="E48" s="69">
        <v>10</v>
      </c>
      <c r="F48" s="79">
        <v>2000</v>
      </c>
      <c r="G48" s="79">
        <f t="shared" si="1"/>
        <v>20000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thickBot="1">
      <c r="A49" s="76"/>
      <c r="C49" s="100" t="s">
        <v>86</v>
      </c>
      <c r="D49" s="101"/>
      <c r="E49" s="102"/>
      <c r="F49" s="103"/>
      <c r="G49" s="80">
        <f>SUM(G23:G48)</f>
        <v>1403800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>
      <c r="B50" s="1"/>
      <c r="C50" s="1"/>
      <c r="D50" s="78"/>
      <c r="E50" s="32"/>
      <c r="F50" s="3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>
      <c r="B51" s="1"/>
      <c r="C51" s="1"/>
      <c r="D51" s="78"/>
      <c r="E51" s="32"/>
      <c r="F51" s="3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>
      <c r="B52" s="1"/>
      <c r="C52" s="1"/>
      <c r="D52" s="78"/>
      <c r="E52" s="32"/>
      <c r="F52" s="3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>
      <c r="B53" s="1"/>
      <c r="C53" s="1"/>
      <c r="D53" s="78"/>
      <c r="E53" s="32"/>
      <c r="F53" s="3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>
      <c r="B54" s="1"/>
      <c r="C54" s="1"/>
      <c r="D54" s="78"/>
      <c r="E54" s="32"/>
      <c r="F54" s="3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>
      <c r="B55" s="1"/>
      <c r="C55" s="1"/>
      <c r="D55" s="78"/>
      <c r="E55" s="32"/>
      <c r="F55" s="3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>
      <c r="B56" s="1"/>
      <c r="C56" s="1"/>
      <c r="D56" s="78"/>
      <c r="E56" s="32"/>
      <c r="F56" s="3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>
      <c r="B57" s="1"/>
      <c r="C57" s="1"/>
      <c r="D57" s="78"/>
      <c r="E57" s="32"/>
      <c r="F57" s="3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>
      <c r="B58" s="1"/>
      <c r="C58" s="1"/>
      <c r="D58" s="78"/>
      <c r="E58" s="32"/>
      <c r="F58" s="3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>
      <c r="B59" s="1"/>
      <c r="C59" s="1"/>
      <c r="D59" s="78"/>
      <c r="E59" s="32"/>
      <c r="F59" s="3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>
      <c r="B60" s="1"/>
      <c r="C60" s="1"/>
      <c r="D60" s="78"/>
      <c r="E60" s="32"/>
      <c r="F60" s="3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>
      <c r="B61" s="1"/>
      <c r="C61" s="1"/>
      <c r="D61" s="78"/>
      <c r="E61" s="32"/>
      <c r="F61" s="3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>
      <c r="B62" s="1"/>
      <c r="C62" s="1"/>
      <c r="D62" s="78"/>
      <c r="E62" s="32"/>
      <c r="F62" s="3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>
      <c r="B63" s="1"/>
      <c r="C63" s="1"/>
      <c r="D63" s="78"/>
      <c r="E63" s="32"/>
      <c r="F63" s="3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>
      <c r="B64" s="1"/>
      <c r="C64" s="1"/>
      <c r="D64" s="78"/>
      <c r="E64" s="32"/>
      <c r="F64" s="3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4.25" customHeight="1">
      <c r="B65" s="1"/>
      <c r="C65" s="1"/>
      <c r="D65" s="78"/>
      <c r="E65" s="32"/>
      <c r="F65" s="3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4.25" customHeight="1">
      <c r="B66" s="1"/>
      <c r="C66" s="1"/>
      <c r="D66" s="78"/>
      <c r="E66" s="32"/>
      <c r="F66" s="3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4.25" customHeight="1">
      <c r="B67" s="1"/>
      <c r="C67" s="1"/>
      <c r="D67" s="78"/>
      <c r="E67" s="32"/>
      <c r="F67" s="3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4.25" customHeight="1">
      <c r="B68" s="1"/>
      <c r="C68" s="1"/>
      <c r="D68" s="78"/>
      <c r="E68" s="32"/>
      <c r="F68" s="3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4.25" customHeight="1">
      <c r="B69" s="1"/>
      <c r="C69" s="1"/>
      <c r="D69" s="78"/>
      <c r="E69" s="32"/>
      <c r="F69" s="3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4.25" customHeight="1">
      <c r="B70" s="1"/>
      <c r="C70" s="1"/>
      <c r="D70" s="78"/>
      <c r="E70" s="32"/>
      <c r="F70" s="3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4.25" customHeight="1">
      <c r="B71" s="1"/>
      <c r="C71" s="1"/>
      <c r="D71" s="78"/>
      <c r="E71" s="32"/>
      <c r="F71" s="3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4.25" customHeight="1">
      <c r="B72" s="1"/>
      <c r="C72" s="1"/>
      <c r="D72" s="78"/>
      <c r="E72" s="32"/>
      <c r="F72" s="3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4.25" customHeight="1">
      <c r="B73" s="1"/>
      <c r="C73" s="1"/>
      <c r="D73" s="78"/>
      <c r="E73" s="32"/>
      <c r="F73" s="3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4.25" customHeight="1">
      <c r="B74" s="1"/>
      <c r="C74" s="1"/>
      <c r="D74" s="78"/>
      <c r="E74" s="32"/>
      <c r="F74" s="3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4.25" customHeight="1">
      <c r="B75" s="1"/>
      <c r="C75" s="1"/>
      <c r="D75" s="78"/>
      <c r="E75" s="32"/>
      <c r="F75" s="3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4.25" customHeight="1">
      <c r="B76" s="1"/>
      <c r="C76" s="1"/>
      <c r="D76" s="78"/>
      <c r="E76" s="32"/>
      <c r="F76" s="3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4.25" customHeight="1">
      <c r="B77" s="1"/>
      <c r="C77" s="1"/>
      <c r="D77" s="78"/>
      <c r="E77" s="32"/>
      <c r="F77" s="3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4.25" customHeight="1">
      <c r="B78" s="1"/>
      <c r="C78" s="1"/>
      <c r="D78" s="78"/>
      <c r="E78" s="32"/>
      <c r="F78" s="3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4.25" customHeight="1">
      <c r="B79" s="1"/>
      <c r="C79" s="1"/>
      <c r="D79" s="78"/>
      <c r="E79" s="32"/>
      <c r="F79" s="3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4.25" customHeight="1">
      <c r="B80" s="1"/>
      <c r="C80" s="1"/>
      <c r="D80" s="78"/>
      <c r="E80" s="32"/>
      <c r="F80" s="3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4.25" customHeight="1">
      <c r="B81" s="1"/>
      <c r="C81" s="1"/>
      <c r="D81" s="78"/>
      <c r="E81" s="32"/>
      <c r="F81" s="3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4.25" customHeight="1">
      <c r="B82" s="1"/>
      <c r="C82" s="1"/>
      <c r="D82" s="78"/>
      <c r="E82" s="32"/>
      <c r="F82" s="3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4.25" customHeight="1">
      <c r="B83" s="1"/>
      <c r="C83" s="1"/>
      <c r="D83" s="78"/>
      <c r="E83" s="32"/>
      <c r="F83" s="3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4.25" customHeight="1">
      <c r="B84" s="1"/>
      <c r="C84" s="1"/>
      <c r="D84" s="78"/>
      <c r="E84" s="32"/>
      <c r="F84" s="3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4.25" customHeight="1">
      <c r="B85" s="1"/>
      <c r="C85" s="1"/>
      <c r="D85" s="78"/>
      <c r="E85" s="32"/>
      <c r="F85" s="3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4.25" customHeight="1">
      <c r="B86" s="1"/>
      <c r="C86" s="1"/>
      <c r="D86" s="78"/>
      <c r="E86" s="32"/>
      <c r="F86" s="3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4.25" customHeight="1">
      <c r="B87" s="1"/>
      <c r="C87" s="1"/>
      <c r="D87" s="78"/>
      <c r="E87" s="32"/>
      <c r="F87" s="3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4.25" customHeight="1">
      <c r="B88" s="1"/>
      <c r="C88" s="1"/>
      <c r="D88" s="78"/>
      <c r="E88" s="32"/>
      <c r="F88" s="3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4.25" customHeight="1">
      <c r="B89" s="1"/>
      <c r="C89" s="1"/>
      <c r="D89" s="78"/>
      <c r="E89" s="32"/>
      <c r="F89" s="3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4.25" customHeight="1">
      <c r="B90" s="1"/>
      <c r="C90" s="1"/>
      <c r="D90" s="78"/>
      <c r="E90" s="32"/>
      <c r="F90" s="3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4.25" customHeight="1">
      <c r="B91" s="1"/>
      <c r="C91" s="1"/>
      <c r="D91" s="78"/>
      <c r="E91" s="32"/>
      <c r="F91" s="3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4.25" customHeight="1">
      <c r="B92" s="1"/>
      <c r="C92" s="1"/>
      <c r="D92" s="78"/>
      <c r="E92" s="32"/>
      <c r="F92" s="3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4.25" customHeight="1">
      <c r="B93" s="1"/>
      <c r="C93" s="1"/>
      <c r="D93" s="78"/>
      <c r="E93" s="32"/>
      <c r="F93" s="3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4.25" customHeight="1">
      <c r="B94" s="1"/>
      <c r="C94" s="1"/>
      <c r="D94" s="78"/>
      <c r="E94" s="32"/>
      <c r="F94" s="3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4.25" customHeight="1">
      <c r="B95" s="1"/>
      <c r="C95" s="1"/>
      <c r="D95" s="78"/>
      <c r="E95" s="32"/>
      <c r="F95" s="3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4.25" customHeight="1">
      <c r="B96" s="1"/>
      <c r="C96" s="1"/>
      <c r="D96" s="78"/>
      <c r="E96" s="32"/>
      <c r="F96" s="3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2:27" ht="14.25" customHeight="1">
      <c r="B97" s="1"/>
      <c r="C97" s="1"/>
      <c r="D97" s="78"/>
      <c r="E97" s="32"/>
      <c r="F97" s="3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2:27" ht="14.25" customHeight="1">
      <c r="B98" s="1"/>
      <c r="C98" s="1"/>
      <c r="D98" s="78"/>
      <c r="E98" s="32"/>
      <c r="F98" s="3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2:27" ht="14.25" customHeight="1">
      <c r="B99" s="1"/>
      <c r="C99" s="1"/>
      <c r="D99" s="78"/>
      <c r="E99" s="32"/>
      <c r="F99" s="3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2:27" ht="14.25" customHeight="1">
      <c r="B100" s="1"/>
      <c r="C100" s="1"/>
      <c r="D100" s="78"/>
      <c r="E100" s="32"/>
      <c r="F100" s="3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4.25" customHeight="1">
      <c r="B101" s="1"/>
      <c r="C101" s="1"/>
      <c r="D101" s="78"/>
      <c r="E101" s="32"/>
      <c r="F101" s="3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4.25" customHeight="1">
      <c r="B102" s="1"/>
      <c r="C102" s="1"/>
      <c r="D102" s="78"/>
      <c r="E102" s="32"/>
      <c r="F102" s="3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4.25" customHeight="1">
      <c r="B103" s="1"/>
      <c r="C103" s="1"/>
      <c r="D103" s="78"/>
      <c r="E103" s="32"/>
      <c r="F103" s="3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4.25" customHeight="1">
      <c r="B104" s="1"/>
      <c r="C104" s="1"/>
      <c r="D104" s="78"/>
      <c r="E104" s="32"/>
      <c r="F104" s="3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4.25" customHeight="1">
      <c r="B105" s="1"/>
      <c r="C105" s="1"/>
      <c r="D105" s="78"/>
      <c r="E105" s="32"/>
      <c r="F105" s="3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4.25" customHeight="1">
      <c r="B106" s="1"/>
      <c r="C106" s="1"/>
      <c r="D106" s="78"/>
      <c r="E106" s="32"/>
      <c r="F106" s="3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4.25" customHeight="1">
      <c r="B107" s="1"/>
      <c r="C107" s="1"/>
      <c r="D107" s="78"/>
      <c r="E107" s="32"/>
      <c r="F107" s="3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4.25" customHeight="1">
      <c r="B108" s="1"/>
      <c r="C108" s="1"/>
      <c r="D108" s="78"/>
      <c r="E108" s="32"/>
      <c r="F108" s="3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4.25" customHeight="1">
      <c r="B109" s="1"/>
      <c r="C109" s="1"/>
      <c r="D109" s="78"/>
      <c r="E109" s="32"/>
      <c r="F109" s="3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4.25" customHeight="1">
      <c r="B110" s="1"/>
      <c r="C110" s="1"/>
      <c r="D110" s="78"/>
      <c r="E110" s="32"/>
      <c r="F110" s="3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4.25" customHeight="1">
      <c r="B111" s="1"/>
      <c r="C111" s="1"/>
      <c r="D111" s="78"/>
      <c r="E111" s="32"/>
      <c r="F111" s="3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4.25" customHeight="1">
      <c r="B112" s="1"/>
      <c r="C112" s="1"/>
      <c r="D112" s="78"/>
      <c r="E112" s="32"/>
      <c r="F112" s="3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4.25" customHeight="1">
      <c r="B113" s="1"/>
      <c r="C113" s="1"/>
      <c r="D113" s="78"/>
      <c r="E113" s="32"/>
      <c r="F113" s="3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4.25" customHeight="1">
      <c r="B114" s="1"/>
      <c r="C114" s="1"/>
      <c r="D114" s="78"/>
      <c r="E114" s="32"/>
      <c r="F114" s="3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4.25" customHeight="1">
      <c r="B115" s="1"/>
      <c r="C115" s="1"/>
      <c r="D115" s="78"/>
      <c r="E115" s="32"/>
      <c r="F115" s="3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4.25" customHeight="1">
      <c r="B116" s="1"/>
      <c r="C116" s="1"/>
      <c r="D116" s="78"/>
      <c r="E116" s="32"/>
      <c r="F116" s="3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14.25" customHeight="1">
      <c r="B117" s="1"/>
      <c r="C117" s="1"/>
      <c r="D117" s="78"/>
      <c r="E117" s="32"/>
      <c r="F117" s="3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4.25" customHeight="1">
      <c r="B118" s="1"/>
      <c r="C118" s="1"/>
      <c r="D118" s="78"/>
      <c r="E118" s="32"/>
      <c r="F118" s="3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4.25" customHeight="1">
      <c r="B119" s="1"/>
      <c r="C119" s="1"/>
      <c r="D119" s="78"/>
      <c r="E119" s="32"/>
      <c r="F119" s="3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4.25" customHeight="1">
      <c r="B120" s="1"/>
      <c r="C120" s="1"/>
      <c r="D120" s="78"/>
      <c r="E120" s="32"/>
      <c r="F120" s="3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4.25" customHeight="1">
      <c r="B121" s="1"/>
      <c r="C121" s="1"/>
      <c r="D121" s="78"/>
      <c r="E121" s="32"/>
      <c r="F121" s="3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4.25" customHeight="1">
      <c r="B122" s="1"/>
      <c r="C122" s="1"/>
      <c r="D122" s="78"/>
      <c r="E122" s="32"/>
      <c r="F122" s="3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4.25" customHeight="1">
      <c r="B123" s="1"/>
      <c r="C123" s="1"/>
      <c r="D123" s="78"/>
      <c r="E123" s="32"/>
      <c r="F123" s="3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4.25" customHeight="1">
      <c r="B124" s="1"/>
      <c r="C124" s="1"/>
      <c r="D124" s="78"/>
      <c r="E124" s="32"/>
      <c r="F124" s="3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4.25" customHeight="1">
      <c r="B125" s="1"/>
      <c r="C125" s="1"/>
      <c r="D125" s="78"/>
      <c r="E125" s="32"/>
      <c r="F125" s="3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4.25" customHeight="1">
      <c r="B126" s="1"/>
      <c r="C126" s="1"/>
      <c r="D126" s="78"/>
      <c r="E126" s="32"/>
      <c r="F126" s="3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4.25" customHeight="1">
      <c r="B127" s="1"/>
      <c r="C127" s="1"/>
      <c r="D127" s="78"/>
      <c r="E127" s="32"/>
      <c r="F127" s="3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4.25" customHeight="1">
      <c r="B128" s="1"/>
      <c r="C128" s="1"/>
      <c r="D128" s="78"/>
      <c r="E128" s="32"/>
      <c r="F128" s="3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4.25" customHeight="1">
      <c r="B129" s="1"/>
      <c r="C129" s="1"/>
      <c r="D129" s="78"/>
      <c r="E129" s="32"/>
      <c r="F129" s="3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4.25" customHeight="1">
      <c r="B130" s="1"/>
      <c r="C130" s="1"/>
      <c r="D130" s="78"/>
      <c r="E130" s="32"/>
      <c r="F130" s="3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4.25" customHeight="1">
      <c r="B131" s="1"/>
      <c r="C131" s="1"/>
      <c r="D131" s="78"/>
      <c r="E131" s="32"/>
      <c r="F131" s="3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4.25" customHeight="1">
      <c r="B132" s="1"/>
      <c r="C132" s="1"/>
      <c r="D132" s="78"/>
      <c r="E132" s="32"/>
      <c r="F132" s="3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4.25" customHeight="1">
      <c r="B133" s="1"/>
      <c r="C133" s="1"/>
      <c r="D133" s="78"/>
      <c r="E133" s="32"/>
      <c r="F133" s="3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4.25" customHeight="1">
      <c r="B134" s="1"/>
      <c r="C134" s="1"/>
      <c r="D134" s="78"/>
      <c r="E134" s="32"/>
      <c r="F134" s="3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4.25" customHeight="1">
      <c r="B135" s="1"/>
      <c r="C135" s="1"/>
      <c r="D135" s="78"/>
      <c r="E135" s="32"/>
      <c r="F135" s="3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4.25" customHeight="1">
      <c r="B136" s="1"/>
      <c r="C136" s="1"/>
      <c r="D136" s="78"/>
      <c r="E136" s="32"/>
      <c r="F136" s="3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4.25" customHeight="1">
      <c r="B137" s="1"/>
      <c r="C137" s="1"/>
      <c r="D137" s="78"/>
      <c r="E137" s="32"/>
      <c r="F137" s="3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4.25" customHeight="1">
      <c r="B138" s="1"/>
      <c r="C138" s="1"/>
      <c r="D138" s="78"/>
      <c r="E138" s="32"/>
      <c r="F138" s="3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4.25" customHeight="1">
      <c r="B139" s="1"/>
      <c r="C139" s="1"/>
      <c r="D139" s="78"/>
      <c r="E139" s="32"/>
      <c r="F139" s="3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4.25" customHeight="1">
      <c r="B140" s="1"/>
      <c r="C140" s="1"/>
      <c r="D140" s="78"/>
      <c r="E140" s="32"/>
      <c r="F140" s="3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4.25" customHeight="1">
      <c r="B141" s="1"/>
      <c r="C141" s="1"/>
      <c r="D141" s="78"/>
      <c r="E141" s="32"/>
      <c r="F141" s="3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4.25" customHeight="1">
      <c r="B142" s="1"/>
      <c r="C142" s="1"/>
      <c r="D142" s="78"/>
      <c r="E142" s="32"/>
      <c r="F142" s="3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14.25" customHeight="1">
      <c r="B143" s="1"/>
      <c r="C143" s="1"/>
      <c r="D143" s="78"/>
      <c r="E143" s="32"/>
      <c r="F143" s="3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4.25" customHeight="1">
      <c r="B144" s="1"/>
      <c r="C144" s="1"/>
      <c r="D144" s="78"/>
      <c r="E144" s="32"/>
      <c r="F144" s="3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4.25" customHeight="1">
      <c r="B145" s="1"/>
      <c r="C145" s="1"/>
      <c r="D145" s="78"/>
      <c r="E145" s="32"/>
      <c r="F145" s="3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4.25" customHeight="1">
      <c r="B146" s="1"/>
      <c r="C146" s="1"/>
      <c r="D146" s="78"/>
      <c r="E146" s="32"/>
      <c r="F146" s="3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4.25" customHeight="1">
      <c r="B147" s="1"/>
      <c r="C147" s="1"/>
      <c r="D147" s="78"/>
      <c r="E147" s="32"/>
      <c r="F147" s="3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4.25" customHeight="1">
      <c r="B148" s="1"/>
      <c r="C148" s="1"/>
      <c r="D148" s="78"/>
      <c r="E148" s="32"/>
      <c r="F148" s="3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4.25" customHeight="1">
      <c r="B149" s="1"/>
      <c r="C149" s="1"/>
      <c r="D149" s="78"/>
      <c r="E149" s="32"/>
      <c r="F149" s="3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4.25" customHeight="1">
      <c r="B150" s="1"/>
      <c r="C150" s="1"/>
      <c r="D150" s="78"/>
      <c r="E150" s="32"/>
      <c r="F150" s="3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4.25" customHeight="1">
      <c r="B151" s="1"/>
      <c r="C151" s="1"/>
      <c r="D151" s="78"/>
      <c r="E151" s="32"/>
      <c r="F151" s="3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4.25" customHeight="1">
      <c r="B152" s="1"/>
      <c r="C152" s="1"/>
      <c r="D152" s="78"/>
      <c r="E152" s="32"/>
      <c r="F152" s="3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4.25" customHeight="1">
      <c r="B153" s="1"/>
      <c r="C153" s="1"/>
      <c r="D153" s="78"/>
      <c r="E153" s="32"/>
      <c r="F153" s="3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4.25" customHeight="1">
      <c r="B154" s="1"/>
      <c r="C154" s="1"/>
      <c r="D154" s="78"/>
      <c r="E154" s="32"/>
      <c r="F154" s="3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4.25" customHeight="1">
      <c r="B155" s="1"/>
      <c r="C155" s="1"/>
      <c r="D155" s="78"/>
      <c r="E155" s="32"/>
      <c r="F155" s="3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4.25" customHeight="1">
      <c r="B156" s="1"/>
      <c r="C156" s="1"/>
      <c r="D156" s="78"/>
      <c r="E156" s="32"/>
      <c r="F156" s="3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4.25" customHeight="1">
      <c r="B157" s="1"/>
      <c r="C157" s="1"/>
      <c r="D157" s="78"/>
      <c r="E157" s="32"/>
      <c r="F157" s="3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4.25" customHeight="1">
      <c r="B158" s="1"/>
      <c r="C158" s="1"/>
      <c r="D158" s="78"/>
      <c r="E158" s="32"/>
      <c r="F158" s="3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4.25" customHeight="1">
      <c r="B159" s="1"/>
      <c r="C159" s="1"/>
      <c r="D159" s="78"/>
      <c r="E159" s="32"/>
      <c r="F159" s="3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4.25" customHeight="1">
      <c r="B160" s="1"/>
      <c r="C160" s="1"/>
      <c r="D160" s="78"/>
      <c r="E160" s="32"/>
      <c r="F160" s="3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4.25" customHeight="1">
      <c r="B161" s="1"/>
      <c r="C161" s="1"/>
      <c r="D161" s="78"/>
      <c r="E161" s="32"/>
      <c r="F161" s="3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4.25" customHeight="1">
      <c r="B162" s="1"/>
      <c r="C162" s="1"/>
      <c r="D162" s="78"/>
      <c r="E162" s="32"/>
      <c r="F162" s="3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4.25" customHeight="1">
      <c r="B163" s="1"/>
      <c r="C163" s="1"/>
      <c r="D163" s="78"/>
      <c r="E163" s="32"/>
      <c r="F163" s="3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4.25" customHeight="1">
      <c r="B164" s="1"/>
      <c r="C164" s="1"/>
      <c r="D164" s="78"/>
      <c r="E164" s="32"/>
      <c r="F164" s="3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4.25" customHeight="1">
      <c r="B165" s="1"/>
      <c r="C165" s="1"/>
      <c r="D165" s="78"/>
      <c r="E165" s="32"/>
      <c r="F165" s="3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4.25" customHeight="1">
      <c r="B166" s="1"/>
      <c r="C166" s="1"/>
      <c r="D166" s="78"/>
      <c r="E166" s="32"/>
      <c r="F166" s="3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4.25" customHeight="1">
      <c r="B167" s="1"/>
      <c r="C167" s="1"/>
      <c r="D167" s="78"/>
      <c r="E167" s="32"/>
      <c r="F167" s="3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4.25" customHeight="1">
      <c r="B168" s="1"/>
      <c r="C168" s="1"/>
      <c r="D168" s="78"/>
      <c r="E168" s="32"/>
      <c r="F168" s="3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4.25" customHeight="1">
      <c r="B169" s="1"/>
      <c r="C169" s="1"/>
      <c r="D169" s="78"/>
      <c r="E169" s="32"/>
      <c r="F169" s="3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4.25" customHeight="1">
      <c r="B170" s="1"/>
      <c r="C170" s="1"/>
      <c r="D170" s="78"/>
      <c r="E170" s="32"/>
      <c r="F170" s="3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4.25" customHeight="1">
      <c r="B171" s="1"/>
      <c r="C171" s="1"/>
      <c r="D171" s="78"/>
      <c r="E171" s="32"/>
      <c r="F171" s="3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4.25" customHeight="1">
      <c r="B172" s="1"/>
      <c r="C172" s="1"/>
      <c r="D172" s="78"/>
      <c r="E172" s="32"/>
      <c r="F172" s="3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4.25" customHeight="1">
      <c r="B173" s="1"/>
      <c r="C173" s="1"/>
      <c r="D173" s="78"/>
      <c r="E173" s="32"/>
      <c r="F173" s="3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4.25" customHeight="1">
      <c r="B174" s="1"/>
      <c r="C174" s="1"/>
      <c r="D174" s="78"/>
      <c r="E174" s="32"/>
      <c r="F174" s="3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4.25" customHeight="1">
      <c r="B175" s="1"/>
      <c r="C175" s="1"/>
      <c r="D175" s="78"/>
      <c r="E175" s="32"/>
      <c r="F175" s="3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4.25" customHeight="1">
      <c r="B176" s="1"/>
      <c r="C176" s="1"/>
      <c r="D176" s="78"/>
      <c r="E176" s="32"/>
      <c r="F176" s="3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4.25" customHeight="1">
      <c r="B177" s="1"/>
      <c r="C177" s="1"/>
      <c r="D177" s="78"/>
      <c r="E177" s="32"/>
      <c r="F177" s="3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4.25" customHeight="1">
      <c r="B178" s="1"/>
      <c r="C178" s="1"/>
      <c r="D178" s="78"/>
      <c r="E178" s="32"/>
      <c r="F178" s="3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4.25" customHeight="1">
      <c r="B179" s="1"/>
      <c r="C179" s="1"/>
      <c r="D179" s="78"/>
      <c r="E179" s="32"/>
      <c r="F179" s="3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4.25" customHeight="1">
      <c r="B180" s="1"/>
      <c r="C180" s="1"/>
      <c r="D180" s="78"/>
      <c r="E180" s="32"/>
      <c r="F180" s="3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4.25" customHeight="1">
      <c r="B181" s="1"/>
      <c r="C181" s="1"/>
      <c r="D181" s="78"/>
      <c r="E181" s="32"/>
      <c r="F181" s="3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4.25" customHeight="1">
      <c r="B182" s="1"/>
      <c r="C182" s="1"/>
      <c r="D182" s="78"/>
      <c r="E182" s="32"/>
      <c r="F182" s="3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4.25" customHeight="1">
      <c r="B183" s="1"/>
      <c r="C183" s="1"/>
      <c r="D183" s="78"/>
      <c r="E183" s="32"/>
      <c r="F183" s="3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4.25" customHeight="1">
      <c r="B184" s="1"/>
      <c r="C184" s="1"/>
      <c r="D184" s="78"/>
      <c r="E184" s="32"/>
      <c r="F184" s="3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4.25" customHeight="1">
      <c r="B185" s="1"/>
      <c r="C185" s="1"/>
      <c r="D185" s="78"/>
      <c r="E185" s="32"/>
      <c r="F185" s="3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4.25" customHeight="1">
      <c r="B186" s="1"/>
      <c r="C186" s="1"/>
      <c r="D186" s="78"/>
      <c r="E186" s="32"/>
      <c r="F186" s="3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4.25" customHeight="1">
      <c r="B187" s="1"/>
      <c r="C187" s="1"/>
      <c r="D187" s="78"/>
      <c r="E187" s="32"/>
      <c r="F187" s="3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4.25" customHeight="1">
      <c r="B188" s="1"/>
      <c r="C188" s="1"/>
      <c r="D188" s="78"/>
      <c r="E188" s="32"/>
      <c r="F188" s="3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4.25" customHeight="1">
      <c r="B189" s="1"/>
      <c r="C189" s="1"/>
      <c r="D189" s="78"/>
      <c r="E189" s="32"/>
      <c r="F189" s="3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4.25" customHeight="1">
      <c r="B190" s="1"/>
      <c r="C190" s="1"/>
      <c r="D190" s="78"/>
      <c r="E190" s="32"/>
      <c r="F190" s="3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4.25" customHeight="1">
      <c r="B191" s="1"/>
      <c r="C191" s="1"/>
      <c r="D191" s="78"/>
      <c r="E191" s="32"/>
      <c r="F191" s="3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4.25" customHeight="1">
      <c r="B192" s="1"/>
      <c r="C192" s="1"/>
      <c r="D192" s="78"/>
      <c r="E192" s="32"/>
      <c r="F192" s="3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4.25" customHeight="1">
      <c r="B193" s="1"/>
      <c r="C193" s="1"/>
      <c r="D193" s="78"/>
      <c r="E193" s="32"/>
      <c r="F193" s="3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4.25" customHeight="1">
      <c r="B194" s="1"/>
      <c r="C194" s="1"/>
      <c r="D194" s="78"/>
      <c r="E194" s="32"/>
      <c r="F194" s="3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4.25" customHeight="1">
      <c r="B195" s="1"/>
      <c r="C195" s="1"/>
      <c r="D195" s="78"/>
      <c r="E195" s="32"/>
      <c r="F195" s="3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4.25" customHeight="1">
      <c r="B196" s="1"/>
      <c r="C196" s="1"/>
      <c r="D196" s="78"/>
      <c r="E196" s="32"/>
      <c r="F196" s="3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4.25" customHeight="1">
      <c r="B197" s="1"/>
      <c r="C197" s="1"/>
      <c r="D197" s="78"/>
      <c r="E197" s="32"/>
      <c r="F197" s="3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4.25" customHeight="1">
      <c r="B198" s="1"/>
      <c r="C198" s="1"/>
      <c r="D198" s="78"/>
      <c r="E198" s="32"/>
      <c r="F198" s="3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4.25" customHeight="1">
      <c r="B199" s="1"/>
      <c r="C199" s="1"/>
      <c r="D199" s="78"/>
      <c r="E199" s="32"/>
      <c r="F199" s="3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4.25" customHeight="1">
      <c r="B200" s="1"/>
      <c r="C200" s="1"/>
      <c r="D200" s="78"/>
      <c r="E200" s="32"/>
      <c r="F200" s="3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4.25" customHeight="1">
      <c r="B201" s="1"/>
      <c r="C201" s="1"/>
      <c r="D201" s="78"/>
      <c r="E201" s="32"/>
      <c r="F201" s="3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4.25" customHeight="1">
      <c r="B202" s="1"/>
      <c r="C202" s="1"/>
      <c r="D202" s="78"/>
      <c r="E202" s="32"/>
      <c r="F202" s="3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4.25" customHeight="1">
      <c r="B203" s="1"/>
      <c r="C203" s="1"/>
      <c r="D203" s="78"/>
      <c r="E203" s="32"/>
      <c r="F203" s="3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4.25" customHeight="1">
      <c r="B204" s="1"/>
      <c r="C204" s="1"/>
      <c r="D204" s="78"/>
      <c r="E204" s="32"/>
      <c r="F204" s="3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4.25" customHeight="1">
      <c r="B205" s="1"/>
      <c r="C205" s="1"/>
      <c r="D205" s="78"/>
      <c r="E205" s="32"/>
      <c r="F205" s="3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4.25" customHeight="1">
      <c r="B206" s="1"/>
      <c r="C206" s="1"/>
      <c r="D206" s="78"/>
      <c r="E206" s="32"/>
      <c r="F206" s="3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4.25" customHeight="1">
      <c r="B207" s="1"/>
      <c r="C207" s="1"/>
      <c r="D207" s="78"/>
      <c r="E207" s="32"/>
      <c r="F207" s="3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4.25" customHeight="1">
      <c r="B208" s="1"/>
      <c r="C208" s="1"/>
      <c r="D208" s="78"/>
      <c r="E208" s="32"/>
      <c r="F208" s="3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4.25" customHeight="1">
      <c r="B209" s="1"/>
      <c r="C209" s="1"/>
      <c r="D209" s="78"/>
      <c r="E209" s="32"/>
      <c r="F209" s="3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4.25" customHeight="1">
      <c r="B210" s="1"/>
      <c r="C210" s="1"/>
      <c r="D210" s="78"/>
      <c r="E210" s="32"/>
      <c r="F210" s="3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4.25" customHeight="1">
      <c r="B211" s="1"/>
      <c r="C211" s="1"/>
      <c r="D211" s="78"/>
      <c r="E211" s="32"/>
      <c r="F211" s="3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4.25" customHeight="1">
      <c r="B212" s="1"/>
      <c r="C212" s="1"/>
      <c r="D212" s="78"/>
      <c r="E212" s="32"/>
      <c r="F212" s="3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4.25" customHeight="1">
      <c r="B213" s="1"/>
      <c r="C213" s="1"/>
      <c r="D213" s="78"/>
      <c r="E213" s="32"/>
      <c r="F213" s="3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4.25" customHeight="1">
      <c r="B214" s="1"/>
      <c r="C214" s="1"/>
      <c r="D214" s="78"/>
      <c r="E214" s="32"/>
      <c r="F214" s="3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4.25" customHeight="1">
      <c r="B215" s="1"/>
      <c r="C215" s="1"/>
      <c r="D215" s="78"/>
      <c r="E215" s="32"/>
      <c r="F215" s="3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4.25" customHeight="1">
      <c r="B216" s="1"/>
      <c r="C216" s="1"/>
      <c r="D216" s="78"/>
      <c r="E216" s="32"/>
      <c r="F216" s="3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4.25" customHeight="1">
      <c r="B217" s="1"/>
      <c r="C217" s="1"/>
      <c r="D217" s="78"/>
      <c r="E217" s="32"/>
      <c r="F217" s="3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4.25" customHeight="1">
      <c r="B218" s="1"/>
      <c r="C218" s="1"/>
      <c r="D218" s="78"/>
      <c r="E218" s="32"/>
      <c r="F218" s="3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4.25" customHeight="1">
      <c r="B219" s="1"/>
      <c r="C219" s="1"/>
      <c r="D219" s="78"/>
      <c r="E219" s="32"/>
      <c r="F219" s="3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5.75" customHeight="1"/>
    <row r="221" spans="2:27" ht="15.75" customHeight="1"/>
    <row r="222" spans="2:27" ht="15.75" customHeight="1"/>
    <row r="223" spans="2:27" ht="15.75" customHeight="1"/>
    <row r="224" spans="2:2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38">
    <mergeCell ref="B46:C46"/>
    <mergeCell ref="B47:C47"/>
    <mergeCell ref="B48:C48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C21:G21"/>
    <mergeCell ref="C49:F4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E2:E3"/>
    <mergeCell ref="B18:E18"/>
    <mergeCell ref="B1:G1"/>
    <mergeCell ref="B2:B3"/>
    <mergeCell ref="C2:C3"/>
    <mergeCell ref="D2:D3"/>
    <mergeCell ref="F2:F3"/>
    <mergeCell ref="G2:G3"/>
    <mergeCell ref="B4:G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FINANCIACIÓN</vt:lpstr>
      <vt:lpstr>2 Estrategia de cacao (m-h)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Gonzalez Arroyave</dc:creator>
  <cp:lastModifiedBy>fernanda herrera</cp:lastModifiedBy>
  <dcterms:created xsi:type="dcterms:W3CDTF">2024-05-21T19:05:18Z</dcterms:created>
  <dcterms:modified xsi:type="dcterms:W3CDTF">2026-09-14T23:57:27Z</dcterms:modified>
</cp:coreProperties>
</file>