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nith.Ortiz\OneDrive - ALCALDIA MUNICIPAL PUERTO TEJADA\CONTRATACIÓN\CONTRATACION 2026\PROCESOS\MINIMAS 2026\8. SEPTIEMBRE\MC-031-2026 SERVIDOR PUBLICO\1. ESTUDIOS PREVIOS\"/>
    </mc:Choice>
  </mc:AlternateContent>
  <bookViews>
    <workbookView xWindow="0" yWindow="0" windowWidth="24000" windowHeight="9630"/>
  </bookViews>
  <sheets>
    <sheet name="Hoja1" sheetId="1" r:id="rId1"/>
  </sheets>
  <calcPr calcId="162913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9" i="1" l="1"/>
  <c r="L20" i="1"/>
  <c r="L21" i="1"/>
  <c r="L22" i="1"/>
  <c r="L23" i="1"/>
  <c r="L24" i="1"/>
  <c r="I15" i="1"/>
  <c r="I17" i="1"/>
  <c r="I18" i="1"/>
  <c r="I19" i="1"/>
  <c r="I20" i="1"/>
  <c r="I21" i="1"/>
  <c r="I22" i="1"/>
  <c r="I23" i="1"/>
  <c r="I24" i="1"/>
  <c r="I16" i="1"/>
  <c r="J17" i="1" l="1"/>
  <c r="J19" i="1"/>
  <c r="J20" i="1"/>
  <c r="J21" i="1"/>
  <c r="J22" i="1"/>
  <c r="J23" i="1"/>
  <c r="J24" i="1"/>
  <c r="K15" i="1" l="1"/>
  <c r="L15" i="1" s="1"/>
  <c r="K21" i="1"/>
  <c r="K16" i="1"/>
  <c r="L16" i="1" s="1"/>
  <c r="K20" i="1"/>
  <c r="K17" i="1"/>
  <c r="L17" i="1" s="1"/>
  <c r="K22" i="1"/>
  <c r="K23" i="1"/>
  <c r="K18" i="1"/>
  <c r="L18" i="1" s="1"/>
  <c r="K24" i="1"/>
  <c r="K19" i="1"/>
  <c r="L25" i="1" l="1"/>
</calcChain>
</file>

<file path=xl/sharedStrings.xml><?xml version="1.0" encoding="utf-8"?>
<sst xmlns="http://schemas.openxmlformats.org/spreadsheetml/2006/main" count="57" uniqueCount="43">
  <si>
    <t>(ESTUDIO DE MERCADO)</t>
  </si>
  <si>
    <t>PROYECTO</t>
  </si>
  <si>
    <t>RESPONSABLE</t>
  </si>
  <si>
    <t xml:space="preserve">AREA </t>
  </si>
  <si>
    <t>#</t>
  </si>
  <si>
    <t>NOMBRE  PROVEDOR</t>
  </si>
  <si>
    <t>LUGAR</t>
  </si>
  <si>
    <t>FECHA</t>
  </si>
  <si>
    <t>CONSULTA REALIZADA POR EL SIGUIENTE MEDIO</t>
  </si>
  <si>
    <t>ESCRITO</t>
  </si>
  <si>
    <t>VIA TELE</t>
  </si>
  <si>
    <t>X</t>
  </si>
  <si>
    <t>No</t>
  </si>
  <si>
    <t>ITEM</t>
  </si>
  <si>
    <t>UND</t>
  </si>
  <si>
    <t>CANT</t>
  </si>
  <si>
    <t>PROVEEDOR</t>
  </si>
  <si>
    <t xml:space="preserve">valor Promedio del mercado </t>
  </si>
  <si>
    <t>UNIDAD</t>
  </si>
  <si>
    <t xml:space="preserve">                       REPUBLICA DE COLOMBIA 
                     MUNICIPIO DE  PUERTO TEJADA</t>
  </si>
  <si>
    <t>PRESTAR LOS SERVICIOS PARA REALIZAR ACTIVIDADES LÚDICA RECREATIVA, ENTREGA DE INCENTIVOS Y JORNADA DE REFLEXIÓN PARA RESALTAR EL DÍA NACIONAL DEL SERVIDOR PÚBLICO  DE LA ADMINISTRACIÓN MUNICIPAL DEL MUNICIPIO DE PUERTO TEJADA</t>
  </si>
  <si>
    <t xml:space="preserve">NAYIMBE LA SALSA NOS LLAMA </t>
  </si>
  <si>
    <t>Almuerzo : compuesto por proteína de 130 gramos, arroz , ensalada , acompañado de : opciones entre papa plátano, yuca, limonada, servida en vaso de onza</t>
  </si>
  <si>
    <t>Refrigerio: uno en hora de la mañana y uno en hora de la tarde. opciones entre empanadas con jugo natural , champús con empanadas , pastel de pollo con jugo natural presentación de 9 onz</t>
  </si>
  <si>
    <t>Decoración en homenaje al servidor público arreglo florales , velos , stand fotográfico</t>
  </si>
  <si>
    <t xml:space="preserve">Transporte desde el municipio de puerto tejada hasta la ciudad de cali , bus de 40 personas </t>
  </si>
  <si>
    <t xml:space="preserve">Incentivo en el marco del clima laboral 1 para los funcionarios </t>
  </si>
  <si>
    <t xml:space="preserve">Incentivo en el marco del clima laboral 2 para los funcionarios </t>
  </si>
  <si>
    <t xml:space="preserve">Mención de reconocimiento </t>
  </si>
  <si>
    <t xml:space="preserve">HACIENDA EFICIENTE CONSULTORIA </t>
  </si>
  <si>
    <t xml:space="preserve">FUNDACION MOLINA POSSU </t>
  </si>
  <si>
    <t>PROMEDIO</t>
  </si>
  <si>
    <t>IVA</t>
  </si>
  <si>
    <t>TOTAL UNIDAD</t>
  </si>
  <si>
    <t xml:space="preserve">Alquiler de Silla blanca tipo samba </t>
  </si>
  <si>
    <t xml:space="preserve">Alquiler Mesas tipo tablón de 1,8 mts vestidas </t>
  </si>
  <si>
    <t xml:space="preserve">Alquiler de Sonido establecido para el desarrollo de la actividades tres líneas array por cada lado , dos bajos dobles , micrófonos monitor consola digital </t>
  </si>
  <si>
    <t xml:space="preserve">TOTAL </t>
  </si>
  <si>
    <t xml:space="preserve">LUIS FERNANDO AMU FORI -  SECRETRARIO DE DESARROLLO INSTITUCIONAL Y TALENTO HUMANO </t>
  </si>
  <si>
    <t xml:space="preserve">Puerto Tejada - Cauca </t>
  </si>
  <si>
    <t>INCLUIDO IVA 19%</t>
  </si>
  <si>
    <t>E-MAIL</t>
  </si>
  <si>
    <t>OTRA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</si>
</sst>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[$$-240A]\ * #,##0_);_([$$-240A]\ * \(#,##0\);_([$$-240A]\ * &quot;-&quot;??_);_(@_)"/>
    <numFmt numFmtId="165" formatCode="_-&quot;$&quot;\ * #,##0_-;\-&quot;$&quot;\ * #,##0_-;_-&quot;$&quot;\ * &quot;-&quot;??_-;_-@_-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Arial"/>
      <family val="2"/>
    </font>
    <font>
      <sz val="12"/>
      <name val="Arial"/>
      <family val="2"/>
    </font>
    <font>
      <b/>
      <i/>
      <u/>
      <sz val="12"/>
      <name val="Arial"/>
      <family val="2"/>
    </font>
    <font>
      <b/>
      <sz val="12"/>
      <name val="Arial"/>
      <family val="2"/>
    </font>
    <font>
      <b/>
      <sz val="12"/>
      <name val="Arial Narrow"/>
      <family val="2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11"/>
      <color theme="1"/>
      <name val="Arial"/>
      <family val="2"/>
    </font>
    <font>
      <sz val="12"/>
      <color theme="1"/>
      <name val="Arial"/>
      <family val="2"/>
    </font>
    <font>
      <b/>
      <sz val="14"/>
      <name val="Arial"/>
      <family val="2"/>
    </font>
    <font>
      <b/>
      <sz val="10"/>
      <name val="Calibri"/>
      <family val="2"/>
      <scheme val="minor"/>
    </font>
    <font>
      <b/>
      <sz val="10"/>
      <name val="Arial"/>
      <family val="2"/>
    </font>
    <font>
      <b/>
      <sz val="12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88">
    <xf numFmtId="0" fontId="0" fillId="0" borderId="0" xfId="0"/>
    <xf numFmtId="0" fontId="0" fillId="2" borderId="0" xfId="0" applyFill="1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/>
    <xf numFmtId="0" fontId="2" fillId="0" borderId="1" xfId="0" applyFont="1" applyFill="1" applyBorder="1"/>
    <xf numFmtId="3" fontId="2" fillId="2" borderId="1" xfId="0" applyNumberFormat="1" applyFont="1" applyFill="1" applyBorder="1"/>
    <xf numFmtId="3" fontId="3" fillId="2" borderId="1" xfId="0" applyNumberFormat="1" applyFont="1" applyFill="1" applyBorder="1" applyAlignment="1">
      <alignment wrapText="1"/>
    </xf>
    <xf numFmtId="3" fontId="6" fillId="2" borderId="1" xfId="0" applyNumberFormat="1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14" fontId="0" fillId="0" borderId="1" xfId="0" applyNumberFormat="1" applyFont="1" applyFill="1" applyBorder="1" applyAlignment="1">
      <alignment vertical="center" wrapText="1"/>
    </xf>
    <xf numFmtId="3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3" fontId="5" fillId="2" borderId="1" xfId="0" applyNumberFormat="1" applyFont="1" applyFill="1" applyBorder="1" applyAlignment="1">
      <alignment horizontal="center" wrapText="1"/>
    </xf>
    <xf numFmtId="0" fontId="5" fillId="2" borderId="1" xfId="0" applyFont="1" applyFill="1" applyBorder="1" applyAlignment="1">
      <alignment horizontal="center" wrapText="1"/>
    </xf>
    <xf numFmtId="3" fontId="5" fillId="3" borderId="6" xfId="0" applyNumberFormat="1" applyFont="1" applyFill="1" applyBorder="1" applyAlignment="1">
      <alignment horizontal="center" vertical="center" wrapText="1"/>
    </xf>
    <xf numFmtId="3" fontId="5" fillId="4" borderId="6" xfId="0" applyNumberFormat="1" applyFont="1" applyFill="1" applyBorder="1" applyAlignment="1">
      <alignment horizontal="center" vertical="center" wrapText="1"/>
    </xf>
    <xf numFmtId="3" fontId="5" fillId="5" borderId="6" xfId="0" applyNumberFormat="1" applyFont="1" applyFill="1" applyBorder="1" applyAlignment="1">
      <alignment horizontal="center" vertical="center" wrapText="1"/>
    </xf>
    <xf numFmtId="0" fontId="5" fillId="6" borderId="6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3" fontId="7" fillId="0" borderId="1" xfId="1" applyNumberFormat="1" applyFont="1" applyFill="1" applyBorder="1"/>
    <xf numFmtId="164" fontId="8" fillId="0" borderId="1" xfId="0" applyNumberFormat="1" applyFont="1" applyFill="1" applyBorder="1" applyAlignment="1">
      <alignment horizontal="center" vertical="center" wrapText="1"/>
    </xf>
    <xf numFmtId="3" fontId="5" fillId="2" borderId="1" xfId="0" applyNumberFormat="1" applyFont="1" applyFill="1" applyBorder="1" applyAlignment="1">
      <alignment horizontal="center" wrapText="1"/>
    </xf>
    <xf numFmtId="0" fontId="0" fillId="2" borderId="0" xfId="0" applyFill="1" applyBorder="1"/>
    <xf numFmtId="0" fontId="3" fillId="2" borderId="0" xfId="0" applyFont="1" applyFill="1" applyBorder="1" applyAlignment="1">
      <alignment horizont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/>
    <xf numFmtId="3" fontId="7" fillId="0" borderId="0" xfId="1" applyNumberFormat="1" applyFont="1" applyFill="1" applyBorder="1"/>
    <xf numFmtId="164" fontId="8" fillId="0" borderId="0" xfId="0" applyNumberFormat="1" applyFont="1" applyFill="1" applyBorder="1" applyAlignment="1">
      <alignment horizontal="center" vertical="center" wrapText="1"/>
    </xf>
    <xf numFmtId="0" fontId="0" fillId="0" borderId="0" xfId="0" applyBorder="1"/>
    <xf numFmtId="3" fontId="5" fillId="2" borderId="1" xfId="0" applyNumberFormat="1" applyFont="1" applyFill="1" applyBorder="1" applyAlignment="1">
      <alignment horizontal="center" wrapText="1"/>
    </xf>
    <xf numFmtId="0" fontId="9" fillId="0" borderId="0" xfId="0" applyFont="1" applyAlignment="1">
      <alignment horizontal="center" wrapText="1"/>
    </xf>
    <xf numFmtId="0" fontId="9" fillId="0" borderId="1" xfId="0" applyFont="1" applyBorder="1" applyAlignment="1">
      <alignment wrapText="1"/>
    </xf>
    <xf numFmtId="0" fontId="9" fillId="0" borderId="1" xfId="0" applyFont="1" applyBorder="1" applyAlignment="1">
      <alignment horizont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3" fontId="0" fillId="0" borderId="0" xfId="0" applyNumberFormat="1"/>
    <xf numFmtId="0" fontId="3" fillId="2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/>
    </xf>
    <xf numFmtId="165" fontId="7" fillId="0" borderId="1" xfId="2" applyNumberFormat="1" applyFont="1" applyFill="1" applyBorder="1" applyAlignment="1">
      <alignment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0" fillId="0" borderId="12" xfId="0" applyFont="1" applyBorder="1" applyAlignment="1">
      <alignment horizontal="left" vertical="center" wrapText="1"/>
    </xf>
    <xf numFmtId="0" fontId="3" fillId="2" borderId="13" xfId="0" applyFont="1" applyFill="1" applyBorder="1" applyAlignment="1">
      <alignment horizontal="center" vertical="center" wrapText="1"/>
    </xf>
    <xf numFmtId="164" fontId="12" fillId="0" borderId="6" xfId="0" applyNumberFormat="1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7" fillId="0" borderId="15" xfId="0" applyFont="1" applyFill="1" applyBorder="1"/>
    <xf numFmtId="3" fontId="7" fillId="0" borderId="15" xfId="1" applyNumberFormat="1" applyFont="1" applyFill="1" applyBorder="1"/>
    <xf numFmtId="164" fontId="8" fillId="0" borderId="16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5" fillId="2" borderId="1" xfId="0" applyFont="1" applyFill="1" applyBorder="1" applyAlignment="1">
      <alignment horizontal="left" vertical="center" wrapText="1"/>
    </xf>
    <xf numFmtId="0" fontId="14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1" fillId="2" borderId="10" xfId="0" applyFont="1" applyFill="1" applyBorder="1" applyAlignment="1">
      <alignment horizontal="center" wrapText="1"/>
    </xf>
    <xf numFmtId="0" fontId="11" fillId="2" borderId="0" xfId="0" applyFont="1" applyFill="1" applyBorder="1" applyAlignment="1">
      <alignment horizontal="center" wrapText="1"/>
    </xf>
    <xf numFmtId="0" fontId="11" fillId="2" borderId="3" xfId="0" applyFont="1" applyFill="1" applyBorder="1" applyAlignment="1">
      <alignment horizont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3" fontId="4" fillId="2" borderId="5" xfId="0" applyNumberFormat="1" applyFont="1" applyFill="1" applyBorder="1" applyAlignment="1">
      <alignment horizontal="center" vertical="center" wrapText="1"/>
    </xf>
    <xf numFmtId="3" fontId="4" fillId="2" borderId="11" xfId="0" applyNumberFormat="1" applyFont="1" applyFill="1" applyBorder="1" applyAlignment="1">
      <alignment horizontal="center" vertical="center" wrapText="1"/>
    </xf>
    <xf numFmtId="3" fontId="4" fillId="2" borderId="9" xfId="0" applyNumberFormat="1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wrapText="1"/>
    </xf>
    <xf numFmtId="0" fontId="3" fillId="2" borderId="11" xfId="0" applyFont="1" applyFill="1" applyBorder="1" applyAlignment="1">
      <alignment horizontal="center" wrapText="1"/>
    </xf>
    <xf numFmtId="0" fontId="3" fillId="2" borderId="9" xfId="0" applyFont="1" applyFill="1" applyBorder="1" applyAlignment="1">
      <alignment horizontal="center" wrapText="1"/>
    </xf>
    <xf numFmtId="3" fontId="5" fillId="2" borderId="5" xfId="0" applyNumberFormat="1" applyFont="1" applyFill="1" applyBorder="1" applyAlignment="1">
      <alignment horizontal="center" wrapText="1"/>
    </xf>
    <xf numFmtId="3" fontId="5" fillId="2" borderId="9" xfId="0" applyNumberFormat="1" applyFont="1" applyFill="1" applyBorder="1" applyAlignment="1">
      <alignment horizontal="center" wrapText="1"/>
    </xf>
    <xf numFmtId="0" fontId="5" fillId="6" borderId="2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5" fillId="6" borderId="6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</cellXfs>
  <cellStyles count="3">
    <cellStyle name="Millares" xfId="1" builtinId="3"/>
    <cellStyle name="Moneda" xfId="2" builtinId="4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3"/>
  <sheetViews>
    <sheetView showGridLines="0" tabSelected="1" topLeftCell="A19" zoomScale="80" zoomScaleNormal="80" workbookViewId="0">
      <selection activeCell="G18" sqref="G18"/>
    </sheetView>
  </sheetViews>
  <sheetFormatPr baseColWidth="10" defaultRowHeight="15" x14ac:dyDescent="0.25"/>
  <cols>
    <col min="3" max="3" width="43.140625" customWidth="1"/>
    <col min="4" max="4" width="18.5703125" customWidth="1"/>
    <col min="5" max="5" width="15.42578125" customWidth="1"/>
    <col min="6" max="6" width="18.42578125" hidden="1" customWidth="1"/>
    <col min="7" max="8" width="20.7109375" customWidth="1"/>
    <col min="9" max="11" width="21.28515625" customWidth="1"/>
    <col min="12" max="12" width="21" customWidth="1"/>
  </cols>
  <sheetData>
    <row r="1" spans="1:14" ht="45" customHeight="1" x14ac:dyDescent="0.25">
      <c r="A1" s="1"/>
      <c r="B1" s="59" t="s">
        <v>19</v>
      </c>
      <c r="C1" s="60"/>
      <c r="D1" s="60"/>
      <c r="E1" s="60"/>
      <c r="F1" s="60"/>
      <c r="G1" s="60"/>
      <c r="H1" s="60"/>
      <c r="I1" s="60"/>
      <c r="J1" s="60"/>
      <c r="K1" s="60"/>
      <c r="L1" s="60"/>
    </row>
    <row r="2" spans="1:14" hidden="1" x14ac:dyDescent="0.25">
      <c r="A2" s="1"/>
      <c r="B2" s="2"/>
      <c r="C2" s="3"/>
      <c r="D2" s="4"/>
      <c r="E2" s="5"/>
      <c r="F2" s="6"/>
      <c r="G2" s="6"/>
      <c r="H2" s="6"/>
      <c r="I2" s="6"/>
      <c r="J2" s="6"/>
      <c r="K2" s="6"/>
      <c r="L2" s="4"/>
    </row>
    <row r="3" spans="1:14" ht="15.75" x14ac:dyDescent="0.25">
      <c r="A3" s="1"/>
      <c r="B3" s="61" t="s">
        <v>0</v>
      </c>
      <c r="C3" s="61"/>
      <c r="D3" s="61"/>
      <c r="E3" s="61"/>
      <c r="F3" s="61"/>
      <c r="G3" s="61"/>
      <c r="H3" s="61"/>
      <c r="I3" s="61"/>
      <c r="J3" s="61"/>
      <c r="K3" s="61"/>
      <c r="L3" s="61"/>
    </row>
    <row r="4" spans="1:14" ht="15.75" x14ac:dyDescent="0.25">
      <c r="A4" s="1"/>
      <c r="B4" s="73" t="s">
        <v>1</v>
      </c>
      <c r="C4" s="74"/>
      <c r="D4" s="74"/>
      <c r="E4" s="75"/>
      <c r="F4" s="7"/>
      <c r="G4" s="76" t="s">
        <v>2</v>
      </c>
      <c r="H4" s="77"/>
      <c r="I4" s="78"/>
      <c r="J4" s="79" t="s">
        <v>3</v>
      </c>
      <c r="K4" s="80"/>
      <c r="L4" s="81"/>
    </row>
    <row r="5" spans="1:14" ht="78.75" customHeight="1" x14ac:dyDescent="0.25">
      <c r="A5" s="1"/>
      <c r="B5" s="70" t="s">
        <v>20</v>
      </c>
      <c r="C5" s="71"/>
      <c r="D5" s="71"/>
      <c r="E5" s="71"/>
      <c r="F5" s="72"/>
      <c r="G5" s="62" t="s">
        <v>38</v>
      </c>
      <c r="H5" s="62"/>
      <c r="I5" s="62"/>
      <c r="J5" s="62"/>
      <c r="K5" s="62"/>
      <c r="L5" s="62"/>
    </row>
    <row r="6" spans="1:14" x14ac:dyDescent="0.25">
      <c r="A6" s="1"/>
      <c r="B6" s="63" t="s">
        <v>4</v>
      </c>
      <c r="C6" s="64" t="s">
        <v>5</v>
      </c>
      <c r="D6" s="64" t="s">
        <v>6</v>
      </c>
      <c r="E6" s="65" t="s">
        <v>7</v>
      </c>
      <c r="F6" s="66" t="s">
        <v>8</v>
      </c>
      <c r="G6" s="66"/>
      <c r="H6" s="66"/>
      <c r="I6" s="66"/>
      <c r="J6" s="66"/>
      <c r="K6" s="66"/>
      <c r="L6" s="66"/>
    </row>
    <row r="7" spans="1:14" x14ac:dyDescent="0.25">
      <c r="A7" s="1"/>
      <c r="B7" s="63"/>
      <c r="C7" s="64"/>
      <c r="D7" s="64"/>
      <c r="E7" s="65"/>
      <c r="F7" s="66"/>
      <c r="G7" s="66"/>
      <c r="H7" s="66"/>
      <c r="I7" s="66"/>
      <c r="J7" s="66"/>
      <c r="K7" s="66"/>
      <c r="L7" s="66"/>
    </row>
    <row r="8" spans="1:14" ht="15.75" x14ac:dyDescent="0.25">
      <c r="A8" s="1"/>
      <c r="B8" s="63"/>
      <c r="C8" s="64"/>
      <c r="D8" s="64"/>
      <c r="E8" s="65"/>
      <c r="F8" s="8" t="s">
        <v>9</v>
      </c>
      <c r="G8" s="54" t="s">
        <v>9</v>
      </c>
      <c r="H8" s="54" t="s">
        <v>10</v>
      </c>
      <c r="I8" s="54" t="s">
        <v>41</v>
      </c>
      <c r="J8" s="54" t="s">
        <v>42</v>
      </c>
      <c r="K8" s="8"/>
      <c r="L8" s="55"/>
    </row>
    <row r="9" spans="1:14" ht="46.5" hidden="1" customHeight="1" thickBot="1" x14ac:dyDescent="0.3">
      <c r="A9" s="1"/>
      <c r="B9" s="9">
        <v>1</v>
      </c>
      <c r="C9" s="46" t="s">
        <v>21</v>
      </c>
      <c r="D9" s="47"/>
      <c r="E9" s="10"/>
      <c r="F9" s="11" t="s">
        <v>11</v>
      </c>
      <c r="G9" s="11"/>
      <c r="H9" s="11"/>
      <c r="I9" s="11"/>
      <c r="J9" s="11"/>
      <c r="K9" s="11"/>
      <c r="L9" s="12"/>
    </row>
    <row r="10" spans="1:14" ht="46.5" customHeight="1" x14ac:dyDescent="0.25">
      <c r="A10" s="1"/>
      <c r="B10" s="9"/>
      <c r="C10" s="57" t="s">
        <v>29</v>
      </c>
      <c r="D10" s="45" t="s">
        <v>39</v>
      </c>
      <c r="E10" s="10"/>
      <c r="F10" s="11"/>
      <c r="G10" s="56"/>
      <c r="H10" s="56"/>
      <c r="I10" s="11" t="s">
        <v>11</v>
      </c>
      <c r="J10" s="56"/>
      <c r="K10" s="11"/>
      <c r="L10" s="45"/>
    </row>
    <row r="11" spans="1:14" ht="54" customHeight="1" x14ac:dyDescent="0.25">
      <c r="A11" s="1"/>
      <c r="B11" s="13">
        <v>1</v>
      </c>
      <c r="C11" s="58" t="s">
        <v>30</v>
      </c>
      <c r="D11" s="45" t="s">
        <v>39</v>
      </c>
      <c r="E11" s="10"/>
      <c r="F11" s="11" t="s">
        <v>11</v>
      </c>
      <c r="G11" s="11"/>
      <c r="H11" s="11"/>
      <c r="I11" s="11" t="s">
        <v>11</v>
      </c>
      <c r="J11" s="11"/>
      <c r="K11" s="11"/>
      <c r="L11" s="40"/>
    </row>
    <row r="12" spans="1:14" x14ac:dyDescent="0.25">
      <c r="A12" s="1"/>
      <c r="B12" s="14">
        <v>2</v>
      </c>
      <c r="D12" s="1"/>
      <c r="E12" s="10"/>
      <c r="F12" s="11"/>
      <c r="G12" s="11"/>
      <c r="H12" s="11"/>
      <c r="I12" s="11"/>
      <c r="J12" s="11"/>
      <c r="K12" s="11"/>
      <c r="L12" s="12"/>
    </row>
    <row r="13" spans="1:14" ht="15.75" x14ac:dyDescent="0.25">
      <c r="A13" s="1"/>
      <c r="B13" s="84" t="s">
        <v>12</v>
      </c>
      <c r="C13" s="85" t="s">
        <v>13</v>
      </c>
      <c r="D13" s="85" t="s">
        <v>14</v>
      </c>
      <c r="E13" s="65" t="s">
        <v>15</v>
      </c>
      <c r="F13" s="82" t="s">
        <v>16</v>
      </c>
      <c r="G13" s="83"/>
      <c r="H13" s="24"/>
      <c r="I13" s="15"/>
      <c r="J13" s="32"/>
      <c r="K13" s="32"/>
      <c r="L13" s="16"/>
    </row>
    <row r="14" spans="1:14" ht="31.5" x14ac:dyDescent="0.25">
      <c r="A14" s="1"/>
      <c r="B14" s="84"/>
      <c r="C14" s="86"/>
      <c r="D14" s="86"/>
      <c r="E14" s="87"/>
      <c r="F14" s="17">
        <v>1</v>
      </c>
      <c r="G14" s="18">
        <v>1</v>
      </c>
      <c r="H14" s="18">
        <v>2</v>
      </c>
      <c r="I14" s="19" t="s">
        <v>31</v>
      </c>
      <c r="J14" s="19" t="s">
        <v>32</v>
      </c>
      <c r="K14" s="19" t="s">
        <v>33</v>
      </c>
      <c r="L14" s="20" t="s">
        <v>17</v>
      </c>
    </row>
    <row r="15" spans="1:14" ht="89.25" customHeight="1" x14ac:dyDescent="0.25">
      <c r="A15" s="1"/>
      <c r="B15" s="43">
        <v>1</v>
      </c>
      <c r="C15" s="38" t="s">
        <v>22</v>
      </c>
      <c r="D15" s="21" t="s">
        <v>18</v>
      </c>
      <c r="E15" s="41">
        <v>107</v>
      </c>
      <c r="F15" s="22"/>
      <c r="G15" s="42">
        <v>32000</v>
      </c>
      <c r="H15" s="42">
        <v>35000</v>
      </c>
      <c r="I15" s="42">
        <f t="shared" ref="I15:I24" si="0">ROUND((F15+G15+H15)/2,0)</f>
        <v>33500</v>
      </c>
      <c r="J15" s="42">
        <v>0</v>
      </c>
      <c r="K15" s="42">
        <f>+I15+J15</f>
        <v>33500</v>
      </c>
      <c r="L15" s="23">
        <f>ROUND(E15*K15,0)</f>
        <v>3584500</v>
      </c>
      <c r="N15" s="39"/>
    </row>
    <row r="16" spans="1:14" ht="108.75" customHeight="1" x14ac:dyDescent="0.25">
      <c r="A16" s="1"/>
      <c r="B16" s="43">
        <v>2</v>
      </c>
      <c r="C16" s="34" t="s">
        <v>23</v>
      </c>
      <c r="D16" s="21" t="s">
        <v>18</v>
      </c>
      <c r="E16" s="41">
        <v>214</v>
      </c>
      <c r="F16" s="22"/>
      <c r="G16" s="42">
        <v>17000</v>
      </c>
      <c r="H16" s="42">
        <v>18070</v>
      </c>
      <c r="I16" s="42">
        <f t="shared" si="0"/>
        <v>17535</v>
      </c>
      <c r="J16" s="42">
        <v>0</v>
      </c>
      <c r="K16" s="42">
        <f t="shared" ref="K16:K24" si="1">+I16+J16</f>
        <v>17535</v>
      </c>
      <c r="L16" s="23">
        <f t="shared" ref="L16:L24" si="2">ROUND(E16*K16,0)</f>
        <v>3752490</v>
      </c>
    </row>
    <row r="17" spans="1:12" ht="57.75" customHeight="1" x14ac:dyDescent="0.25">
      <c r="A17" s="1"/>
      <c r="B17" s="43">
        <v>3</v>
      </c>
      <c r="C17" s="35" t="s">
        <v>24</v>
      </c>
      <c r="D17" s="21" t="s">
        <v>18</v>
      </c>
      <c r="E17" s="41">
        <v>1</v>
      </c>
      <c r="F17" s="22"/>
      <c r="G17" s="42">
        <v>4620050</v>
      </c>
      <c r="H17" s="42">
        <v>4201681</v>
      </c>
      <c r="I17" s="42">
        <f t="shared" si="0"/>
        <v>4410866</v>
      </c>
      <c r="J17" s="42">
        <f t="shared" ref="J17:J24" si="3">+I17*19%</f>
        <v>838064.54</v>
      </c>
      <c r="K17" s="42">
        <f t="shared" si="1"/>
        <v>5248930.54</v>
      </c>
      <c r="L17" s="23">
        <f t="shared" si="2"/>
        <v>5248931</v>
      </c>
    </row>
    <row r="18" spans="1:12" ht="56.25" customHeight="1" thickBot="1" x14ac:dyDescent="0.3">
      <c r="A18" s="1"/>
      <c r="B18" s="43">
        <v>4</v>
      </c>
      <c r="C18" s="33" t="s">
        <v>25</v>
      </c>
      <c r="D18" s="21" t="s">
        <v>18</v>
      </c>
      <c r="E18" s="41">
        <v>4</v>
      </c>
      <c r="F18" s="22"/>
      <c r="G18" s="42">
        <v>1100000</v>
      </c>
      <c r="H18" s="42">
        <v>1580000</v>
      </c>
      <c r="I18" s="42">
        <f t="shared" si="0"/>
        <v>1340000</v>
      </c>
      <c r="J18" s="42">
        <v>0</v>
      </c>
      <c r="K18" s="42">
        <f t="shared" si="1"/>
        <v>1340000</v>
      </c>
      <c r="L18" s="23">
        <f t="shared" si="2"/>
        <v>5360000</v>
      </c>
    </row>
    <row r="19" spans="1:12" ht="30" customHeight="1" thickBot="1" x14ac:dyDescent="0.3">
      <c r="A19" s="1"/>
      <c r="B19" s="43">
        <v>5</v>
      </c>
      <c r="C19" s="36" t="s">
        <v>34</v>
      </c>
      <c r="D19" s="21" t="s">
        <v>18</v>
      </c>
      <c r="E19" s="41">
        <v>107</v>
      </c>
      <c r="F19" s="22"/>
      <c r="G19" s="42">
        <v>1261</v>
      </c>
      <c r="H19" s="42">
        <v>1429</v>
      </c>
      <c r="I19" s="42">
        <f t="shared" si="0"/>
        <v>1345</v>
      </c>
      <c r="J19" s="42">
        <f t="shared" si="3"/>
        <v>255.55</v>
      </c>
      <c r="K19" s="42">
        <f t="shared" si="1"/>
        <v>1600.55</v>
      </c>
      <c r="L19" s="23">
        <f t="shared" si="2"/>
        <v>171259</v>
      </c>
    </row>
    <row r="20" spans="1:12" ht="42.75" customHeight="1" thickBot="1" x14ac:dyDescent="0.3">
      <c r="A20" s="1"/>
      <c r="B20" s="44">
        <v>6</v>
      </c>
      <c r="C20" s="37" t="s">
        <v>35</v>
      </c>
      <c r="D20" s="21" t="s">
        <v>18</v>
      </c>
      <c r="E20" s="41">
        <v>20</v>
      </c>
      <c r="F20" s="22"/>
      <c r="G20" s="42">
        <v>28572</v>
      </c>
      <c r="H20" s="42">
        <v>31933</v>
      </c>
      <c r="I20" s="42">
        <f t="shared" si="0"/>
        <v>30253</v>
      </c>
      <c r="J20" s="42">
        <f t="shared" si="3"/>
        <v>5748.07</v>
      </c>
      <c r="K20" s="42">
        <f t="shared" si="1"/>
        <v>36001.07</v>
      </c>
      <c r="L20" s="23">
        <f t="shared" si="2"/>
        <v>720021</v>
      </c>
    </row>
    <row r="21" spans="1:12" ht="85.5" customHeight="1" thickBot="1" x14ac:dyDescent="0.3">
      <c r="A21" s="1"/>
      <c r="B21" s="40">
        <v>7</v>
      </c>
      <c r="C21" s="36" t="s">
        <v>36</v>
      </c>
      <c r="D21" s="21" t="s">
        <v>18</v>
      </c>
      <c r="E21" s="41">
        <v>1</v>
      </c>
      <c r="F21" s="22"/>
      <c r="G21" s="42">
        <v>5462185</v>
      </c>
      <c r="H21" s="42">
        <v>4621849</v>
      </c>
      <c r="I21" s="42">
        <f t="shared" si="0"/>
        <v>5042017</v>
      </c>
      <c r="J21" s="42">
        <f t="shared" si="3"/>
        <v>957983.23</v>
      </c>
      <c r="K21" s="42">
        <f t="shared" si="1"/>
        <v>6000000.2300000004</v>
      </c>
      <c r="L21" s="23">
        <f t="shared" si="2"/>
        <v>6000000</v>
      </c>
    </row>
    <row r="22" spans="1:12" ht="55.5" customHeight="1" thickBot="1" x14ac:dyDescent="0.3">
      <c r="A22" s="1"/>
      <c r="B22" s="40">
        <v>8</v>
      </c>
      <c r="C22" s="37" t="s">
        <v>26</v>
      </c>
      <c r="D22" s="21" t="s">
        <v>18</v>
      </c>
      <c r="E22" s="41">
        <v>107</v>
      </c>
      <c r="F22" s="22"/>
      <c r="G22" s="42">
        <v>80756</v>
      </c>
      <c r="H22" s="42">
        <v>92437</v>
      </c>
      <c r="I22" s="42">
        <f t="shared" si="0"/>
        <v>86597</v>
      </c>
      <c r="J22" s="42">
        <f t="shared" si="3"/>
        <v>16453.43</v>
      </c>
      <c r="K22" s="42">
        <f t="shared" si="1"/>
        <v>103050.43</v>
      </c>
      <c r="L22" s="23">
        <f t="shared" si="2"/>
        <v>11026396</v>
      </c>
    </row>
    <row r="23" spans="1:12" s="31" customFormat="1" ht="42" customHeight="1" thickBot="1" x14ac:dyDescent="0.3">
      <c r="A23" s="25"/>
      <c r="B23" s="40">
        <v>9</v>
      </c>
      <c r="C23" s="37" t="s">
        <v>27</v>
      </c>
      <c r="D23" s="21" t="s">
        <v>18</v>
      </c>
      <c r="E23" s="41">
        <v>107</v>
      </c>
      <c r="F23" s="22"/>
      <c r="G23" s="42">
        <v>80756</v>
      </c>
      <c r="H23" s="42">
        <v>92437</v>
      </c>
      <c r="I23" s="42">
        <f t="shared" si="0"/>
        <v>86597</v>
      </c>
      <c r="J23" s="42">
        <f t="shared" si="3"/>
        <v>16453.43</v>
      </c>
      <c r="K23" s="42">
        <f t="shared" si="1"/>
        <v>103050.43</v>
      </c>
      <c r="L23" s="23">
        <f t="shared" si="2"/>
        <v>11026396</v>
      </c>
    </row>
    <row r="24" spans="1:12" s="31" customFormat="1" ht="51.75" customHeight="1" thickBot="1" x14ac:dyDescent="0.3">
      <c r="A24" s="25"/>
      <c r="B24" s="40">
        <v>10</v>
      </c>
      <c r="C24" s="37" t="s">
        <v>28</v>
      </c>
      <c r="D24" s="21" t="s">
        <v>18</v>
      </c>
      <c r="E24" s="41">
        <v>10</v>
      </c>
      <c r="F24" s="22"/>
      <c r="G24" s="42">
        <v>176471</v>
      </c>
      <c r="H24" s="42">
        <v>178151</v>
      </c>
      <c r="I24" s="42">
        <f t="shared" si="0"/>
        <v>177311</v>
      </c>
      <c r="J24" s="42">
        <f t="shared" si="3"/>
        <v>33689.090000000004</v>
      </c>
      <c r="K24" s="42">
        <f t="shared" si="1"/>
        <v>211000.09</v>
      </c>
      <c r="L24" s="23">
        <f t="shared" si="2"/>
        <v>2110001</v>
      </c>
    </row>
    <row r="25" spans="1:12" s="31" customFormat="1" ht="15" customHeight="1" thickBot="1" x14ac:dyDescent="0.3">
      <c r="A25" s="25"/>
      <c r="B25" s="67" t="s">
        <v>37</v>
      </c>
      <c r="C25" s="68"/>
      <c r="D25" s="68"/>
      <c r="E25" s="68"/>
      <c r="F25" s="68"/>
      <c r="G25" s="68"/>
      <c r="H25" s="68"/>
      <c r="I25" s="68"/>
      <c r="J25" s="68"/>
      <c r="K25" s="69"/>
      <c r="L25" s="48">
        <f>SUM(L15:L24)</f>
        <v>48999994</v>
      </c>
    </row>
    <row r="26" spans="1:12" s="31" customFormat="1" ht="16.5" thickBot="1" x14ac:dyDescent="0.3">
      <c r="A26" s="25"/>
      <c r="B26" s="26"/>
      <c r="C26" s="49" t="s">
        <v>40</v>
      </c>
      <c r="D26" s="50"/>
      <c r="E26" s="51"/>
      <c r="F26" s="52"/>
      <c r="G26" s="52"/>
      <c r="H26" s="52"/>
      <c r="I26" s="52"/>
      <c r="J26" s="52"/>
      <c r="K26" s="52"/>
      <c r="L26" s="53"/>
    </row>
    <row r="27" spans="1:12" s="31" customFormat="1" ht="15.75" x14ac:dyDescent="0.25">
      <c r="A27" s="25"/>
      <c r="B27" s="26"/>
      <c r="C27" s="27"/>
      <c r="D27" s="27"/>
      <c r="E27" s="28"/>
      <c r="F27" s="29"/>
      <c r="G27" s="29"/>
      <c r="H27" s="29"/>
      <c r="I27" s="29"/>
      <c r="J27" s="29"/>
      <c r="K27" s="29"/>
      <c r="L27" s="30"/>
    </row>
    <row r="28" spans="1:12" s="31" customFormat="1" ht="15.75" x14ac:dyDescent="0.25">
      <c r="A28" s="25"/>
      <c r="B28" s="26"/>
      <c r="C28" s="27"/>
      <c r="D28" s="27"/>
      <c r="E28" s="28"/>
      <c r="F28" s="29"/>
      <c r="G28" s="29"/>
      <c r="H28" s="29"/>
      <c r="I28" s="29"/>
      <c r="J28" s="29"/>
      <c r="K28" s="29"/>
      <c r="L28" s="30"/>
    </row>
    <row r="29" spans="1:12" s="31" customFormat="1" ht="15.75" x14ac:dyDescent="0.25">
      <c r="A29" s="25"/>
      <c r="B29" s="26"/>
      <c r="C29" s="27"/>
      <c r="D29" s="27"/>
      <c r="E29" s="28"/>
      <c r="F29" s="29"/>
      <c r="G29" s="29"/>
      <c r="H29" s="29"/>
      <c r="I29" s="29"/>
      <c r="J29" s="29"/>
      <c r="K29" s="29"/>
      <c r="L29" s="30"/>
    </row>
    <row r="30" spans="1:12" s="31" customFormat="1" ht="15.75" x14ac:dyDescent="0.25">
      <c r="A30" s="25"/>
      <c r="B30" s="26"/>
      <c r="C30" s="27"/>
      <c r="D30" s="27"/>
      <c r="E30" s="28"/>
      <c r="F30" s="29"/>
      <c r="G30" s="29"/>
      <c r="H30" s="29"/>
      <c r="I30" s="29"/>
      <c r="J30" s="29"/>
      <c r="K30" s="29"/>
      <c r="L30" s="30"/>
    </row>
    <row r="31" spans="1:12" s="31" customFormat="1" ht="15.75" x14ac:dyDescent="0.25">
      <c r="A31" s="25"/>
      <c r="B31" s="26"/>
      <c r="C31" s="27"/>
      <c r="D31" s="27"/>
      <c r="E31" s="28"/>
      <c r="F31" s="29"/>
      <c r="G31" s="29"/>
      <c r="H31" s="29"/>
      <c r="I31" s="29"/>
      <c r="J31" s="29"/>
      <c r="K31" s="29"/>
      <c r="L31" s="30"/>
    </row>
    <row r="32" spans="1:12" s="31" customFormat="1" ht="15.75" x14ac:dyDescent="0.25">
      <c r="A32" s="25"/>
      <c r="B32" s="26"/>
      <c r="C32" s="27"/>
      <c r="D32" s="27"/>
      <c r="E32" s="28"/>
      <c r="F32" s="29"/>
      <c r="G32" s="29"/>
      <c r="H32" s="29"/>
      <c r="I32" s="29"/>
      <c r="J32" s="29"/>
      <c r="K32" s="29"/>
      <c r="L32" s="30"/>
    </row>
    <row r="33" spans="1:12" s="31" customFormat="1" ht="15.75" x14ac:dyDescent="0.25">
      <c r="A33" s="25"/>
      <c r="B33" s="26"/>
      <c r="C33" s="27"/>
      <c r="D33" s="27"/>
      <c r="E33" s="28"/>
      <c r="F33" s="29"/>
      <c r="G33" s="29"/>
      <c r="H33" s="29"/>
      <c r="I33" s="29"/>
      <c r="J33" s="29"/>
      <c r="K33" s="29"/>
      <c r="L33" s="30"/>
    </row>
    <row r="34" spans="1:12" s="31" customFormat="1" ht="15.75" x14ac:dyDescent="0.25">
      <c r="A34" s="25"/>
      <c r="B34" s="26"/>
      <c r="C34" s="27"/>
      <c r="D34" s="27"/>
      <c r="E34" s="28"/>
      <c r="F34" s="29"/>
      <c r="G34" s="29"/>
      <c r="H34" s="29"/>
      <c r="I34" s="29"/>
      <c r="J34" s="29"/>
      <c r="K34" s="29"/>
      <c r="L34" s="30"/>
    </row>
    <row r="35" spans="1:12" s="31" customFormat="1" ht="15.75" x14ac:dyDescent="0.25">
      <c r="A35" s="25"/>
      <c r="B35" s="26"/>
      <c r="C35" s="27"/>
      <c r="D35" s="27"/>
      <c r="E35" s="28"/>
      <c r="F35" s="29"/>
      <c r="G35" s="29"/>
      <c r="H35" s="29"/>
      <c r="I35" s="29"/>
      <c r="J35" s="29"/>
      <c r="K35" s="29"/>
      <c r="L35" s="30"/>
    </row>
    <row r="36" spans="1:12" s="31" customFormat="1" ht="15.75" x14ac:dyDescent="0.25">
      <c r="A36" s="25"/>
      <c r="B36" s="26"/>
      <c r="C36" s="27"/>
      <c r="D36" s="27"/>
      <c r="E36" s="28"/>
      <c r="F36" s="29"/>
      <c r="G36" s="29"/>
      <c r="H36" s="29"/>
      <c r="I36" s="29"/>
      <c r="J36" s="29"/>
      <c r="K36" s="29"/>
      <c r="L36" s="30"/>
    </row>
    <row r="37" spans="1:12" s="31" customFormat="1" ht="15.75" x14ac:dyDescent="0.25">
      <c r="A37" s="25"/>
      <c r="B37" s="26"/>
      <c r="C37" s="27"/>
      <c r="D37" s="27"/>
      <c r="E37" s="28"/>
      <c r="F37" s="29"/>
      <c r="G37" s="29"/>
      <c r="H37" s="29"/>
      <c r="I37" s="29"/>
      <c r="J37" s="29"/>
      <c r="K37" s="29"/>
      <c r="L37" s="30"/>
    </row>
    <row r="38" spans="1:12" s="31" customFormat="1" x14ac:dyDescent="0.25"/>
    <row r="39" spans="1:12" s="31" customFormat="1" x14ac:dyDescent="0.25"/>
    <row r="40" spans="1:12" s="31" customFormat="1" x14ac:dyDescent="0.25"/>
    <row r="41" spans="1:12" s="31" customFormat="1" x14ac:dyDescent="0.25"/>
    <row r="42" spans="1:12" s="31" customFormat="1" x14ac:dyDescent="0.25"/>
    <row r="43" spans="1:12" s="31" customFormat="1" x14ac:dyDescent="0.25"/>
  </sheetData>
  <mergeCells count="18">
    <mergeCell ref="B25:K25"/>
    <mergeCell ref="B5:F5"/>
    <mergeCell ref="B4:E4"/>
    <mergeCell ref="G4:I4"/>
    <mergeCell ref="J4:L4"/>
    <mergeCell ref="F13:G13"/>
    <mergeCell ref="B13:B14"/>
    <mergeCell ref="C13:C14"/>
    <mergeCell ref="D13:D14"/>
    <mergeCell ref="E13:E14"/>
    <mergeCell ref="B1:L1"/>
    <mergeCell ref="B3:L3"/>
    <mergeCell ref="G5:L5"/>
    <mergeCell ref="B6:B8"/>
    <mergeCell ref="C6:C8"/>
    <mergeCell ref="D6:D8"/>
    <mergeCell ref="E6:E8"/>
    <mergeCell ref="F6:L7"/>
  </mergeCells>
  <conditionalFormatting sqref="B9:B12">
    <cfRule type="top10" dxfId="0" priority="1" stopIfTrue="1" percent="1" rank="10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Adriana Gonzalez Possu</dc:creator>
  <cp:lastModifiedBy>Enith Ortiz</cp:lastModifiedBy>
  <dcterms:created xsi:type="dcterms:W3CDTF">2025-02-21T20:01:24Z</dcterms:created>
  <dcterms:modified xsi:type="dcterms:W3CDTF">2026-09-28T17:28:40Z</dcterms:modified>
</cp:coreProperties>
</file>