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C:\Users\yuliana.betancur\Downloads\"/>
    </mc:Choice>
  </mc:AlternateContent>
  <xr:revisionPtr revIDLastSave="0" documentId="13_ncr:1_{8782A679-9D17-4C20-AE10-3693B2B51749}" xr6:coauthVersionLast="47" xr6:coauthVersionMax="47" xr10:uidLastSave="{00000000-0000-0000-0000-000000000000}"/>
  <bookViews>
    <workbookView xWindow="9765" yWindow="840" windowWidth="15525" windowHeight="14640" tabRatio="815" xr2:uid="{00000000-000D-0000-FFFF-FFFF00000000}"/>
  </bookViews>
  <sheets>
    <sheet name="MATRIZ" sheetId="1" r:id="rId1"/>
    <sheet name="TABLAS DE VALORACIÓN" sheetId="2" r:id="rId2"/>
    <sheet name="RIESGOS GENERALES" sheetId="11" r:id="rId3"/>
    <sheet name="CONSULTORÍAS" sheetId="21" r:id="rId4"/>
    <sheet name="NO SON RIESGOS" sheetId="19" r:id="rId5"/>
  </sheets>
  <definedNames>
    <definedName name="_xlnm.Print_Area" localSheetId="0">MATRIZ!$B$1:$AB$17</definedName>
    <definedName name="_xlnm.Print_Titles" localSheetId="0">MATRIZ!$1:$7</definedName>
  </definedNames>
  <calcPr calcId="191029" refMode="R1C1"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7" i="1" l="1"/>
  <c r="R17" i="1"/>
  <c r="T16" i="1"/>
  <c r="R16" i="1"/>
  <c r="T15" i="1"/>
  <c r="R15" i="1"/>
  <c r="T14" i="1"/>
  <c r="R14" i="1"/>
  <c r="T13" i="1"/>
  <c r="R13" i="1"/>
  <c r="T12" i="1"/>
  <c r="R12" i="1"/>
  <c r="T11" i="1"/>
  <c r="R11" i="1"/>
  <c r="T10" i="1"/>
  <c r="R10" i="1"/>
  <c r="U16" i="1" l="1"/>
  <c r="U11" i="1"/>
  <c r="V12" i="1"/>
  <c r="V16" i="1"/>
  <c r="U17" i="1"/>
  <c r="U10" i="1"/>
  <c r="U13" i="1"/>
  <c r="V14" i="1"/>
  <c r="V15" i="1"/>
  <c r="U12" i="1"/>
  <c r="U14" i="1"/>
  <c r="V11" i="1"/>
  <c r="U15" i="1"/>
  <c r="V10" i="1"/>
  <c r="V13" i="1"/>
  <c r="V17" i="1"/>
  <c r="L16" i="1"/>
  <c r="J16" i="1"/>
  <c r="L14" i="1"/>
  <c r="J14" i="1"/>
  <c r="L13" i="1"/>
  <c r="J13" i="1"/>
  <c r="L17" i="1"/>
  <c r="J17" i="1"/>
  <c r="L11" i="1"/>
  <c r="J11" i="1"/>
  <c r="N11" i="1" l="1"/>
  <c r="N16" i="1"/>
  <c r="N14" i="1"/>
  <c r="M16" i="1"/>
  <c r="M11" i="1"/>
  <c r="N17" i="1"/>
  <c r="N13" i="1"/>
  <c r="M13" i="1"/>
  <c r="M14" i="1"/>
  <c r="M17" i="1"/>
  <c r="T9" i="1" l="1"/>
  <c r="R9" i="1"/>
  <c r="U9" i="1" l="1"/>
  <c r="V9" i="1"/>
  <c r="J15" i="1" l="1"/>
  <c r="L15" i="1"/>
  <c r="J12" i="1"/>
  <c r="L12" i="1"/>
  <c r="L10" i="1"/>
  <c r="J10" i="1"/>
  <c r="N10" i="1" l="1"/>
  <c r="M10" i="1"/>
  <c r="M12" i="1"/>
  <c r="M15" i="1"/>
  <c r="N15" i="1"/>
  <c r="N12" i="1"/>
  <c r="J9" i="1" l="1"/>
  <c r="L9" i="1"/>
  <c r="N9" i="1" l="1"/>
  <c r="M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Sebastweak</author>
  </authors>
  <commentList>
    <comment ref="AA8" authorId="0" shapeId="0" xr:uid="{00000000-0006-0000-0000-000001000000}">
      <text>
        <r>
          <rPr>
            <b/>
            <sz val="9"/>
            <color indexed="81"/>
            <rFont val="Tahoma"/>
            <family val="2"/>
          </rPr>
          <t xml:space="preserve">MONITOREAR RIESGOS.
</t>
        </r>
        <r>
          <rPr>
            <sz val="9"/>
            <color indexed="81"/>
            <rFont val="Tahoma"/>
            <family val="2"/>
          </rPr>
          <t xml:space="preserve">
(a) Garantizar que los controles son eficaces y eficientes en el diseño y en la operación.
(b) Obtener información adicional para mejorar la valoración del Riesgo.
(c) Analizar y aprender lecciones a partir de los eventos, los cambios, las tendencias, los éxitos y los
fracasos.
(d) Detectar cambios en el contexto externo e interno que puedan exigir revisión de los tratamientos del
Riesgo y establecer un orden de prioridades de acciones para el tratamiento del Riesgo.
(e) Identificar nuevos Riesgos que pueden surgir.</t>
        </r>
      </text>
    </comment>
    <comment ref="BG9" authorId="0" shapeId="0" xr:uid="{00000000-0006-0000-0000-000002000000}">
      <text>
        <r>
          <rPr>
            <b/>
            <sz val="9"/>
            <color indexed="81"/>
            <rFont val="Tahoma"/>
            <family val="2"/>
          </rPr>
          <t>PLANEACIÓN</t>
        </r>
        <r>
          <rPr>
            <sz val="9"/>
            <color indexed="81"/>
            <rFont val="Tahoma"/>
            <family val="2"/>
          </rPr>
          <t>. Elaboración plan anual de adquisición y pliego de condiciones: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text>
    </comment>
    <comment ref="BG10" authorId="0" shapeId="0" xr:uid="{00000000-0006-0000-0000-000003000000}">
      <text>
        <r>
          <rPr>
            <b/>
            <sz val="9"/>
            <color indexed="81"/>
            <rFont val="Tahoma"/>
            <family val="2"/>
          </rPr>
          <t xml:space="preserve">SELECCIÓN. </t>
        </r>
        <r>
          <rPr>
            <sz val="9"/>
            <color indexed="81"/>
            <rFont val="Tahoma"/>
            <family val="2"/>
          </rPr>
          <t xml:space="preserve">Apertura y Adjudicación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<sst xmlns="http://schemas.openxmlformats.org/spreadsheetml/2006/main" count="443" uniqueCount="248">
  <si>
    <t>OBJETO:</t>
  </si>
  <si>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</si>
  <si>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</si>
  <si>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</si>
  <si>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</si>
  <si>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</si>
  <si>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</si>
  <si>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</si>
  <si>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</si>
  <si>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</si>
  <si>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</si>
  <si>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</si>
  <si>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</si>
  <si>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</si>
  <si>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</si>
  <si>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AFECTA LA EJECUCIÓN DEL CONTRATO</t>
  </si>
  <si>
    <t>PERSONA RESPONSABLE POR IMPLEMENTAR EL TRATAMIENTO</t>
  </si>
  <si>
    <t>FECHA ESTIMADA EN QUE SE INICIA EL TRATAMIENTO</t>
  </si>
  <si>
    <t>FECHA ESTIMADA EN QUE SE COMPLETA EL TRATAMIENTO</t>
  </si>
  <si>
    <t>COMO SE REALIZA EL MONITOREO</t>
  </si>
  <si>
    <t>PERIODICIDAD</t>
  </si>
  <si>
    <t>IMPACTO DEL TRATAMIENTO</t>
  </si>
  <si>
    <t>MONITOREO Y REVISIÓN</t>
  </si>
  <si>
    <t>GENERAL</t>
  </si>
  <si>
    <t>INTERNO</t>
  </si>
  <si>
    <t>PLANEACIÓN</t>
  </si>
  <si>
    <t>OPERACIONALES</t>
  </si>
  <si>
    <t>Que se seleccione un contratista que no esté en capacidad de cumplir con el objeto del contrato. Recursos insuficientes para la ejecución del contrato.</t>
  </si>
  <si>
    <t>2. IMPROBABLE</t>
  </si>
  <si>
    <t>2. MENOR</t>
  </si>
  <si>
    <t>1. RARO</t>
  </si>
  <si>
    <t>SI</t>
  </si>
  <si>
    <t>CONTRATACIÓN</t>
  </si>
  <si>
    <t>Permanente durante la etapa de planeación y contratación.</t>
  </si>
  <si>
    <t>ECONÓMICO</t>
  </si>
  <si>
    <t>1. INSIGNIFICANTE</t>
  </si>
  <si>
    <t>PROBABILIDAD+IMPACTO</t>
  </si>
  <si>
    <t>BAJO</t>
  </si>
  <si>
    <t>(a) Evitar el Riesgo</t>
  </si>
  <si>
    <t>Falta de capacidad para promover y adelantar el proceso de selección.</t>
  </si>
  <si>
    <t>NO</t>
  </si>
  <si>
    <t>ESPECIFICO</t>
  </si>
  <si>
    <t>EXTERNO</t>
  </si>
  <si>
    <t>SELECCIÓN</t>
  </si>
  <si>
    <t>SOCIAL O POLÍTICO</t>
  </si>
  <si>
    <t>DESASTRES ECONÓMICOS</t>
  </si>
  <si>
    <t>VALOR ENTRE 2 Y 10</t>
  </si>
  <si>
    <t>MEDIO</t>
  </si>
  <si>
    <t>(b) Transferir el Riesgo</t>
  </si>
  <si>
    <t>Una vez durante la etapa de contratación.</t>
  </si>
  <si>
    <t>Una vez durante la etapa de selección.</t>
  </si>
  <si>
    <t>AMBIENTALES</t>
  </si>
  <si>
    <t>Permanente durante la etapa de contratación.</t>
  </si>
  <si>
    <t>EJECUCIÓN</t>
  </si>
  <si>
    <t>Inadecuada o deficiente ejecución del contrato. 
Retrasos en la ejecución contractual.</t>
  </si>
  <si>
    <t>CONTRATISTA</t>
  </si>
  <si>
    <t>Permanente durante la etapa de ejecución.</t>
  </si>
  <si>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</si>
  <si>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</si>
  <si>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</si>
  <si>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</si>
  <si>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</si>
  <si>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</si>
  <si>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</si>
  <si>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</si>
  <si>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</si>
  <si>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</si>
  <si>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</si>
  <si>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</si>
  <si>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</si>
  <si>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</si>
  <si>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</si>
  <si>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</si>
  <si>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</si>
  <si>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</si>
  <si>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</si>
  <si>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</si>
  <si>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</si>
  <si>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</si>
  <si>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</si>
  <si>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</si>
  <si>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</si>
  <si>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</si>
  <si>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</si>
  <si>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</si>
  <si>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</si>
  <si>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</si>
  <si>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</si>
  <si>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</si>
  <si>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</si>
  <si>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</si>
  <si>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</si>
  <si>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</si>
  <si>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</si>
  <si>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</si>
  <si>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</si>
  <si>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</si>
  <si>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</si>
  <si>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</si>
  <si>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</si>
  <si>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</si>
  <si>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</si>
  <si>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</si>
  <si>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</si>
  <si>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</si>
  <si>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</si>
  <si>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</si>
  <si>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</si>
  <si>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</si>
  <si>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</si>
  <si>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</si>
  <si>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</si>
  <si>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</si>
  <si>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</si>
  <si>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</si>
  <si>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</si>
  <si>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</si>
  <si>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</si>
  <si>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</si>
  <si>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</si>
  <si>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</si>
  <si>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</si>
  <si>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</si>
  <si>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 xml:space="preserve"> Improbable (puede ocurrir ocasionalmente)</t>
  </si>
  <si>
    <t>Valoración</t>
  </si>
  <si>
    <t xml:space="preserve">Insignificante </t>
  </si>
  <si>
    <t>Menor</t>
  </si>
  <si>
    <t xml:space="preserve">Moderado </t>
  </si>
  <si>
    <t>Mayor</t>
  </si>
  <si>
    <t>Catastrófico</t>
  </si>
  <si>
    <t>Posible (puede ocurrir en cualquier momento futuro)</t>
  </si>
  <si>
    <t xml:space="preserve">Probable (probablemente va a ocurrir)                                          </t>
  </si>
  <si>
    <t>Casi cierto (ocurre en la mayoría de circunstancias)              </t>
  </si>
  <si>
    <t>Fuente: Agencia Nacional para la Contratación Pública – Colombia Compra Eficiente, http://www.colombiacompra.gov.co/es/manuales-y-documentos-tipo, disponible en internet, fecha de consulta 23 de enero de 2016.</t>
  </si>
  <si>
    <t>RIESGOS GENERALES QUE SE PUEDEN APLICAR PARA DIFERENTES PROCESOS DE SELECCIÓN</t>
  </si>
  <si>
    <t>Que se describa de manera inadecuada la necesidad que se pretende satisfacer. Que los requisitos habilitantes y de  alificación queden mal establecidos. Deficiente elaboración del presupuesto de la obra.</t>
  </si>
  <si>
    <t xml:space="preserve">Revocatoria del Proceso de selección. Nulidad del acto administrativo de apertura. </t>
  </si>
  <si>
    <t>Errores en la proyección de la propuesta económica por parte del proponente que conlleven a pérdidas o baja utilidad en la ejecución del contrato.</t>
  </si>
  <si>
    <t>Pérdidas económicas para el contratista.</t>
  </si>
  <si>
    <t>Selección - ejecución</t>
  </si>
  <si>
    <t>Riesgo de colusión, en el cual dos o más oferentes realizan acuerdos de manera fraudulenta con el fin de lograr que el proceso se adjudique a un proponente en particular.</t>
  </si>
  <si>
    <t>Adjudicación viciada por error. Investigaciones disciplinarias y fiscales.</t>
  </si>
  <si>
    <t xml:space="preserve">Selección de una oferta como adjudicataria que no cumpla con los requisitos habilitantes o cuyo oferente se encuentre incurso en alguna inhabilidad o incompatibilidad. </t>
  </si>
  <si>
    <t>Posible nulidad del contrato. Investigaciones administrativas, fiscales, disciplinarias y penales.</t>
  </si>
  <si>
    <t>Cuando durante el desarrollo del proceso de selección deba revocarse el acto administrativo de apertura.</t>
  </si>
  <si>
    <t xml:space="preserve">Revocatoria del Proceso de selección. </t>
  </si>
  <si>
    <t>Que ninguno de los proponentes cumplan los requisitos habilitantes establecidos en el pliego de condiciones.</t>
  </si>
  <si>
    <r>
      <t>Declaratoria de desierta del proceso de</t>
    </r>
    <r>
      <rPr>
        <sz val="12"/>
        <color rgb="FF00B3B3"/>
        <rFont val="Arial"/>
        <family val="2"/>
      </rPr>
      <t xml:space="preserve"> </t>
    </r>
    <r>
      <rPr>
        <sz val="8"/>
        <color rgb="FF404040"/>
        <rFont val="Arial"/>
        <family val="2"/>
      </rPr>
      <t>selección.</t>
    </r>
  </si>
  <si>
    <t>Adjudicar una propuesta artificialmente baja / Que el valor del contrato no corresponda a los precios del mercado.</t>
  </si>
  <si>
    <t>Reclamaciones del contratista por desequilibrio económico, con el propósito de evitar pérdidas.</t>
  </si>
  <si>
    <t>Celebración de contratos sin el lleno de los requisitos legales.</t>
  </si>
  <si>
    <t>Posible nulidad del contrato. Investigaciones disciplinarias y penales.</t>
  </si>
  <si>
    <t>Demora en la iniciación del contrato por falta del interventor.</t>
  </si>
  <si>
    <t>Retraso en la ejecución del contrato principal objeto de interventoría.</t>
  </si>
  <si>
    <t xml:space="preserve">Cambios en la normativa que modifique o imponga nuevas obligaciones al contratista. </t>
  </si>
  <si>
    <t>del contrato y posible variación del valor del mismo.</t>
  </si>
  <si>
    <t>No iniciar los procesos administrativos de imposición de multas, sanciones o incumplimientos de manera oportuna.</t>
  </si>
  <si>
    <t>Detrimento patrimonial. Investigaciones disciplinarias, fiscales y penales. Retraso en la ejecución contractual.</t>
  </si>
  <si>
    <t>No liquidar los contratos en los plazos acordados en el contrato o los establecidos por la Ley.</t>
  </si>
  <si>
    <t>Detrimento patrimonial. Pérdida de competencia para liquidar en sede administrativa. Incertidumbre del estado del contrato. Falta de paz y salvo por las partes.</t>
  </si>
  <si>
    <t>Incumplimiento a las clausulas, requisitos y/o acuerdos definidos en el contrato.El contratista no firma el contrato dentro de los plazos establecidos en las clausulas del contrato. El contratista no entrega los documentos que soportan los tramites para legalizar el contrato. El contratista no corrige los errores que existan en las pólizas únicas de cumplimiento de manera inmediata. Incumplimiento de las obligaciones o productos definidos en las clausulas del contrato.</t>
  </si>
  <si>
    <t>Declaraciones de incumplimiento a contratista para aplicar multas o clausulas penales, incumplimiento al plan de contratación, retrasos en la prestación del servicio</t>
  </si>
  <si>
    <t>RIESGOS GENERALES QUE SE PUEDEN APLICAR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</si>
  <si>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</si>
  <si>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</si>
  <si>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Selección – Ejecución</t>
  </si>
  <si>
    <t>Que el proceso de selección que dio origen al contrato principal objeto de interventoría, se declare desierto o no pueda celebrarse.</t>
  </si>
  <si>
    <t xml:space="preserve">Imposibilidad de firmar el contrato. 
En caso de haber suscrito contrato, procederá la suspensión del mismo hasta que se seleccione el contratista del contrato principal. </t>
  </si>
  <si>
    <t>Ausencia o carencia de información necesaria para la ejecución del contrato, tales como estudios, diseños, planos, ermisos, licencias, entre otros.</t>
  </si>
  <si>
    <t xml:space="preserve">Retrasos en la ejecución del contrato. </t>
  </si>
  <si>
    <t>Planeación – Ejecución</t>
  </si>
  <si>
    <t>El número de personal contratado es mayor al propuesto por el oferente, para poder cumplir con sus obligaciones contractuales.</t>
  </si>
  <si>
    <t>Sobrecostos en la ejecución del contrato. Pérdida de utilidad.</t>
  </si>
  <si>
    <t xml:space="preserve">Demora en el trámite de adquisición de permisos y/o licencias. </t>
  </si>
  <si>
    <t>Retrasos en la ejecución del contrato. 
Sobrecostos – mayor permanencia.</t>
  </si>
  <si>
    <t xml:space="preserve">Mayor permanencia del personal en el proyecto al tiempo inicialmente previsto, por suspensiones o prórrogas que no son imputables al contratista. </t>
  </si>
  <si>
    <t>Sobrecostos. 
Posible desequilibrio económico del contrato. 
Modificaciones contractuales.</t>
  </si>
  <si>
    <t xml:space="preserve">Falta de idoneidad del personal profesional asignado por el contratista, aun cuando cumplan con los perfiles profesionales solicitados. </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</si>
  <si>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</si>
  <si>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</si>
  <si>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</si>
  <si>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</si>
  <si>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Aparición de nueva información relevante que debe ser estudiada para la ejecución del contrato.</t>
  </si>
  <si>
    <r>
      <t>Ampliación del plazo de ejecución del</t>
    </r>
    <r>
      <rPr>
        <sz val="12"/>
        <color rgb="FF00B3B3"/>
        <rFont val="Arial"/>
        <family val="2"/>
      </rPr>
      <t xml:space="preserve"> </t>
    </r>
    <r>
      <rPr>
        <sz val="8"/>
        <color rgb="FF404040"/>
        <rFont val="Arial"/>
        <family val="2"/>
      </rPr>
      <t>contrato.</t>
    </r>
  </si>
  <si>
    <t xml:space="preserve">Necesidad de solicitar una nueva licencia o permiso para la ejecución del contrato principal. </t>
  </si>
  <si>
    <t>Suspensión del contrato. 
Sobrecostos en la ejecución contractual. 
Posible desequilibrio económico del contrato.</t>
  </si>
  <si>
    <t>Mayores cantidades de obra en el contrato intervenido y que no se tienen en cuenta en la vigilancia del contrato.</t>
  </si>
  <si>
    <t>Sobrecostos. 
Adición del contrato.
Posible desequilibrio económico del contrato.</t>
  </si>
  <si>
    <t>Renuncia de uno o varios miembros del equipo de trabajo del consultor.</t>
  </si>
  <si>
    <t xml:space="preserve">Búsqueda de nuevo personal.
Retrasos en la ejecución del contrato. 
Posible incumplimiento del contrato. </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</si>
  <si>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</si>
  <si>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</si>
  <si>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</si>
  <si>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</si>
  <si>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¿QUÉ NO SON RIESGOS PREVISIBLES?</t>
  </si>
  <si>
    <t>En el ejercicio de tipificación es especialmente importante hacer el análisis y exclusión de aquellos hechos que aunque se pueden encontrar en la conceptualización de la teoría general del riesgo, no reúnen los presupuestos para ser considerados riesgos previsibles, bien por no tener las consideraciones incluidas en la reglamentación o por estar cobijados por regulaciones particulares contenidas en el marco de los riesgos contractuales “no previsibles” ilustrados anteriormente.</t>
  </si>
  <si>
    <t xml:space="preserve">En este sentido, no son riesgos previsibles, por ejemplo: </t>
  </si>
  <si>
    <t>- El incumplimiento total o parcial del contrato, en la medida en que compromete la responsabilidad contractual de quien asuma tal conducta, teniendo como consecuencia la exigibilidad de la garantía de cumplimiento y la eventual indemnización de perjuicios por el exceso de lo cubierto por la garantía, según lo dispuesto en el artículo 7 de la Ley 1150 de 2007.</t>
  </si>
  <si>
    <t>- Los hechos derivados de la responsabilidad extracontractual, que se encuentren cubiertos mediante garantías especiales como la póliza de responsabilidad extracontractual.</t>
  </si>
  <si>
    <t>- Los que corresponden a la teoría de la imprevisión, los cuales escapan de la definición de riesgo previsible, y de acuerdo a lo dispuesto en el reglamento son aquellas circunstancias que no pueden ser identificables o cuantificables.</t>
  </si>
  <si>
    <t>- Las inhabilidades e incompatibilidades sobrevinientes; entendidas estas como la presencia en el contratista o en uno de los miembros de un consorcio o unión temporal de alguna o algunas de las causales previstas en la Constitución o la Ley para las inhabilidades e incompatibilidades con posterioridad a la adjudicación del contrato, caso en el cual, deberá cederse el respectivo contrato, renunciar a su ejecución o ceder su participación a un tercero según corresponda.</t>
  </si>
  <si>
    <t>En este contexto, el análisis de riesgos contractuales al que se refiere el artículo 4 de la Ley 1150 de 2007, se restringe única y exclusivamente a los “Riesgos Previsibles”. Así, el ejercicio propuesto en la Ley 1150 de 2007, busca extrapolar del ámbito del equilibrio económico de los contratos, los riesgos previsibles plenamente tipificados, estimados y asignados por las partes de un contrato estatal, con el fin de que hagan parte de las condiciones del mismo. De esta forma, los riesgos previsibles tienen un tratamiento propio regido por las reglas consignadas en el contrato, incluyéndolos así dentro de la ecuación contractual, con lo cual, en caso de acaecer en la ejecución del contrato no afectarían el equilibrio económico y por tanto, no procedería su restablecimiento.”</t>
  </si>
  <si>
    <t>DEL RIESGO PREVISIBLE EN EL MARCO DE LA POLÍTICA DE CONTRATACIÓN PÚBLICA – CONPES 3714 de 2011.
Consejo Nacional de Política Económica y Social (CONPES) – 2011.</t>
  </si>
  <si>
    <t>REFERENCIAS</t>
  </si>
  <si>
    <r>
      <rPr>
        <b/>
        <sz val="10"/>
        <color rgb="FF242424"/>
        <rFont val="Arial"/>
        <family val="2"/>
      </rPr>
      <t>Concejo de Santafé de Bogotá D.C. (2 de diciembre de 1993)</t>
    </r>
    <r>
      <rPr>
        <sz val="10"/>
        <color rgb="FF242424"/>
        <rFont val="Arial"/>
        <family val="2"/>
      </rPr>
      <t xml:space="preserve">. 
</t>
    </r>
    <r>
      <rPr>
        <sz val="10"/>
        <color rgb="FF404040"/>
        <rFont val="Arial"/>
        <family val="2"/>
      </rPr>
      <t>Por el cual se determina la estructura orgánica de la Veeduría Distrital, se definen sus funciones generales por dependencia; se establece su planta de personal se adopta el sistema especial de nomenclatura y clasificación de cargos; se fija la escala de remuneración para los distintos empleos y se dictan otras disposiciones. Acuerdo 24. Publicado en los anales del Consejo/ Obtenido de</t>
    </r>
  </si>
  <si>
    <t>http://www.alcaldiabogota.gov.co/sisjur/normas/Norma1.jsp?i=2053.</t>
  </si>
  <si>
    <r>
      <rPr>
        <b/>
        <sz val="10"/>
        <color rgb="FF242424"/>
        <rFont val="Arial"/>
        <family val="2"/>
      </rPr>
      <t>Colombia Compra Eficiente (2013)</t>
    </r>
    <r>
      <rPr>
        <sz val="10"/>
        <color rgb="FF242424"/>
        <rFont val="Arial"/>
        <family val="2"/>
      </rPr>
      <t xml:space="preserve">.
</t>
    </r>
    <r>
      <rPr>
        <sz val="10"/>
        <color rgb="FF404040"/>
        <rFont val="Arial"/>
        <family val="2"/>
      </rPr>
      <t>Manual para la Identificación y Cobertura del Riesgo en los Procesos de Contratación. Bogotá D.C. Colombia Compra Eficiente.Recuperado de</t>
    </r>
  </si>
  <si>
    <t>https://www.colombiacompra.gov.co/sites/cce_public/files/cce_documents/manual_para_la_identificacion_y_cobertura_del_riesgo_en_los_procesos_de_contratacion.pdf</t>
  </si>
  <si>
    <r>
      <rPr>
        <b/>
        <sz val="10"/>
        <color rgb="FF262626"/>
        <rFont val="Arial"/>
        <family val="2"/>
      </rPr>
      <t>Consejo Nacional de Política Económica y Social (2011).</t>
    </r>
    <r>
      <rPr>
        <sz val="10"/>
        <color rgb="FF262626"/>
        <rFont val="Arial"/>
        <family val="2"/>
      </rPr>
      <t xml:space="preserve"> 
</t>
    </r>
    <r>
      <rPr>
        <sz val="10"/>
        <color rgb="FF404040"/>
        <rFont val="Arial"/>
        <family val="2"/>
      </rPr>
      <t>Del riesgo previsible en el marco de la política de contratación pública. Documento Conpes 3714. Bogotá D.C. Departamento Nacional de</t>
    </r>
    <r>
      <rPr>
        <sz val="10"/>
        <color rgb="FF262626"/>
        <rFont val="Arial"/>
        <family val="2"/>
      </rPr>
      <t xml:space="preserve"> Planeación. Recuperado de</t>
    </r>
  </si>
  <si>
    <t>http://colombiacompra.gov.co/sites/default/files/normativas/conpes3714.pdf</t>
  </si>
  <si>
    <t>ALCALDÍA DE COPACABANA</t>
  </si>
  <si>
    <t>MUNICIPIO</t>
  </si>
  <si>
    <t>MUNICIPIO
CONTRATISTA</t>
  </si>
  <si>
    <t xml:space="preserve">Compra de artículos, utensilios y menaje necesarios para el almacenamiento, preparación y distribución de complementos alimentarios para las instituciones educativas oficiales del municipio de Copacabana-Antioquia.					</t>
  </si>
  <si>
    <t>Entrega de suministros en condiciones diferentes a las pactadas, que afecten la calidad de lo requerido y generen pérdidas en la ejecución del contrato.</t>
  </si>
  <si>
    <t>Obstrucción de la ejecución del  contrato e incumplimiento de los lineamientos técnicos del Programa</t>
  </si>
  <si>
    <t>Pólizas y garantías del contrato
Planes de mejoramiento</t>
  </si>
  <si>
    <t xml:space="preserve">
Revisión documental (Informe de actividades)</t>
  </si>
  <si>
    <t>Inejecución de las obligaciones contractuales o especificaciones técnicas para la prestación del servicio imputables al contratista</t>
  </si>
  <si>
    <t>Entrega inadecuada o tardía de los bienes, así como el incumplimiento de las condiciones pactadas en el objeto contractual.</t>
  </si>
  <si>
    <t>El contratista  incurre en prácticas que afectan la calidad del servicio, con la entrega de productos que no cumplen las especificaciones técnicas.</t>
  </si>
  <si>
    <t>Dificulta la ejecución del contrato  de manera baja</t>
  </si>
  <si>
    <t>El contratista deberá garantizar  que tiene la capacidad técnica, administrativa y financiera  para cumplir el contrato de forma adecuada y tener un plan de contingencia para la normalización del servicio.</t>
  </si>
  <si>
    <t>Planes de mejoramiento tendientes a controlar el riesgo.  Además hacer efectiva la cobertura de calidad del servicio</t>
  </si>
  <si>
    <t>Supervisión permanente del cumplimiento  de las características  técnicas de los bienes</t>
  </si>
  <si>
    <t>Inspección en campo (Visitas de seguimiento)
Revisión documental (Informe de actividades)</t>
  </si>
  <si>
    <t>Desabastecimiento de insumos esenciales  o mala calidad de éstos</t>
  </si>
  <si>
    <t>Posible incumplimiento del contrato - multas, sanciones o posibles demandas</t>
  </si>
  <si>
    <t>Fluctuación de los precios del mercado (materia prima, transporte, articulos)</t>
  </si>
  <si>
    <t xml:space="preserve">Posible incumplimiento del contrato - multas, sanciones. Afectación del valor del contrato - </t>
  </si>
  <si>
    <t>No realización de actividades por parte de los empleados del contratista por incumplimiento de las obligaciones salariales por parte de éste o deterioro en la relación laboral.</t>
  </si>
  <si>
    <t>Afecta la ejecución del  contrato y puede llevar a reclamaciones a la Administración Municipal</t>
  </si>
  <si>
    <t>Análisis de la disponibilidad del mercado para la autorización del cambio del producto por uno que más se ajuste a las características técnicas requeridas</t>
  </si>
  <si>
    <t xml:space="preserve">
Pólizas y garantías del contrato
Planes de mejoramiento</t>
  </si>
  <si>
    <t>Supervisión del cumplimiento de las características  técnicas del bien o servicio.</t>
  </si>
  <si>
    <t>Informe y reunión de supervisión</t>
  </si>
  <si>
    <t>Revisión documental (Planillas de pago y paz y salvo de pago de parafiscales)</t>
  </si>
  <si>
    <t>El contratista, durante las actividades de entrega, de los articulos, incurre en prácticas sin la debida precaución y cuidado, lo que genera daños a instalaciones o equipos por mal uso o manejo inadecuado de los bienes suministrados.</t>
  </si>
  <si>
    <t>Obstrucción de la ejecución del contrato pero con la aplicación de medidas puede permitir la consecución del objeto contractual.</t>
  </si>
  <si>
    <t>Se contrate con quien no tenga capacidad financiera para cumplir con la ejecución del contrato</t>
  </si>
  <si>
    <t>Hallazgo fiscal, baja cobertura del servicio - incumplimiento en las obligaciones económicas</t>
  </si>
  <si>
    <t>Consecución tardÍa de pólizas de cumplimiento</t>
  </si>
  <si>
    <t>Demoras en el inicio del contrato -  menor plazo de ejecución - ajuste en el valor y plazo del contrato</t>
  </si>
  <si>
    <t>Mecanismos de control preventivo</t>
  </si>
  <si>
    <t>Garantizar el flujo de caja  y cupo crédito aprobado por la entidad</t>
  </si>
  <si>
    <t>Solicitar en los documentos del proceso que se deben expedir las garantías inmediatamente se suscriba el contrato</t>
  </si>
  <si>
    <t>Revisión documental durante la etapa inicial  del proceso contractual</t>
  </si>
  <si>
    <t>Con la revisión y aprobación de la Garantías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</si>
</sst>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color theme="0"/>
      <name val="Calibri"/>
      <family val="2"/>
      <scheme val="minor"/>
    </font>
    <font>
      <b/>
      <sz val="11"/>
      <color theme="1"/>
      <name val="Calibri"/>
      <family val="2"/>
      <scheme val="minor"/>
    </font>
    <font>
      <sz val="9"/>
      <color indexed="81"/>
      <name val="Tahoma"/>
      <family val="2"/>
    </font>
    <font>
      <b/>
      <sz val="9"/>
      <color indexed="81"/>
      <name val="Tahoma"/>
      <family val="2"/>
    </font>
    <font>
      <sz val="10"/>
      <color theme="1"/>
      <name val="Calibri"/>
      <family val="2"/>
      <scheme val="minor"/>
    </font>
    <font>
      <b/>
      <sz val="11"/>
      <color rgb="FF00B0F0"/>
      <name val="Arial"/>
      <family val="2"/>
    </font>
    <font>
      <b/>
      <sz val="11"/>
      <color rgb="FFFF0000"/>
      <name val="Arial"/>
      <family val="2"/>
    </font>
    <font>
      <sz val="8"/>
      <name val="Arial"/>
      <family val="2"/>
    </font>
    <font>
      <sz val="8"/>
      <color theme="1"/>
      <name val="Arial"/>
      <family val="2"/>
    </font>
    <font>
      <sz val="8"/>
      <color rgb="FF404040"/>
      <name val="Arial"/>
      <family val="2"/>
    </font>
    <font>
      <sz val="12"/>
      <color rgb="FF00B3B3"/>
      <name val="Arial"/>
      <family val="2"/>
    </font>
    <font>
      <i/>
      <sz val="10"/>
      <color rgb="FF404040"/>
      <name val="Arial"/>
      <family val="2"/>
    </font>
    <font>
      <i/>
      <sz val="10"/>
      <color rgb="FF000000"/>
      <name val="Arial"/>
      <family val="2"/>
    </font>
    <font>
      <b/>
      <sz val="12"/>
      <color rgb="FF404040"/>
      <name val="Arial"/>
      <family val="2"/>
    </font>
    <font>
      <b/>
      <i/>
      <sz val="10"/>
      <color rgb="FF000000"/>
      <name val="Arial"/>
      <family val="2"/>
    </font>
    <font>
      <b/>
      <sz val="9"/>
      <color rgb="FF1A1A1A"/>
      <name val="Arial"/>
      <family val="2"/>
    </font>
    <font>
      <sz val="10"/>
      <color rgb="FF242424"/>
      <name val="Arial"/>
      <family val="2"/>
    </font>
    <font>
      <sz val="10"/>
      <color rgb="FF404040"/>
      <name val="Arial"/>
      <family val="2"/>
    </font>
    <font>
      <sz val="10"/>
      <color rgb="FF262626"/>
      <name val="Arial"/>
      <family val="2"/>
    </font>
    <font>
      <u/>
      <sz val="11"/>
      <color theme="10"/>
      <name val="Calibri"/>
      <family val="2"/>
      <scheme val="minor"/>
    </font>
    <font>
      <b/>
      <sz val="10"/>
      <color rgb="FF242424"/>
      <name val="Arial"/>
      <family val="2"/>
    </font>
    <font>
      <b/>
      <sz val="10"/>
      <color rgb="FF262626"/>
      <name val="Arial"/>
      <family val="2"/>
    </font>
    <font>
      <sz val="8"/>
      <color theme="1"/>
      <name val="Calibri"/>
      <family val="2"/>
      <scheme val="minor"/>
    </font>
    <font>
      <sz val="8"/>
      <color theme="9" tint="-0.249977111117893"/>
      <name val="Arial"/>
      <family val="2"/>
    </font>
    <font>
      <sz val="11"/>
      <color theme="9" tint="-0.249977111117893"/>
      <name val="Calibri"/>
      <family val="2"/>
      <scheme val="minor"/>
    </font>
    <font>
      <b/>
      <sz val="16"/>
      <color theme="1"/>
      <name val="Calibri"/>
      <family val="2"/>
      <scheme val="minor"/>
    </font>
    <font>
      <b/>
      <sz val="13"/>
      <color theme="1"/>
      <name val="Calibri"/>
      <family val="2"/>
      <scheme val="minor"/>
    </font>
    <font>
      <b/>
      <sz val="12"/>
      <color theme="1"/>
      <name val="Calibri"/>
      <family val="2"/>
      <scheme val="minor"/>
    </font>
    <font>
      <sz val="14"/>
      <name val="Calibri"/>
      <family val="2"/>
      <scheme val="minor"/>
    </font>
  </fonts>
  <fills count="12">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00B050"/>
        <bgColor indexed="64"/>
      </patternFill>
    </fill>
    <fill>
      <patternFill patternType="solid">
        <fgColor rgb="FFFFFF00"/>
        <bgColor indexed="64"/>
      </patternFill>
    </fill>
    <fill>
      <patternFill patternType="solid">
        <fgColor theme="5" tint="-0.249977111117893"/>
        <bgColor indexed="64"/>
      </patternFill>
    </fill>
    <fill>
      <patternFill patternType="solid">
        <fgColor rgb="FFFF0000"/>
        <bgColor indexed="64"/>
      </patternFill>
    </fill>
    <fill>
      <patternFill patternType="solid">
        <fgColor theme="9" tint="0.39997558519241921"/>
        <bgColor indexed="64"/>
      </patternFill>
    </fill>
    <fill>
      <patternFill patternType="solid">
        <fgColor theme="8" tint="0.39997558519241921"/>
        <bgColor indexed="64"/>
      </patternFill>
    </fill>
  </fills>
  <borders count="53">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20" fillId="0" borderId="0" applyNumberFormat="0" applyFill="0" applyBorder="0" applyAlignment="0" applyProtection="0"/>
  </cellStyleXfs>
  <cellXfs count="177">
    <xf numFmtId="0" fontId="0" fillId="0" borderId="0" xfId="0"/>
    <xf numFmtId="0" fontId="0" fillId="0" borderId="0" xfId="0" applyAlignment="1">
      <alignment horizontal="center" vertical="center"/>
    </xf>
    <xf numFmtId="0" fontId="2" fillId="2"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0" fillId="0" borderId="1" xfId="0" applyBorder="1" applyAlignment="1">
      <alignment horizontal="center" vertical="center"/>
    </xf>
    <xf numFmtId="0" fontId="0" fillId="0" borderId="0" xfId="0" applyAlignment="1">
      <alignment textRotation="90"/>
    </xf>
    <xf numFmtId="0" fontId="0" fillId="0" borderId="2" xfId="0" applyBorder="1" applyAlignment="1">
      <alignment horizontal="center" vertical="center" textRotation="90"/>
    </xf>
    <xf numFmtId="0" fontId="0" fillId="0" borderId="3" xfId="0" applyBorder="1" applyAlignment="1">
      <alignment horizontal="center" vertical="center"/>
    </xf>
    <xf numFmtId="0" fontId="0" fillId="0" borderId="4" xfId="0" applyBorder="1" applyAlignment="1">
      <alignment textRotation="90"/>
    </xf>
    <xf numFmtId="0" fontId="0" fillId="0" borderId="2" xfId="0" applyBorder="1" applyAlignment="1">
      <alignment textRotation="90"/>
    </xf>
    <xf numFmtId="0" fontId="0" fillId="0" borderId="0" xfId="0" applyAlignment="1">
      <alignment horizontal="center" vertical="center" textRotation="90"/>
    </xf>
    <xf numFmtId="0" fontId="0" fillId="0" borderId="4" xfId="0" applyBorder="1" applyAlignment="1">
      <alignment horizontal="center" vertical="center" textRotation="90"/>
    </xf>
    <xf numFmtId="0" fontId="0" fillId="0" borderId="4" xfId="0" applyBorder="1" applyAlignment="1">
      <alignment horizontal="center" vertical="center"/>
    </xf>
    <xf numFmtId="0" fontId="0" fillId="3" borderId="21" xfId="0" applyFill="1" applyBorder="1" applyAlignment="1">
      <alignment horizontal="center" vertical="center" textRotation="90" wrapText="1"/>
    </xf>
    <xf numFmtId="0" fontId="0" fillId="3" borderId="22" xfId="0" applyFill="1" applyBorder="1" applyAlignment="1">
      <alignment horizontal="center" vertical="center" textRotation="90" wrapText="1"/>
    </xf>
    <xf numFmtId="0" fontId="1" fillId="4" borderId="22" xfId="0" applyFont="1" applyFill="1" applyBorder="1" applyAlignment="1">
      <alignment horizontal="center" vertical="center" textRotation="90" wrapText="1"/>
    </xf>
    <xf numFmtId="0" fontId="1" fillId="4" borderId="23" xfId="0" applyFont="1" applyFill="1" applyBorder="1" applyAlignment="1">
      <alignment horizontal="center" vertical="center" textRotation="90" wrapText="1"/>
    </xf>
    <xf numFmtId="0" fontId="5" fillId="3" borderId="25" xfId="0" applyFont="1" applyFill="1" applyBorder="1" applyAlignment="1">
      <alignment horizontal="center" vertical="center" textRotation="90" wrapText="1"/>
    </xf>
    <xf numFmtId="0" fontId="0" fillId="3" borderId="23" xfId="0" applyFill="1" applyBorder="1" applyAlignment="1">
      <alignment horizontal="center" vertical="center" textRotation="90" wrapText="1"/>
    </xf>
    <xf numFmtId="0" fontId="1" fillId="4" borderId="24" xfId="0" applyFont="1" applyFill="1" applyBorder="1" applyAlignment="1">
      <alignment horizontal="center" vertical="center" textRotation="90" wrapText="1"/>
    </xf>
    <xf numFmtId="0" fontId="1" fillId="4" borderId="21" xfId="0" applyFont="1" applyFill="1" applyBorder="1" applyAlignment="1">
      <alignment horizontal="center" vertical="center" textRotation="90" wrapText="1"/>
    </xf>
    <xf numFmtId="0" fontId="0" fillId="0" borderId="0" xfId="0" applyAlignment="1">
      <alignment wrapText="1"/>
    </xf>
    <xf numFmtId="0" fontId="6" fillId="0" borderId="0" xfId="0" applyFont="1"/>
    <xf numFmtId="0" fontId="8" fillId="0" borderId="0" xfId="0" applyFont="1"/>
    <xf numFmtId="0" fontId="9" fillId="0" borderId="0" xfId="0" applyFont="1"/>
    <xf numFmtId="0" fontId="9" fillId="5" borderId="6" xfId="0" applyFont="1" applyFill="1" applyBorder="1" applyAlignment="1">
      <alignment vertical="center"/>
    </xf>
    <xf numFmtId="0" fontId="9" fillId="5" borderId="6" xfId="0" applyFont="1" applyFill="1" applyBorder="1" applyAlignment="1">
      <alignment horizontal="center" vertical="center" wrapText="1"/>
    </xf>
    <xf numFmtId="0" fontId="9" fillId="0" borderId="6" xfId="0" applyFont="1" applyBorder="1" applyAlignment="1">
      <alignment vertical="center"/>
    </xf>
    <xf numFmtId="0" fontId="9" fillId="0" borderId="6" xfId="0" applyFont="1" applyBorder="1" applyAlignment="1">
      <alignment vertical="center" wrapText="1"/>
    </xf>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center" vertical="center"/>
    </xf>
    <xf numFmtId="0" fontId="9" fillId="2" borderId="6" xfId="0" applyFont="1" applyFill="1" applyBorder="1" applyAlignment="1">
      <alignment horizontal="center" vertical="center"/>
    </xf>
    <xf numFmtId="0" fontId="9" fillId="0" borderId="0" xfId="0" applyFont="1" applyAlignment="1">
      <alignment horizontal="justify" vertical="center"/>
    </xf>
    <xf numFmtId="0" fontId="9" fillId="0" borderId="6" xfId="0" applyFont="1" applyBorder="1" applyAlignment="1">
      <alignment horizontal="justify" vertical="center"/>
    </xf>
    <xf numFmtId="0" fontId="9" fillId="6" borderId="6" xfId="0" applyFont="1" applyFill="1" applyBorder="1" applyAlignment="1">
      <alignment horizontal="center" vertical="center"/>
    </xf>
    <xf numFmtId="0" fontId="9" fillId="7" borderId="6" xfId="0" applyFont="1" applyFill="1" applyBorder="1" applyAlignment="1">
      <alignment horizontal="center" vertical="center"/>
    </xf>
    <xf numFmtId="0" fontId="9" fillId="8" borderId="6" xfId="0" applyFont="1" applyFill="1" applyBorder="1" applyAlignment="1">
      <alignment horizontal="center" vertical="center"/>
    </xf>
    <xf numFmtId="0" fontId="9" fillId="9" borderId="6" xfId="0" applyFont="1" applyFill="1" applyBorder="1" applyAlignment="1">
      <alignment horizontal="center" vertical="center"/>
    </xf>
    <xf numFmtId="0" fontId="2" fillId="0" borderId="0" xfId="0" applyFont="1" applyAlignment="1">
      <alignment horizontal="center" vertical="center"/>
    </xf>
    <xf numFmtId="0" fontId="10" fillId="0" borderId="0" xfId="0" applyFont="1" applyAlignment="1">
      <alignment vertical="center" wrapText="1"/>
    </xf>
    <xf numFmtId="0" fontId="0" fillId="0" borderId="0" xfId="0" applyAlignment="1">
      <alignment horizontal="center"/>
    </xf>
    <xf numFmtId="0" fontId="10" fillId="0" borderId="0" xfId="0" applyFont="1" applyAlignment="1">
      <alignment horizontal="left" vertical="center" wrapText="1" indent="1"/>
    </xf>
    <xf numFmtId="0" fontId="0" fillId="0" borderId="0" xfId="0" applyAlignment="1">
      <alignment horizontal="left" indent="1"/>
    </xf>
    <xf numFmtId="0" fontId="0" fillId="0" borderId="0" xfId="0" applyAlignment="1">
      <alignment horizontal="left" wrapText="1" indent="1"/>
    </xf>
    <xf numFmtId="0" fontId="10" fillId="0" borderId="0" xfId="0" applyFont="1" applyAlignment="1">
      <alignment horizontal="center" vertical="center"/>
    </xf>
    <xf numFmtId="0" fontId="10" fillId="0" borderId="0" xfId="0" applyFont="1" applyAlignment="1">
      <alignment horizontal="center" vertical="center" wrapText="1"/>
    </xf>
    <xf numFmtId="0" fontId="0" fillId="0" borderId="0" xfId="0" applyAlignment="1">
      <alignment horizontal="center" wrapText="1"/>
    </xf>
    <xf numFmtId="0" fontId="0" fillId="0" borderId="0" xfId="0" applyAlignment="1">
      <alignment vertical="center" wrapText="1"/>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5" fillId="0" borderId="0" xfId="0" applyFont="1" applyAlignment="1">
      <alignment horizontal="left" vertical="center" wrapText="1" indent="1"/>
    </xf>
    <xf numFmtId="0" fontId="16" fillId="0" borderId="0" xfId="0" applyFont="1" applyAlignment="1">
      <alignment horizontal="left" vertical="center" wrapText="1" indent="1"/>
    </xf>
    <xf numFmtId="0" fontId="17" fillId="0" borderId="0" xfId="0" applyFont="1" applyAlignment="1">
      <alignment vertical="center" wrapText="1"/>
    </xf>
    <xf numFmtId="0" fontId="20" fillId="0" borderId="0" xfId="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0" fillId="0" borderId="1" xfId="0" applyBorder="1" applyAlignment="1">
      <alignment horizontal="center" vertical="center" textRotation="90"/>
    </xf>
    <xf numFmtId="0" fontId="0" fillId="0" borderId="3" xfId="0" applyBorder="1" applyAlignment="1">
      <alignment horizontal="center" vertical="center" textRotation="90"/>
    </xf>
    <xf numFmtId="0" fontId="10" fillId="0" borderId="4" xfId="0" applyFont="1" applyBorder="1" applyAlignment="1">
      <alignment horizontal="left" vertical="center" wrapText="1" indent="1"/>
    </xf>
    <xf numFmtId="0" fontId="0" fillId="0" borderId="31" xfId="0" applyBorder="1" applyAlignment="1">
      <alignment horizontal="center" vertical="center"/>
    </xf>
    <xf numFmtId="0" fontId="0" fillId="0" borderId="32" xfId="0" applyBorder="1" applyAlignment="1">
      <alignment textRotation="90"/>
    </xf>
    <xf numFmtId="0" fontId="0" fillId="0" borderId="33" xfId="0" applyBorder="1" applyAlignment="1">
      <alignment textRotation="90"/>
    </xf>
    <xf numFmtId="0" fontId="0" fillId="0" borderId="31" xfId="0" applyBorder="1"/>
    <xf numFmtId="0" fontId="0" fillId="0" borderId="32" xfId="0" applyBorder="1"/>
    <xf numFmtId="0" fontId="24" fillId="0" borderId="0" xfId="0" applyFont="1" applyAlignment="1">
      <alignment horizontal="left" vertical="center" wrapText="1" indent="1"/>
    </xf>
    <xf numFmtId="0" fontId="25" fillId="0" borderId="0" xfId="0" applyFont="1" applyAlignment="1">
      <alignment horizontal="center" vertical="center"/>
    </xf>
    <xf numFmtId="0" fontId="25" fillId="0" borderId="0" xfId="0" applyFont="1"/>
    <xf numFmtId="0" fontId="25" fillId="0" borderId="0" xfId="0" applyFont="1" applyAlignment="1">
      <alignment vertical="center" wrapText="1"/>
    </xf>
    <xf numFmtId="0" fontId="0" fillId="0" borderId="33" xfId="0" applyBorder="1"/>
    <xf numFmtId="0" fontId="2" fillId="2" borderId="35"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36" xfId="0" applyFont="1" applyFill="1" applyBorder="1" applyAlignment="1">
      <alignment horizontal="center" vertical="center" textRotation="90" wrapText="1"/>
    </xf>
    <xf numFmtId="0" fontId="2" fillId="2" borderId="20"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textRotation="90" wrapText="1"/>
    </xf>
    <xf numFmtId="0" fontId="2" fillId="2" borderId="38" xfId="0" applyFont="1" applyFill="1" applyBorder="1" applyAlignment="1">
      <alignment horizontal="center" vertical="center" textRotation="90" wrapText="1"/>
    </xf>
    <xf numFmtId="0" fontId="2" fillId="2" borderId="39" xfId="0" applyFont="1" applyFill="1" applyBorder="1" applyAlignment="1">
      <alignment horizontal="center" vertical="center" textRotation="90" wrapText="1"/>
    </xf>
    <xf numFmtId="0" fontId="2" fillId="2" borderId="40" xfId="0" applyFont="1" applyFill="1" applyBorder="1" applyAlignment="1">
      <alignment horizontal="center" vertical="center" textRotation="90" wrapText="1"/>
    </xf>
    <xf numFmtId="0" fontId="2" fillId="2" borderId="34"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0" fillId="11" borderId="3" xfId="0" applyFill="1" applyBorder="1" applyAlignment="1">
      <alignment horizontal="center" vertical="center"/>
    </xf>
    <xf numFmtId="0" fontId="2" fillId="11" borderId="4" xfId="0" applyFont="1" applyFill="1" applyBorder="1" applyAlignment="1">
      <alignment horizontal="center" vertical="center"/>
    </xf>
    <xf numFmtId="0" fontId="2" fillId="11" borderId="5" xfId="0" applyFont="1" applyFill="1" applyBorder="1" applyAlignment="1">
      <alignment horizontal="center" vertical="center"/>
    </xf>
    <xf numFmtId="0" fontId="10" fillId="0" borderId="31" xfId="0" applyFont="1" applyBorder="1" applyAlignment="1">
      <alignment horizontal="left" vertical="center" wrapText="1" indent="1"/>
    </xf>
    <xf numFmtId="0" fontId="10" fillId="0" borderId="33" xfId="0" applyFont="1" applyBorder="1" applyAlignment="1">
      <alignment horizontal="left" vertical="center" wrapText="1" indent="1"/>
    </xf>
    <xf numFmtId="0" fontId="10" fillId="0" borderId="1" xfId="0" applyFont="1" applyBorder="1" applyAlignment="1">
      <alignment horizontal="left" vertical="center" wrapText="1" indent="1"/>
    </xf>
    <xf numFmtId="0" fontId="10" fillId="0" borderId="2" xfId="0" applyFont="1" applyBorder="1" applyAlignment="1">
      <alignment horizontal="left" vertical="center" wrapText="1" indent="1"/>
    </xf>
    <xf numFmtId="0" fontId="10" fillId="0" borderId="3" xfId="0" applyFont="1" applyBorder="1" applyAlignment="1">
      <alignment horizontal="left" vertical="center" wrapText="1" indent="1"/>
    </xf>
    <xf numFmtId="0" fontId="10" fillId="0" borderId="5" xfId="0" applyFont="1" applyBorder="1" applyAlignment="1">
      <alignment horizontal="left" vertical="center" wrapText="1" indent="1"/>
    </xf>
    <xf numFmtId="0" fontId="0" fillId="10" borderId="44" xfId="0" applyFill="1" applyBorder="1" applyAlignment="1">
      <alignment horizontal="center" vertical="center"/>
    </xf>
    <xf numFmtId="0" fontId="0" fillId="0" borderId="0" xfId="0" applyAlignment="1">
      <alignment horizontal="center" vertical="center" textRotation="90" wrapText="1"/>
    </xf>
    <xf numFmtId="0" fontId="0" fillId="0" borderId="33" xfId="0" applyBorder="1" applyAlignment="1">
      <alignment vertical="center" wrapText="1"/>
    </xf>
    <xf numFmtId="0" fontId="0" fillId="0" borderId="4" xfId="0" applyBorder="1" applyAlignment="1">
      <alignment horizontal="center" vertical="center" textRotation="90" wrapText="1"/>
    </xf>
    <xf numFmtId="0" fontId="0" fillId="0" borderId="5" xfId="0" applyBorder="1" applyAlignment="1">
      <alignment horizontal="center" vertical="center" textRotation="90" wrapText="1"/>
    </xf>
    <xf numFmtId="0" fontId="9" fillId="0" borderId="0" xfId="0" applyFont="1" applyAlignment="1">
      <alignment horizontal="left"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0" fillId="0" borderId="4" xfId="0" applyBorder="1" applyAlignment="1">
      <alignment horizontal="center" vertical="center" wrapText="1"/>
    </xf>
    <xf numFmtId="0" fontId="9" fillId="0" borderId="5" xfId="0" applyFont="1" applyBorder="1" applyAlignment="1">
      <alignment horizontal="left" vertical="center" wrapText="1"/>
    </xf>
    <xf numFmtId="0" fontId="0" fillId="0" borderId="50"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center" vertical="center"/>
    </xf>
    <xf numFmtId="0" fontId="0" fillId="0" borderId="47" xfId="0" applyBorder="1" applyAlignment="1">
      <alignment horizontal="center"/>
    </xf>
    <xf numFmtId="0" fontId="0" fillId="0" borderId="49" xfId="0" applyBorder="1" applyAlignment="1">
      <alignment horizontal="center"/>
    </xf>
    <xf numFmtId="0" fontId="27" fillId="0" borderId="11"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51"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52" xfId="0" applyFont="1" applyBorder="1" applyAlignment="1">
      <alignment horizontal="center" vertical="center" wrapText="1"/>
    </xf>
    <xf numFmtId="0" fontId="23" fillId="0" borderId="47"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49" xfId="0" applyFont="1" applyBorder="1" applyAlignment="1">
      <alignment horizontal="center" vertical="center" wrapText="1"/>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28" fillId="0" borderId="31"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33"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0" xfId="0" applyFont="1" applyAlignment="1">
      <alignment horizontal="center" vertic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5"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0" xfId="0" applyFont="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5" xfId="0" applyFont="1" applyBorder="1" applyAlignment="1">
      <alignment horizontal="center" vertical="center" wrapText="1"/>
    </xf>
    <xf numFmtId="0" fontId="9" fillId="2" borderId="6" xfId="0" applyFont="1" applyFill="1" applyBorder="1" applyAlignment="1">
      <alignment horizontal="center" vertical="center" textRotation="90"/>
    </xf>
    <xf numFmtId="0" fontId="9" fillId="2" borderId="6" xfId="0" applyFont="1" applyFill="1" applyBorder="1" applyAlignment="1">
      <alignment horizontal="center" vertical="center" wrapText="1"/>
    </xf>
    <xf numFmtId="0" fontId="9" fillId="2" borderId="6" xfId="0" applyFont="1" applyFill="1" applyBorder="1" applyAlignment="1">
      <alignment horizontal="center" vertical="center"/>
    </xf>
    <xf numFmtId="0" fontId="9" fillId="0" borderId="6" xfId="0" applyFont="1" applyBorder="1" applyAlignment="1">
      <alignment horizontal="left" vertical="top" wrapText="1"/>
    </xf>
    <xf numFmtId="0" fontId="9" fillId="2" borderId="6" xfId="0" applyFont="1" applyFill="1" applyBorder="1" applyAlignment="1">
      <alignment horizontal="center"/>
    </xf>
    <xf numFmtId="0" fontId="9" fillId="2" borderId="15"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0" fontId="9" fillId="0" borderId="15" xfId="0" applyFont="1" applyBorder="1" applyAlignment="1">
      <alignment horizontal="left" vertical="center" wrapText="1"/>
    </xf>
    <xf numFmtId="0" fontId="9" fillId="0" borderId="29" xfId="0" applyFont="1" applyBorder="1" applyAlignment="1">
      <alignment horizontal="left" vertical="center"/>
    </xf>
    <xf numFmtId="0" fontId="9" fillId="0" borderId="16" xfId="0" applyFont="1" applyBorder="1" applyAlignment="1">
      <alignment horizontal="center" vertical="center"/>
    </xf>
    <xf numFmtId="0" fontId="9" fillId="0" borderId="7" xfId="0" applyFont="1" applyBorder="1" applyAlignment="1">
      <alignment horizontal="center" vertical="center"/>
    </xf>
    <xf numFmtId="0" fontId="9" fillId="0" borderId="1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6" xfId="0" applyFont="1" applyBorder="1" applyAlignment="1">
      <alignment horizontal="left" vertical="center" wrapText="1"/>
    </xf>
    <xf numFmtId="0" fontId="9" fillId="5" borderId="6" xfId="0" applyFont="1" applyFill="1" applyBorder="1" applyAlignment="1">
      <alignment horizontal="center" vertical="center" wrapText="1"/>
    </xf>
    <xf numFmtId="0" fontId="9" fillId="0" borderId="15" xfId="0" applyFont="1" applyBorder="1" applyAlignment="1">
      <alignment horizontal="left" vertical="top" wrapText="1"/>
    </xf>
    <xf numFmtId="0" fontId="9" fillId="0" borderId="29" xfId="0" applyFont="1" applyBorder="1" applyAlignment="1">
      <alignment horizontal="left" vertical="top"/>
    </xf>
    <xf numFmtId="0" fontId="9" fillId="0" borderId="6" xfId="0" applyFont="1" applyBorder="1" applyAlignment="1">
      <alignment horizontal="left" vertical="top"/>
    </xf>
    <xf numFmtId="0" fontId="9" fillId="0" borderId="18" xfId="0" applyFont="1" applyBorder="1" applyAlignment="1">
      <alignment horizontal="center" vertical="center"/>
    </xf>
    <xf numFmtId="0" fontId="9" fillId="0" borderId="18" xfId="0" applyFont="1" applyBorder="1" applyAlignment="1">
      <alignment horizontal="center" vertical="center" wrapText="1"/>
    </xf>
    <xf numFmtId="0" fontId="9" fillId="0" borderId="17" xfId="0" applyFont="1" applyBorder="1" applyAlignment="1">
      <alignment horizontal="left" vertical="top" wrapText="1"/>
    </xf>
    <xf numFmtId="0" fontId="9" fillId="0" borderId="26" xfId="0" applyFont="1" applyBorder="1" applyAlignment="1">
      <alignment horizontal="left" vertical="top" wrapText="1"/>
    </xf>
    <xf numFmtId="0" fontId="9" fillId="0" borderId="27" xfId="0" applyFont="1" applyBorder="1" applyAlignment="1">
      <alignment horizontal="left" vertical="top" wrapText="1"/>
    </xf>
    <xf numFmtId="0" fontId="9" fillId="0" borderId="19" xfId="0" applyFont="1" applyBorder="1" applyAlignment="1">
      <alignment horizontal="left" vertical="top" wrapText="1"/>
    </xf>
    <xf numFmtId="0" fontId="9" fillId="0" borderId="0" xfId="0" applyFont="1" applyAlignment="1">
      <alignment horizontal="left" vertical="top" wrapText="1"/>
    </xf>
    <xf numFmtId="0" fontId="9" fillId="0" borderId="20" xfId="0" applyFont="1" applyBorder="1" applyAlignment="1">
      <alignment horizontal="left" vertical="top" wrapText="1"/>
    </xf>
    <xf numFmtId="0" fontId="9" fillId="0" borderId="14" xfId="0" applyFont="1" applyBorder="1" applyAlignment="1">
      <alignment horizontal="left" vertical="top" wrapText="1"/>
    </xf>
    <xf numFmtId="0" fontId="9" fillId="0" borderId="28" xfId="0" applyFont="1" applyBorder="1" applyAlignment="1">
      <alignment horizontal="left" vertical="top" wrapText="1"/>
    </xf>
    <xf numFmtId="0" fontId="9" fillId="0" borderId="13" xfId="0" applyFont="1" applyBorder="1" applyAlignment="1">
      <alignment horizontal="left" vertical="top" wrapText="1"/>
    </xf>
    <xf numFmtId="0" fontId="2" fillId="0" borderId="0" xfId="0" applyFont="1" applyAlignment="1">
      <alignment horizontal="center" vertical="center"/>
    </xf>
    <xf numFmtId="0" fontId="26" fillId="10" borderId="45" xfId="0" applyFont="1" applyFill="1" applyBorder="1" applyAlignment="1">
      <alignment horizontal="center" vertical="center"/>
    </xf>
    <xf numFmtId="0" fontId="26" fillId="10" borderId="46" xfId="0" applyFont="1" applyFill="1" applyBorder="1" applyAlignment="1">
      <alignment horizontal="center" vertical="center"/>
    </xf>
  </cellXfs>
  <cellStyles count="2">
    <cellStyle name="Hipervínculo" xfId="1" builtinId="8"/>
    <cellStyle name="Normal" xfId="0" builtinId="0"/>
  </cellStyles>
  <dxfs count="16">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hyperlink" Target="http://colombiacompra.gov.co/sites/default/files/normativas/conpes3714.pdf" TargetMode="External"/><Relationship Id="rId2" Type="http://schemas.openxmlformats.org/officeDocument/2006/relationships/hyperlink" Target="https://www.colombiacompra.gov.co/sites/cce_public/files/cce_documents/manual_para_la_identificacion_y_cobertura_del_riesgo_en_los_procesos_de_contratacion.pdf" TargetMode="External"/><Relationship Id="rId1" Type="http://schemas.openxmlformats.org/officeDocument/2006/relationships/hyperlink" Target="http://www.alcaldiabogota.gov.co/sisjur/normas/Norma1.jsp?i=20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BO19"/>
  <sheetViews>
    <sheetView tabSelected="1" view="pageBreakPreview" topLeftCell="A14" zoomScale="90" zoomScaleNormal="91" zoomScaleSheetLayoutView="90" workbookViewId="0">
      <selection activeCell="W14" sqref="W14"/>
    </sheetView>
  </sheetViews>
  <sheetFormatPr baseColWidth="10" defaultColWidth="11.42578125" defaultRowHeight="15" x14ac:dyDescent="0.25"/>
  <cols>
    <col min="1" max="1" width="3.42578125" customWidth="1"/>
    <col min="2" max="2" width="3.42578125" style="1" bestFit="1" customWidth="1"/>
    <col min="3" max="6" width="3.7109375" bestFit="1" customWidth="1"/>
    <col min="7" max="8" width="33.28515625" customWidth="1"/>
    <col min="9" max="9" width="3.7109375" bestFit="1" customWidth="1"/>
    <col min="10" max="10" width="3.7109375" hidden="1" customWidth="1"/>
    <col min="11" max="11" width="3.7109375" customWidth="1"/>
    <col min="12" max="12" width="3.7109375" hidden="1" customWidth="1"/>
    <col min="13" max="13" width="6.42578125" customWidth="1"/>
    <col min="14" max="14" width="3.7109375" bestFit="1" customWidth="1"/>
    <col min="15" max="15" width="6.42578125" style="1" customWidth="1"/>
    <col min="16" max="16" width="33.28515625" style="51" customWidth="1"/>
    <col min="17" max="17" width="3.7109375" customWidth="1"/>
    <col min="18" max="18" width="6.42578125" hidden="1" customWidth="1"/>
    <col min="19" max="19" width="3.7109375" customWidth="1"/>
    <col min="20" max="20" width="6.42578125" hidden="1" customWidth="1"/>
    <col min="21" max="21" width="6.42578125" customWidth="1"/>
    <col min="22" max="22" width="3.7109375" customWidth="1"/>
    <col min="23" max="23" width="6.42578125" customWidth="1"/>
    <col min="24" max="24" width="18" bestFit="1" customWidth="1"/>
    <col min="25" max="26" width="15.28515625" bestFit="1" customWidth="1"/>
    <col min="27" max="27" width="33.140625" customWidth="1"/>
    <col min="28" max="28" width="37.42578125" customWidth="1"/>
    <col min="66" max="66" width="11.42578125" customWidth="1"/>
  </cols>
  <sheetData>
    <row r="1" spans="2:67" s="4" customFormat="1" ht="17.100000000000001" customHeight="1" x14ac:dyDescent="0.25">
      <c r="B1" s="106" t="e" vm="1">
        <v>#VALUE!</v>
      </c>
      <c r="C1" s="107"/>
      <c r="D1" s="107"/>
      <c r="E1" s="107"/>
      <c r="F1" s="108"/>
      <c r="G1" s="129" t="s">
        <v>210</v>
      </c>
      <c r="H1" s="130"/>
      <c r="I1" s="130"/>
      <c r="J1" s="130"/>
      <c r="K1" s="130"/>
      <c r="L1" s="130"/>
      <c r="M1" s="130"/>
      <c r="N1" s="130"/>
      <c r="O1" s="130"/>
      <c r="P1" s="130"/>
      <c r="Q1" s="130"/>
      <c r="R1" s="130"/>
      <c r="S1" s="130"/>
      <c r="T1" s="130"/>
      <c r="U1" s="130"/>
      <c r="V1" s="130"/>
      <c r="W1" s="130"/>
      <c r="X1" s="130"/>
      <c r="Y1" s="130"/>
      <c r="Z1" s="130"/>
      <c r="AA1" s="131"/>
      <c r="AB1" s="126"/>
    </row>
    <row r="2" spans="2:67" s="4" customFormat="1" ht="29.25" customHeight="1" x14ac:dyDescent="0.25">
      <c r="B2" s="109"/>
      <c r="C2" s="110"/>
      <c r="D2" s="110"/>
      <c r="E2" s="110"/>
      <c r="F2" s="111"/>
      <c r="G2" s="132"/>
      <c r="H2" s="133"/>
      <c r="I2" s="133"/>
      <c r="J2" s="133"/>
      <c r="K2" s="133"/>
      <c r="L2" s="133"/>
      <c r="M2" s="133"/>
      <c r="N2" s="133"/>
      <c r="O2" s="133"/>
      <c r="P2" s="133"/>
      <c r="Q2" s="133"/>
      <c r="R2" s="133"/>
      <c r="S2" s="133"/>
      <c r="T2" s="133"/>
      <c r="U2" s="133"/>
      <c r="V2" s="133"/>
      <c r="W2" s="133"/>
      <c r="X2" s="133"/>
      <c r="Y2" s="133"/>
      <c r="Z2" s="133"/>
      <c r="AA2" s="134"/>
      <c r="AB2" s="127"/>
    </row>
    <row r="3" spans="2:67" s="4" customFormat="1" ht="31.5" customHeight="1" thickBot="1" x14ac:dyDescent="0.3">
      <c r="B3" s="109"/>
      <c r="C3" s="110"/>
      <c r="D3" s="110"/>
      <c r="E3" s="110"/>
      <c r="F3" s="111"/>
      <c r="G3" s="135"/>
      <c r="H3" s="136"/>
      <c r="I3" s="136"/>
      <c r="J3" s="136"/>
      <c r="K3" s="136"/>
      <c r="L3" s="136"/>
      <c r="M3" s="136"/>
      <c r="N3" s="136"/>
      <c r="O3" s="136"/>
      <c r="P3" s="136"/>
      <c r="Q3" s="136"/>
      <c r="R3" s="136"/>
      <c r="S3" s="136"/>
      <c r="T3" s="136"/>
      <c r="U3" s="136"/>
      <c r="V3" s="136"/>
      <c r="W3" s="136"/>
      <c r="X3" s="136"/>
      <c r="Y3" s="136"/>
      <c r="Z3" s="136"/>
      <c r="AA3" s="137"/>
      <c r="AB3" s="127"/>
    </row>
    <row r="4" spans="2:67" ht="27" customHeight="1" x14ac:dyDescent="0.25">
      <c r="B4" s="114" t="s">
        <v>0</v>
      </c>
      <c r="C4" s="115"/>
      <c r="D4" s="115"/>
      <c r="E4" s="115"/>
      <c r="F4" s="116"/>
      <c r="G4" s="138" t="s">
        <v>213</v>
      </c>
      <c r="H4" s="139"/>
      <c r="I4" s="139"/>
      <c r="J4" s="139"/>
      <c r="K4" s="139"/>
      <c r="L4" s="139"/>
      <c r="M4" s="139"/>
      <c r="N4" s="139"/>
      <c r="O4" s="139"/>
      <c r="P4" s="139"/>
      <c r="Q4" s="139"/>
      <c r="R4" s="139"/>
      <c r="S4" s="139"/>
      <c r="T4" s="139"/>
      <c r="U4" s="139"/>
      <c r="V4" s="139"/>
      <c r="W4" s="139"/>
      <c r="X4" s="139"/>
      <c r="Y4" s="139"/>
      <c r="Z4" s="139"/>
      <c r="AA4" s="140"/>
      <c r="AB4" s="127"/>
    </row>
    <row r="5" spans="2:67" ht="35.25" customHeight="1" thickBot="1" x14ac:dyDescent="0.3">
      <c r="B5" s="117"/>
      <c r="C5" s="118"/>
      <c r="D5" s="118"/>
      <c r="E5" s="118"/>
      <c r="F5" s="119"/>
      <c r="G5" s="141"/>
      <c r="H5" s="142"/>
      <c r="I5" s="142"/>
      <c r="J5" s="142"/>
      <c r="K5" s="142"/>
      <c r="L5" s="142"/>
      <c r="M5" s="142"/>
      <c r="N5" s="142"/>
      <c r="O5" s="142"/>
      <c r="P5" s="142"/>
      <c r="Q5" s="142"/>
      <c r="R5" s="142"/>
      <c r="S5" s="142"/>
      <c r="T5" s="142"/>
      <c r="U5" s="142"/>
      <c r="V5" s="142"/>
      <c r="W5" s="142"/>
      <c r="X5" s="142"/>
      <c r="Y5" s="142"/>
      <c r="Z5" s="142"/>
      <c r="AA5" s="143"/>
      <c r="AB5" s="128"/>
    </row>
    <row r="6" spans="2:67" ht="27" customHeight="1" thickBot="1" x14ac:dyDescent="0.3">
      <c r="B6" s="123" t="s">
        <v>1</v>
      </c>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5"/>
    </row>
    <row r="7" spans="2:67" s="3" customFormat="1" ht="80.099999999999994" customHeight="1" thickBot="1" x14ac:dyDescent="0.3">
      <c r="B7" s="74" t="s">
        <v>2</v>
      </c>
      <c r="C7" s="75" t="s">
        <v>3</v>
      </c>
      <c r="D7" s="75" t="s">
        <v>4</v>
      </c>
      <c r="E7" s="75" t="s">
        <v>5</v>
      </c>
      <c r="F7" s="76" t="s">
        <v>6</v>
      </c>
      <c r="G7" s="77" t="s">
        <v>7</v>
      </c>
      <c r="H7" s="78" t="s">
        <v>8</v>
      </c>
      <c r="I7" s="79" t="s">
        <v>9</v>
      </c>
      <c r="J7" s="80" t="s">
        <v>9</v>
      </c>
      <c r="K7" s="81" t="s">
        <v>10</v>
      </c>
      <c r="L7" s="81" t="s">
        <v>10</v>
      </c>
      <c r="M7" s="81" t="s">
        <v>11</v>
      </c>
      <c r="N7" s="81" t="s">
        <v>12</v>
      </c>
      <c r="O7" s="82" t="s">
        <v>13</v>
      </c>
      <c r="P7" s="83" t="s">
        <v>14</v>
      </c>
      <c r="Q7" s="14" t="s">
        <v>9</v>
      </c>
      <c r="R7" s="14" t="s">
        <v>9</v>
      </c>
      <c r="S7" s="15" t="s">
        <v>10</v>
      </c>
      <c r="T7" s="15" t="s">
        <v>10</v>
      </c>
      <c r="U7" s="15" t="s">
        <v>11</v>
      </c>
      <c r="V7" s="19" t="s">
        <v>12</v>
      </c>
      <c r="W7" s="18" t="s">
        <v>15</v>
      </c>
      <c r="X7" s="16" t="s">
        <v>16</v>
      </c>
      <c r="Y7" s="16" t="s">
        <v>17</v>
      </c>
      <c r="Z7" s="20" t="s">
        <v>18</v>
      </c>
      <c r="AA7" s="21" t="s">
        <v>19</v>
      </c>
      <c r="AB7" s="17" t="s">
        <v>20</v>
      </c>
      <c r="BE7" s="2" t="s">
        <v>3</v>
      </c>
      <c r="BF7" s="2" t="s">
        <v>4</v>
      </c>
      <c r="BG7" s="2" t="s">
        <v>5</v>
      </c>
      <c r="BH7" s="2" t="s">
        <v>6</v>
      </c>
      <c r="BI7" s="2" t="s">
        <v>7</v>
      </c>
      <c r="BJ7" s="2" t="s">
        <v>8</v>
      </c>
      <c r="BK7" s="2" t="s">
        <v>9</v>
      </c>
      <c r="BL7" s="2" t="s">
        <v>10</v>
      </c>
      <c r="BM7" s="2" t="s">
        <v>11</v>
      </c>
      <c r="BN7" s="2" t="s">
        <v>12</v>
      </c>
      <c r="BO7" s="2"/>
    </row>
    <row r="8" spans="2:67" ht="15.75" thickBot="1" x14ac:dyDescent="0.3">
      <c r="B8" s="64"/>
      <c r="C8" s="65"/>
      <c r="D8" s="65"/>
      <c r="E8" s="65"/>
      <c r="F8" s="66"/>
      <c r="G8" s="68"/>
      <c r="H8" s="68"/>
      <c r="I8" s="67"/>
      <c r="J8" s="68"/>
      <c r="K8" s="68"/>
      <c r="L8" s="68"/>
      <c r="M8" s="68"/>
      <c r="N8" s="68"/>
      <c r="O8" s="73"/>
      <c r="P8" s="97"/>
      <c r="Q8" s="120" t="s">
        <v>21</v>
      </c>
      <c r="R8" s="121"/>
      <c r="S8" s="121"/>
      <c r="T8" s="121"/>
      <c r="U8" s="121"/>
      <c r="V8" s="122"/>
      <c r="W8" s="68"/>
      <c r="X8" s="68"/>
      <c r="Y8" s="68"/>
      <c r="Z8" s="68"/>
      <c r="AA8" s="112" t="s">
        <v>22</v>
      </c>
      <c r="AB8" s="113"/>
    </row>
    <row r="9" spans="2:67" ht="78" customHeight="1" x14ac:dyDescent="0.25">
      <c r="B9" s="5">
        <v>1</v>
      </c>
      <c r="C9" s="6" t="s">
        <v>23</v>
      </c>
      <c r="D9" s="6" t="s">
        <v>42</v>
      </c>
      <c r="E9" s="6" t="s">
        <v>53</v>
      </c>
      <c r="F9" s="10" t="s">
        <v>26</v>
      </c>
      <c r="G9" s="45" t="s">
        <v>214</v>
      </c>
      <c r="H9" s="45" t="s">
        <v>215</v>
      </c>
      <c r="I9" s="61" t="s">
        <v>28</v>
      </c>
      <c r="J9" s="11" t="str">
        <f>IF((I9="1. RARO"),"1",IF((I9="2. IMPROBABLE"),"2",IF((I9="3. POSIBLE"),"3",IF((I9="4. PROBABLE"),"4",IF((I9="5. CASI CIERTO"),"5","0")))))</f>
        <v>2</v>
      </c>
      <c r="K9" s="11" t="s">
        <v>29</v>
      </c>
      <c r="L9" s="1" t="str">
        <f>IF((K9="1. INSIGNIFICANTE"),"1",IF((K9="2. MENOR"),"2",IF((K9="3. MODERADO"),"3",IF((K9="4. MAYOR"),"4",IF((K9="5. CATASTRÓFICO"),"5","0")))))</f>
        <v>2</v>
      </c>
      <c r="M9" s="1">
        <f>+L9+J9</f>
        <v>4</v>
      </c>
      <c r="N9" s="11" t="str">
        <f>IF(((J9+L9)&lt;5),"BAJO",IF(GESTEP((J9+L9),8),"EXTREMO",IF((J9+L9)=5,"MEDIO","ALTO")))</f>
        <v>BAJO</v>
      </c>
      <c r="O9" s="7" t="s">
        <v>55</v>
      </c>
      <c r="P9" s="92" t="s">
        <v>216</v>
      </c>
      <c r="Q9" s="61" t="s">
        <v>30</v>
      </c>
      <c r="R9" s="11" t="str">
        <f t="shared" ref="R9:R17" si="0">IF((Q9="1. RARO"),"1",IF((Q9="2. IMPROBABLE"),"2",IF((Q9="3. POSIBLE"),"3",IF((Q9="4. PROBABLE"),"4",IF((Q9="5. CASI CIERTO"),"5","0")))))</f>
        <v>1</v>
      </c>
      <c r="S9" s="11" t="s">
        <v>35</v>
      </c>
      <c r="T9" s="1" t="str">
        <f t="shared" ref="T9:T17" si="1">IF((S9="1. INSIGNIFICANTE"),"1",IF((S9="2. MENOR"),"2",IF((S9="3. MODERADO"),"3",IF((S9="4. MAYOR"),"4",IF((S9="5. CATASTRÓFICO"),"5","0")))))</f>
        <v>1</v>
      </c>
      <c r="U9" s="1">
        <f t="shared" ref="U9:U17" si="2">+T9+R9</f>
        <v>2</v>
      </c>
      <c r="V9" s="11" t="str">
        <f t="shared" ref="V9:V17" si="3">IF(((R9+T9)&lt;5),"BAJO",IF(GESTEP((R9+T9),8),"EXTREMO",IF((R9+T9)=5,"MEDIO","ALTO")))</f>
        <v>BAJO</v>
      </c>
      <c r="W9" s="1" t="s">
        <v>31</v>
      </c>
      <c r="X9" s="1" t="s">
        <v>55</v>
      </c>
      <c r="Y9" s="96" t="s">
        <v>25</v>
      </c>
      <c r="Z9" s="96" t="s">
        <v>32</v>
      </c>
      <c r="AA9" s="100" t="s">
        <v>217</v>
      </c>
      <c r="AB9" s="101" t="s">
        <v>33</v>
      </c>
      <c r="BE9" t="s">
        <v>23</v>
      </c>
      <c r="BF9" t="s">
        <v>24</v>
      </c>
      <c r="BG9" t="s">
        <v>25</v>
      </c>
      <c r="BH9" t="s">
        <v>34</v>
      </c>
      <c r="BK9" t="s">
        <v>30</v>
      </c>
      <c r="BL9" t="s">
        <v>35</v>
      </c>
      <c r="BM9" t="s">
        <v>36</v>
      </c>
      <c r="BN9" t="s">
        <v>37</v>
      </c>
      <c r="BO9" t="s">
        <v>38</v>
      </c>
    </row>
    <row r="10" spans="2:67" ht="78" customHeight="1" x14ac:dyDescent="0.25">
      <c r="B10" s="5">
        <v>2</v>
      </c>
      <c r="C10" s="6" t="s">
        <v>23</v>
      </c>
      <c r="D10" s="6" t="s">
        <v>42</v>
      </c>
      <c r="E10" s="6" t="s">
        <v>53</v>
      </c>
      <c r="F10" s="10" t="s">
        <v>26</v>
      </c>
      <c r="G10" s="45" t="s">
        <v>218</v>
      </c>
      <c r="H10" s="45" t="s">
        <v>219</v>
      </c>
      <c r="I10" s="61" t="s">
        <v>28</v>
      </c>
      <c r="J10" s="11" t="str">
        <f t="shared" ref="J10:J15" si="4">IF((I10="1. RARO"),"1",IF((I10="2. IMPROBABLE"),"2",IF((I10="3. POSIBLE"),"3",IF((I10="4. PROBABLE"),"4",IF((I10="5. CASI CIERTO"),"5","0")))))</f>
        <v>2</v>
      </c>
      <c r="K10" s="11" t="s">
        <v>29</v>
      </c>
      <c r="L10" s="1" t="str">
        <f t="shared" ref="L10:L15" si="5">IF((K10="1. INSIGNIFICANTE"),"1",IF((K10="2. MENOR"),"2",IF((K10="3. MODERADO"),"3",IF((K10="4. MAYOR"),"4",IF((K10="5. CATASTRÓFICO"),"5","0")))))</f>
        <v>2</v>
      </c>
      <c r="M10" s="1">
        <f t="shared" ref="M10:M12" si="6">+L10+J10</f>
        <v>4</v>
      </c>
      <c r="N10" s="11" t="str">
        <f>IF(((J10+L10)&lt;5),"BAJO",IF(GESTEP((J10+L10),8),"EXTREMO",IF((J10+L10)=5,"MEDIO","ALTO")))</f>
        <v>BAJO</v>
      </c>
      <c r="O10" s="7" t="s">
        <v>55</v>
      </c>
      <c r="P10" s="92" t="s">
        <v>222</v>
      </c>
      <c r="Q10" s="61" t="s">
        <v>28</v>
      </c>
      <c r="R10" s="11" t="str">
        <f t="shared" si="0"/>
        <v>2</v>
      </c>
      <c r="S10" s="11" t="s">
        <v>29</v>
      </c>
      <c r="T10" s="1" t="str">
        <f t="shared" si="1"/>
        <v>2</v>
      </c>
      <c r="U10" s="1">
        <f t="shared" si="2"/>
        <v>4</v>
      </c>
      <c r="V10" s="11" t="str">
        <f t="shared" si="3"/>
        <v>BAJO</v>
      </c>
      <c r="W10" s="1" t="s">
        <v>40</v>
      </c>
      <c r="X10" s="1" t="s">
        <v>55</v>
      </c>
      <c r="Y10" s="96" t="s">
        <v>25</v>
      </c>
      <c r="Z10" s="96" t="s">
        <v>32</v>
      </c>
      <c r="AA10" s="100" t="s">
        <v>224</v>
      </c>
      <c r="AB10" s="101" t="s">
        <v>33</v>
      </c>
      <c r="BE10" t="s">
        <v>41</v>
      </c>
      <c r="BF10" t="s">
        <v>42</v>
      </c>
      <c r="BG10" t="s">
        <v>43</v>
      </c>
      <c r="BH10" t="s">
        <v>44</v>
      </c>
      <c r="BI10" t="s">
        <v>45</v>
      </c>
      <c r="BK10" t="s">
        <v>28</v>
      </c>
      <c r="BL10" t="s">
        <v>29</v>
      </c>
      <c r="BM10" t="s">
        <v>46</v>
      </c>
      <c r="BN10" t="s">
        <v>47</v>
      </c>
      <c r="BO10" t="s">
        <v>48</v>
      </c>
    </row>
    <row r="11" spans="2:67" ht="78" customHeight="1" x14ac:dyDescent="0.25">
      <c r="B11" s="5">
        <v>3</v>
      </c>
      <c r="C11" s="6" t="s">
        <v>23</v>
      </c>
      <c r="D11" s="6" t="s">
        <v>42</v>
      </c>
      <c r="E11" s="6" t="s">
        <v>53</v>
      </c>
      <c r="F11" s="10" t="s">
        <v>26</v>
      </c>
      <c r="G11" s="45" t="s">
        <v>220</v>
      </c>
      <c r="H11" s="45" t="s">
        <v>221</v>
      </c>
      <c r="I11" s="61" t="s">
        <v>28</v>
      </c>
      <c r="J11" s="11" t="str">
        <f>IF((I11="1. RARO"),"1",IF((I11="2. IMPROBABLE"),"2",IF((I11="3. POSIBLE"),"3",IF((I11="4. PROBABLE"),"4",IF((I11="5. CASI CIERTO"),"5","0")))))</f>
        <v>2</v>
      </c>
      <c r="K11" s="11" t="s">
        <v>29</v>
      </c>
      <c r="L11" s="1" t="str">
        <f>IF((K11="1. INSIGNIFICANTE"),"1",IF((K11="2. MENOR"),"2",IF((K11="3. MODERADO"),"3",IF((K11="4. MAYOR"),"4",IF((K11="5. CATASTRÓFICO"),"5","0")))))</f>
        <v>2</v>
      </c>
      <c r="M11" s="1">
        <f>+L11+J11</f>
        <v>4</v>
      </c>
      <c r="N11" s="11" t="str">
        <f>IF(((J11+L11)&lt;5),"BAJO",IF(GESTEP((J11+L11),8),"EXTREMO",IF((J11+L11)=5,"MEDIO","ALTO")))</f>
        <v>BAJO</v>
      </c>
      <c r="O11" s="7" t="s">
        <v>55</v>
      </c>
      <c r="P11" s="92" t="s">
        <v>223</v>
      </c>
      <c r="Q11" s="61" t="s">
        <v>30</v>
      </c>
      <c r="R11" s="11" t="str">
        <f t="shared" si="0"/>
        <v>1</v>
      </c>
      <c r="S11" s="11" t="s">
        <v>29</v>
      </c>
      <c r="T11" s="1" t="str">
        <f t="shared" si="1"/>
        <v>2</v>
      </c>
      <c r="U11" s="1">
        <f t="shared" si="2"/>
        <v>3</v>
      </c>
      <c r="V11" s="11" t="str">
        <f t="shared" si="3"/>
        <v>BAJO</v>
      </c>
      <c r="W11" s="1" t="s">
        <v>31</v>
      </c>
      <c r="X11" s="1" t="s">
        <v>55</v>
      </c>
      <c r="Y11" s="96" t="s">
        <v>25</v>
      </c>
      <c r="Z11" s="96" t="s">
        <v>32</v>
      </c>
      <c r="AA11" s="100" t="s">
        <v>225</v>
      </c>
      <c r="AB11" s="101" t="s">
        <v>49</v>
      </c>
    </row>
    <row r="12" spans="2:67" ht="78" customHeight="1" x14ac:dyDescent="0.25">
      <c r="B12" s="5">
        <v>4</v>
      </c>
      <c r="C12" s="6" t="s">
        <v>23</v>
      </c>
      <c r="D12" s="6" t="s">
        <v>42</v>
      </c>
      <c r="E12" s="6" t="s">
        <v>53</v>
      </c>
      <c r="F12" s="10" t="s">
        <v>26</v>
      </c>
      <c r="G12" s="45" t="s">
        <v>226</v>
      </c>
      <c r="H12" s="45" t="s">
        <v>227</v>
      </c>
      <c r="I12" s="61" t="s">
        <v>28</v>
      </c>
      <c r="J12" s="11" t="str">
        <f t="shared" si="4"/>
        <v>2</v>
      </c>
      <c r="K12" s="11" t="s">
        <v>29</v>
      </c>
      <c r="L12" s="1" t="str">
        <f t="shared" si="5"/>
        <v>2</v>
      </c>
      <c r="M12" s="1">
        <f t="shared" si="6"/>
        <v>4</v>
      </c>
      <c r="N12" s="11" t="str">
        <f t="shared" ref="N12" si="7">IF(((J12+L12)&lt;5),"BAJO",IF(GESTEP((J12+L12),8),"EXTREMO",IF((J12+L12)=5,"MEDIO","ALTO")))</f>
        <v>BAJO</v>
      </c>
      <c r="O12" s="7" t="s">
        <v>55</v>
      </c>
      <c r="P12" s="92" t="s">
        <v>232</v>
      </c>
      <c r="Q12" s="61" t="s">
        <v>30</v>
      </c>
      <c r="R12" s="11" t="str">
        <f t="shared" si="0"/>
        <v>1</v>
      </c>
      <c r="S12" s="11" t="s">
        <v>35</v>
      </c>
      <c r="T12" s="1" t="str">
        <f t="shared" si="1"/>
        <v>1</v>
      </c>
      <c r="U12" s="1">
        <f t="shared" si="2"/>
        <v>2</v>
      </c>
      <c r="V12" s="11" t="str">
        <f t="shared" si="3"/>
        <v>BAJO</v>
      </c>
      <c r="W12" s="1" t="s">
        <v>40</v>
      </c>
      <c r="X12" s="1" t="s">
        <v>55</v>
      </c>
      <c r="Y12" s="96" t="s">
        <v>25</v>
      </c>
      <c r="Z12" s="96" t="s">
        <v>32</v>
      </c>
      <c r="AA12" s="100" t="s">
        <v>234</v>
      </c>
      <c r="AB12" s="101" t="s">
        <v>50</v>
      </c>
      <c r="BH12" t="s">
        <v>51</v>
      </c>
    </row>
    <row r="13" spans="2:67" ht="78" customHeight="1" x14ac:dyDescent="0.25">
      <c r="B13" s="5">
        <v>5</v>
      </c>
      <c r="C13" s="6" t="s">
        <v>23</v>
      </c>
      <c r="D13" s="6" t="s">
        <v>42</v>
      </c>
      <c r="E13" s="6" t="s">
        <v>53</v>
      </c>
      <c r="F13" s="10" t="s">
        <v>34</v>
      </c>
      <c r="G13" s="45" t="s">
        <v>228</v>
      </c>
      <c r="H13" s="45" t="s">
        <v>229</v>
      </c>
      <c r="I13" s="61" t="s">
        <v>28</v>
      </c>
      <c r="J13" s="11" t="str">
        <f>IF((I13="1. RARO"),"1",IF((I13="2. IMPROBABLE"),"2",IF((I13="3. POSIBLE"),"3",IF((I13="4. PROBABLE"),"4",IF((I13="5. CASI CIERTO"),"5","0")))))</f>
        <v>2</v>
      </c>
      <c r="K13" s="11" t="s">
        <v>29</v>
      </c>
      <c r="L13" s="1" t="str">
        <f>IF((K13="1. INSIGNIFICANTE"),"1",IF((K13="2. MENOR"),"2",IF((K13="3. MODERADO"),"3",IF((K13="4. MAYOR"),"4",IF((K13="5. CATASTRÓFICO"),"5","0")))))</f>
        <v>2</v>
      </c>
      <c r="M13" s="1">
        <f>+L13+J13</f>
        <v>4</v>
      </c>
      <c r="N13" s="11" t="str">
        <f>IF(((J13+L13)&lt;5),"BAJO",IF(GESTEP((J13+L13),8),"EXTREMO",IF((J13+L13)=5,"MEDIO","ALTO")))</f>
        <v>BAJO</v>
      </c>
      <c r="O13" s="7" t="s">
        <v>55</v>
      </c>
      <c r="P13" s="92" t="s">
        <v>232</v>
      </c>
      <c r="Q13" s="61" t="s">
        <v>30</v>
      </c>
      <c r="R13" s="11" t="str">
        <f t="shared" si="0"/>
        <v>1</v>
      </c>
      <c r="S13" s="11" t="s">
        <v>35</v>
      </c>
      <c r="T13" s="1" t="str">
        <f t="shared" si="1"/>
        <v>1</v>
      </c>
      <c r="U13" s="1">
        <f t="shared" si="2"/>
        <v>2</v>
      </c>
      <c r="V13" s="11" t="str">
        <f t="shared" si="3"/>
        <v>BAJO</v>
      </c>
      <c r="W13" s="1" t="s">
        <v>31</v>
      </c>
      <c r="X13" s="3" t="s">
        <v>212</v>
      </c>
      <c r="Y13" s="96" t="s">
        <v>25</v>
      </c>
      <c r="Z13" s="96" t="s">
        <v>32</v>
      </c>
      <c r="AA13" s="100" t="s">
        <v>235</v>
      </c>
      <c r="AB13" s="101" t="s">
        <v>52</v>
      </c>
    </row>
    <row r="14" spans="2:67" ht="78" customHeight="1" x14ac:dyDescent="0.25">
      <c r="B14" s="5">
        <v>6</v>
      </c>
      <c r="C14" s="6" t="s">
        <v>23</v>
      </c>
      <c r="D14" s="6" t="s">
        <v>42</v>
      </c>
      <c r="E14" s="6" t="s">
        <v>53</v>
      </c>
      <c r="F14" s="10" t="s">
        <v>26</v>
      </c>
      <c r="G14" s="45" t="s">
        <v>230</v>
      </c>
      <c r="H14" s="45" t="s">
        <v>231</v>
      </c>
      <c r="I14" s="61" t="s">
        <v>28</v>
      </c>
      <c r="J14" s="11" t="str">
        <f>IF((I14="1. RARO"),"1",IF((I14="2. IMPROBABLE"),"2",IF((I14="3. POSIBLE"),"3",IF((I14="4. PROBABLE"),"4",IF((I14="5. CASI CIERTO"),"5","0")))))</f>
        <v>2</v>
      </c>
      <c r="K14" s="11" t="s">
        <v>29</v>
      </c>
      <c r="L14" s="1" t="str">
        <f>IF((K14="1. INSIGNIFICANTE"),"1",IF((K14="2. MENOR"),"2",IF((K14="3. MODERADO"),"3",IF((K14="4. MAYOR"),"4",IF((K14="5. CATASTRÓFICO"),"5","0")))))</f>
        <v>2</v>
      </c>
      <c r="M14" s="1">
        <f>+L14+J14</f>
        <v>4</v>
      </c>
      <c r="N14" s="11" t="str">
        <f>IF(((J14+L14)&lt;5),"BAJO",IF(GESTEP((J14+L14),8),"EXTREMO",IF((J14+L14)=5,"MEDIO","ALTO")))</f>
        <v>BAJO</v>
      </c>
      <c r="O14" s="7" t="s">
        <v>55</v>
      </c>
      <c r="P14" s="92" t="s">
        <v>233</v>
      </c>
      <c r="Q14" s="61" t="s">
        <v>30</v>
      </c>
      <c r="R14" s="11" t="str">
        <f t="shared" si="0"/>
        <v>1</v>
      </c>
      <c r="S14" s="11" t="s">
        <v>35</v>
      </c>
      <c r="T14" s="1" t="str">
        <f t="shared" si="1"/>
        <v>1</v>
      </c>
      <c r="U14" s="1">
        <f t="shared" si="2"/>
        <v>2</v>
      </c>
      <c r="V14" s="11" t="str">
        <f t="shared" si="3"/>
        <v>BAJO</v>
      </c>
      <c r="W14" s="1" t="s">
        <v>31</v>
      </c>
      <c r="X14" s="1" t="s">
        <v>55</v>
      </c>
      <c r="Y14" s="96" t="s">
        <v>25</v>
      </c>
      <c r="Z14" s="96" t="s">
        <v>32</v>
      </c>
      <c r="AA14" s="100" t="s">
        <v>236</v>
      </c>
      <c r="AB14" s="101" t="s">
        <v>52</v>
      </c>
    </row>
    <row r="15" spans="2:67" ht="78" customHeight="1" x14ac:dyDescent="0.25">
      <c r="B15" s="5">
        <v>7</v>
      </c>
      <c r="C15" s="6" t="s">
        <v>23</v>
      </c>
      <c r="D15" s="6" t="s">
        <v>42</v>
      </c>
      <c r="E15" s="6" t="s">
        <v>53</v>
      </c>
      <c r="F15" s="10" t="s">
        <v>26</v>
      </c>
      <c r="G15" s="45" t="s">
        <v>237</v>
      </c>
      <c r="H15" s="45" t="s">
        <v>238</v>
      </c>
      <c r="I15" s="61" t="s">
        <v>28</v>
      </c>
      <c r="J15" s="11" t="str">
        <f t="shared" si="4"/>
        <v>2</v>
      </c>
      <c r="K15" s="11" t="s">
        <v>29</v>
      </c>
      <c r="L15" s="1" t="str">
        <f t="shared" si="5"/>
        <v>2</v>
      </c>
      <c r="M15" s="1">
        <f t="shared" ref="M15" si="8">+L15+J15</f>
        <v>4</v>
      </c>
      <c r="N15" s="11" t="str">
        <f t="shared" ref="N15" si="9">IF(((J15+L15)&lt;5),"BAJO",IF(GESTEP((J15+L15),8),"EXTREMO",IF((J15+L15)=5,"MEDIO","ALTO")))</f>
        <v>BAJO</v>
      </c>
      <c r="O15" s="7" t="s">
        <v>55</v>
      </c>
      <c r="P15" s="92" t="s">
        <v>243</v>
      </c>
      <c r="Q15" s="61" t="s">
        <v>30</v>
      </c>
      <c r="R15" s="11" t="str">
        <f t="shared" si="0"/>
        <v>1</v>
      </c>
      <c r="S15" s="11" t="s">
        <v>35</v>
      </c>
      <c r="T15" s="1" t="str">
        <f t="shared" si="1"/>
        <v>1</v>
      </c>
      <c r="U15" s="1">
        <f t="shared" si="2"/>
        <v>2</v>
      </c>
      <c r="V15" s="11" t="str">
        <f t="shared" si="3"/>
        <v>BAJO</v>
      </c>
      <c r="W15" s="1" t="s">
        <v>31</v>
      </c>
      <c r="X15" s="1" t="s">
        <v>55</v>
      </c>
      <c r="Y15" s="96" t="s">
        <v>53</v>
      </c>
      <c r="Z15" s="96" t="s">
        <v>53</v>
      </c>
      <c r="AA15" s="100" t="s">
        <v>225</v>
      </c>
      <c r="AB15" s="101" t="s">
        <v>56</v>
      </c>
    </row>
    <row r="16" spans="2:67" ht="78" customHeight="1" x14ac:dyDescent="0.25">
      <c r="B16" s="5">
        <v>8</v>
      </c>
      <c r="C16" s="6" t="s">
        <v>23</v>
      </c>
      <c r="D16" s="6" t="s">
        <v>42</v>
      </c>
      <c r="E16" s="6" t="s">
        <v>43</v>
      </c>
      <c r="F16" s="10" t="s">
        <v>34</v>
      </c>
      <c r="G16" s="45" t="s">
        <v>239</v>
      </c>
      <c r="H16" s="45" t="s">
        <v>240</v>
      </c>
      <c r="I16" s="61" t="s">
        <v>28</v>
      </c>
      <c r="J16" s="11" t="str">
        <f t="shared" ref="J16" si="10">IF((I16="1. RARO"),"1",IF((I16="2. IMPROBABLE"),"2",IF((I16="3. POSIBLE"),"3",IF((I16="4. PROBABLE"),"4",IF((I16="5. CASI CIERTO"),"5","0")))))</f>
        <v>2</v>
      </c>
      <c r="K16" s="11" t="s">
        <v>29</v>
      </c>
      <c r="L16" s="1" t="str">
        <f t="shared" ref="L16" si="11">IF((K16="1. INSIGNIFICANTE"),"1",IF((K16="2. MENOR"),"2",IF((K16="3. MODERADO"),"3",IF((K16="4. MAYOR"),"4",IF((K16="5. CATASTRÓFICO"),"5","0")))))</f>
        <v>2</v>
      </c>
      <c r="M16" s="1">
        <f t="shared" ref="M16" si="12">+L16+J16</f>
        <v>4</v>
      </c>
      <c r="N16" s="11" t="str">
        <f t="shared" ref="N16" si="13">IF(((J16+L16)&lt;5),"BAJO",IF(GESTEP((J16+L16),8),"EXTREMO",IF((J16+L16)=5,"MEDIO","ALTO")))</f>
        <v>BAJO</v>
      </c>
      <c r="O16" s="7" t="s">
        <v>55</v>
      </c>
      <c r="P16" s="92" t="s">
        <v>244</v>
      </c>
      <c r="Q16" s="61" t="s">
        <v>28</v>
      </c>
      <c r="R16" s="11" t="str">
        <f t="shared" si="0"/>
        <v>2</v>
      </c>
      <c r="S16" s="11" t="s">
        <v>29</v>
      </c>
      <c r="T16" s="1" t="str">
        <f t="shared" si="1"/>
        <v>2</v>
      </c>
      <c r="U16" s="1">
        <f t="shared" si="2"/>
        <v>4</v>
      </c>
      <c r="V16" s="11" t="str">
        <f t="shared" si="3"/>
        <v>BAJO</v>
      </c>
      <c r="W16" s="1" t="s">
        <v>31</v>
      </c>
      <c r="X16" s="1" t="s">
        <v>211</v>
      </c>
      <c r="Y16" s="96" t="s">
        <v>25</v>
      </c>
      <c r="Z16" s="96" t="s">
        <v>53</v>
      </c>
      <c r="AA16" s="100" t="s">
        <v>246</v>
      </c>
      <c r="AB16" s="101" t="s">
        <v>56</v>
      </c>
    </row>
    <row r="17" spans="2:28" ht="78" customHeight="1" thickBot="1" x14ac:dyDescent="0.3">
      <c r="B17" s="105">
        <v>9</v>
      </c>
      <c r="C17" s="9" t="s">
        <v>23</v>
      </c>
      <c r="D17" s="9" t="s">
        <v>42</v>
      </c>
      <c r="E17" s="9" t="s">
        <v>43</v>
      </c>
      <c r="F17" s="10" t="s">
        <v>26</v>
      </c>
      <c r="G17" s="63" t="s">
        <v>241</v>
      </c>
      <c r="H17" s="63" t="s">
        <v>242</v>
      </c>
      <c r="I17" s="62" t="s">
        <v>28</v>
      </c>
      <c r="J17" s="12" t="str">
        <f t="shared" ref="J17" si="14">IF((I17="1. RARO"),"1",IF((I17="2. IMPROBABLE"),"2",IF((I17="3. POSIBLE"),"3",IF((I17="4. PROBABLE"),"4",IF((I17="5. CASI CIERTO"),"5","0")))))</f>
        <v>2</v>
      </c>
      <c r="K17" s="12" t="s">
        <v>29</v>
      </c>
      <c r="L17" s="13" t="str">
        <f t="shared" ref="L17" si="15">IF((K17="1. INSIGNIFICANTE"),"1",IF((K17="2. MENOR"),"2",IF((K17="3. MODERADO"),"3",IF((K17="4. MAYOR"),"4",IF((K17="5. CATASTRÓFICO"),"5","0")))))</f>
        <v>2</v>
      </c>
      <c r="M17" s="13">
        <f t="shared" ref="M17" si="16">+L17+J17</f>
        <v>4</v>
      </c>
      <c r="N17" s="12" t="str">
        <f t="shared" ref="N17" si="17">IF(((J17+L17)&lt;5),"BAJO",IF(GESTEP((J17+L17),8),"EXTREMO",IF((J17+L17)=5,"MEDIO","ALTO")))</f>
        <v>BAJO</v>
      </c>
      <c r="O17" s="99" t="s">
        <v>55</v>
      </c>
      <c r="P17" s="94" t="s">
        <v>245</v>
      </c>
      <c r="Q17" s="62" t="s">
        <v>30</v>
      </c>
      <c r="R17" s="12" t="str">
        <f t="shared" si="0"/>
        <v>1</v>
      </c>
      <c r="S17" s="12" t="s">
        <v>29</v>
      </c>
      <c r="T17" s="13" t="str">
        <f t="shared" si="1"/>
        <v>2</v>
      </c>
      <c r="U17" s="13">
        <f t="shared" si="2"/>
        <v>3</v>
      </c>
      <c r="V17" s="12" t="str">
        <f t="shared" si="3"/>
        <v>BAJO</v>
      </c>
      <c r="W17" s="13" t="s">
        <v>31</v>
      </c>
      <c r="X17" s="103" t="s">
        <v>55</v>
      </c>
      <c r="Y17" s="98" t="s">
        <v>25</v>
      </c>
      <c r="Z17" s="98" t="s">
        <v>53</v>
      </c>
      <c r="AA17" s="102" t="s">
        <v>247</v>
      </c>
      <c r="AB17" s="104" t="s">
        <v>56</v>
      </c>
    </row>
    <row r="19" spans="2:28" s="71" customFormat="1" x14ac:dyDescent="0.25">
      <c r="B19" s="70"/>
      <c r="G19" s="69"/>
      <c r="O19" s="70"/>
      <c r="P19" s="72"/>
    </row>
  </sheetData>
  <mergeCells count="8">
    <mergeCell ref="B1:F3"/>
    <mergeCell ref="AA8:AB8"/>
    <mergeCell ref="B4:F5"/>
    <mergeCell ref="Q8:V8"/>
    <mergeCell ref="B6:AB6"/>
    <mergeCell ref="AB1:AB5"/>
    <mergeCell ref="G1:AA3"/>
    <mergeCell ref="G4:AA5"/>
  </mergeCells>
  <conditionalFormatting sqref="N9:N12">
    <cfRule type="containsText" dxfId="15" priority="141" operator="containsText" text="EXTREMO">
      <formula>NOT(ISERROR(SEARCH("EXTREMO",N9)))</formula>
    </cfRule>
    <cfRule type="containsText" dxfId="14" priority="142" operator="containsText" text="ALTO">
      <formula>NOT(ISERROR(SEARCH("ALTO",N9)))</formula>
    </cfRule>
    <cfRule type="containsText" dxfId="13" priority="143" operator="containsText" text="MEDIO">
      <formula>NOT(ISERROR(SEARCH("MEDIO",N9)))</formula>
    </cfRule>
    <cfRule type="containsText" dxfId="12" priority="144" operator="containsText" text="BAJO">
      <formula>NOT(ISERROR(SEARCH("BAJO",N9)))</formula>
    </cfRule>
  </conditionalFormatting>
  <conditionalFormatting sqref="N11">
    <cfRule type="containsText" dxfId="11" priority="137" operator="containsText" text="EXTREMO">
      <formula>NOT(ISERROR(SEARCH("EXTREMO",N11)))</formula>
    </cfRule>
    <cfRule type="containsText" dxfId="10" priority="138" operator="containsText" text="ALTO">
      <formula>NOT(ISERROR(SEARCH("ALTO",N11)))</formula>
    </cfRule>
    <cfRule type="containsText" dxfId="9" priority="139" operator="containsText" text="MEDIO">
      <formula>NOT(ISERROR(SEARCH("MEDIO",N11)))</formula>
    </cfRule>
    <cfRule type="containsText" dxfId="8" priority="140" operator="containsText" text="BAJO">
      <formula>NOT(ISERROR(SEARCH("BAJO",N11)))</formula>
    </cfRule>
  </conditionalFormatting>
  <conditionalFormatting sqref="N13:N17">
    <cfRule type="containsText" dxfId="7" priority="113" operator="containsText" text="EXTREMO">
      <formula>NOT(ISERROR(SEARCH("EXTREMO",N13)))</formula>
    </cfRule>
    <cfRule type="containsText" dxfId="6" priority="114" operator="containsText" text="ALTO">
      <formula>NOT(ISERROR(SEARCH("ALTO",N13)))</formula>
    </cfRule>
    <cfRule type="containsText" dxfId="5" priority="115" operator="containsText" text="MEDIO">
      <formula>NOT(ISERROR(SEARCH("MEDIO",N13)))</formula>
    </cfRule>
    <cfRule type="containsText" dxfId="4" priority="116" operator="containsText" text="BAJO">
      <formula>NOT(ISERROR(SEARCH("BAJO",N13)))</formula>
    </cfRule>
  </conditionalFormatting>
  <conditionalFormatting sqref="V9:V17">
    <cfRule type="containsText" dxfId="3" priority="29" operator="containsText" text="EXTREMO">
      <formula>NOT(ISERROR(SEARCH("EXTREMO",V9)))</formula>
    </cfRule>
    <cfRule type="containsText" dxfId="2" priority="30" operator="containsText" text="ALTO">
      <formula>NOT(ISERROR(SEARCH("ALTO",V9)))</formula>
    </cfRule>
    <cfRule type="containsText" dxfId="1" priority="31" operator="containsText" text="MEDIO">
      <formula>NOT(ISERROR(SEARCH("MEDIO",V9)))</formula>
    </cfRule>
    <cfRule type="containsText" dxfId="0" priority="32" operator="containsText" text="BAJO">
      <formula>NOT(ISERROR(SEARCH("BAJO",V9)))</formula>
    </cfRule>
  </conditionalFormatting>
  <dataValidations count="6">
    <dataValidation type="list" allowBlank="1" showInputMessage="1" showErrorMessage="1" sqref="Q9:Q17 I9:I17" xr:uid="{00000000-0002-0000-0000-000000000000}">
      <formula1>$BK$9:$BK$11</formula1>
    </dataValidation>
    <dataValidation type="list" allowBlank="1" showInputMessage="1" showErrorMessage="1" sqref="S9:S17 K9:K17" xr:uid="{00000000-0002-0000-0000-000001000000}">
      <formula1>$BL$9:$BL$11</formula1>
    </dataValidation>
    <dataValidation type="list" allowBlank="1" showInputMessage="1" showErrorMessage="1" sqref="Y9:Z17 E9:E17" xr:uid="{00000000-0002-0000-0000-000002000000}">
      <formula1>$BG$9:$BG$11</formula1>
    </dataValidation>
    <dataValidation type="list" allowBlank="1" showInputMessage="1" showErrorMessage="1" sqref="C9:C17" xr:uid="{00000000-0002-0000-0000-000003000000}">
      <formula1>$BE$9:$BE$10</formula1>
    </dataValidation>
    <dataValidation type="list" allowBlank="1" showInputMessage="1" showErrorMessage="1" sqref="D9:D17" xr:uid="{00000000-0002-0000-0000-000004000000}">
      <formula1>$BF$9:$BF$10</formula1>
    </dataValidation>
    <dataValidation type="list" allowBlank="1" showInputMessage="1" showErrorMessage="1" sqref="F9:F17" xr:uid="{00000000-0002-0000-0000-000005000000}">
      <formula1>$BH$9:$BH$12</formula1>
    </dataValidation>
  </dataValidations>
  <pageMargins left="0.70866141732283472" right="0.70866141732283472" top="0.74803149606299213" bottom="0.74803149606299213" header="0.31496062992125984" footer="0.31496062992125984"/>
  <pageSetup paperSize="9" scale="30" fitToHeight="0" orientation="portrait" r:id="rId1"/>
  <headerFooter>
    <oddHeader>&amp;C&amp;P</oddHead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23"/>
  <sheetViews>
    <sheetView topLeftCell="A15" workbookViewId="0">
      <selection activeCell="C9" sqref="C9:D9"/>
    </sheetView>
  </sheetViews>
  <sheetFormatPr baseColWidth="10" defaultColWidth="11.42578125" defaultRowHeight="15" x14ac:dyDescent="0.25"/>
  <cols>
    <col min="1" max="1" width="1.7109375" customWidth="1"/>
    <col min="2" max="2" width="13.28515625" customWidth="1"/>
    <col min="3" max="3" width="20.7109375" customWidth="1"/>
    <col min="4" max="4" width="9.7109375" bestFit="1" customWidth="1"/>
    <col min="5" max="5" width="6.7109375" customWidth="1"/>
    <col min="6" max="6" width="25.28515625" customWidth="1"/>
    <col min="7" max="9" width="21.28515625" customWidth="1"/>
    <col min="10" max="11" width="21.42578125" customWidth="1"/>
    <col min="13" max="13" width="10.7109375" customWidth="1"/>
    <col min="14" max="14" width="16.42578125" customWidth="1"/>
    <col min="15" max="15" width="23" customWidth="1"/>
    <col min="16" max="16" width="24" customWidth="1"/>
    <col min="17" max="17" width="17" customWidth="1"/>
    <col min="18" max="18" width="24" customWidth="1"/>
    <col min="19" max="19" width="23.28515625" customWidth="1"/>
  </cols>
  <sheetData>
    <row r="1" spans="1:21" x14ac:dyDescent="0.25">
      <c r="B1" s="23" t="s">
        <v>57</v>
      </c>
      <c r="C1" s="24"/>
      <c r="D1" s="24"/>
      <c r="E1" s="24"/>
      <c r="F1" s="24"/>
      <c r="G1" s="24"/>
      <c r="H1" s="24"/>
      <c r="I1" s="24"/>
      <c r="J1" s="24"/>
      <c r="K1" s="24"/>
      <c r="L1" s="24"/>
      <c r="M1" s="24"/>
      <c r="N1" s="24"/>
      <c r="O1" s="24"/>
      <c r="P1" s="24"/>
      <c r="Q1" s="24"/>
      <c r="R1" s="24"/>
      <c r="S1" s="24"/>
      <c r="T1" s="24"/>
      <c r="U1" s="24"/>
    </row>
    <row r="2" spans="1:21" x14ac:dyDescent="0.25">
      <c r="A2" s="25"/>
      <c r="B2" s="25"/>
      <c r="C2" s="25"/>
      <c r="D2" s="25"/>
      <c r="E2" s="25"/>
      <c r="F2" s="25"/>
      <c r="G2" s="25"/>
      <c r="H2" s="25"/>
      <c r="I2" s="25"/>
      <c r="J2" s="25"/>
      <c r="K2" s="25"/>
      <c r="L2" s="25"/>
      <c r="M2" s="25"/>
      <c r="N2" s="25"/>
      <c r="O2" s="25"/>
      <c r="P2" s="25"/>
      <c r="Q2" s="25"/>
      <c r="R2" s="25"/>
      <c r="S2" s="25"/>
      <c r="T2" s="25"/>
      <c r="U2" s="25"/>
    </row>
    <row r="3" spans="1:21" x14ac:dyDescent="0.25">
      <c r="A3" s="25"/>
      <c r="B3" s="26" t="s">
        <v>58</v>
      </c>
      <c r="C3" s="159" t="s">
        <v>59</v>
      </c>
      <c r="D3" s="159"/>
      <c r="E3" s="25"/>
      <c r="F3" s="26" t="s">
        <v>60</v>
      </c>
      <c r="G3" s="27" t="s">
        <v>61</v>
      </c>
      <c r="H3" s="27" t="s">
        <v>62</v>
      </c>
      <c r="I3" s="159" t="s">
        <v>63</v>
      </c>
      <c r="J3" s="159"/>
      <c r="K3" s="159"/>
      <c r="L3" s="159"/>
      <c r="M3" s="25"/>
      <c r="N3" s="26" t="s">
        <v>64</v>
      </c>
      <c r="O3" s="159" t="s">
        <v>59</v>
      </c>
      <c r="P3" s="159"/>
      <c r="Q3" s="159"/>
      <c r="R3" s="25"/>
      <c r="S3" s="25"/>
      <c r="T3" s="25"/>
      <c r="U3" s="25"/>
    </row>
    <row r="4" spans="1:21" ht="41.45" customHeight="1" x14ac:dyDescent="0.25">
      <c r="A4" s="25"/>
      <c r="B4" s="28" t="s">
        <v>65</v>
      </c>
      <c r="C4" s="147" t="s">
        <v>66</v>
      </c>
      <c r="D4" s="162"/>
      <c r="E4" s="25"/>
      <c r="F4" s="154" t="s">
        <v>67</v>
      </c>
      <c r="G4" s="154" t="s">
        <v>68</v>
      </c>
      <c r="H4" s="156" t="s">
        <v>69</v>
      </c>
      <c r="I4" s="165" t="s">
        <v>70</v>
      </c>
      <c r="J4" s="166"/>
      <c r="K4" s="166"/>
      <c r="L4" s="167"/>
      <c r="M4" s="25"/>
      <c r="N4" s="29" t="s">
        <v>71</v>
      </c>
      <c r="O4" s="147" t="s">
        <v>72</v>
      </c>
      <c r="P4" s="147"/>
      <c r="Q4" s="147"/>
      <c r="R4" s="25"/>
      <c r="S4" s="25"/>
      <c r="T4" s="25"/>
      <c r="U4" s="25"/>
    </row>
    <row r="5" spans="1:21" ht="36" customHeight="1" x14ac:dyDescent="0.25">
      <c r="A5" s="25"/>
      <c r="B5" s="28" t="s">
        <v>73</v>
      </c>
      <c r="C5" s="147" t="s">
        <v>74</v>
      </c>
      <c r="D5" s="147"/>
      <c r="E5" s="25"/>
      <c r="F5" s="163"/>
      <c r="G5" s="163"/>
      <c r="H5" s="164"/>
      <c r="I5" s="168"/>
      <c r="J5" s="169"/>
      <c r="K5" s="169"/>
      <c r="L5" s="170"/>
      <c r="M5" s="25"/>
      <c r="N5" s="29" t="s">
        <v>75</v>
      </c>
      <c r="O5" s="147" t="s">
        <v>76</v>
      </c>
      <c r="P5" s="147"/>
      <c r="Q5" s="147"/>
      <c r="R5" s="25"/>
      <c r="S5" s="25"/>
      <c r="T5" s="25"/>
      <c r="U5" s="25"/>
    </row>
    <row r="6" spans="1:21" ht="37.5" customHeight="1" x14ac:dyDescent="0.25">
      <c r="A6" s="25"/>
      <c r="B6" s="25"/>
      <c r="C6" s="25"/>
      <c r="D6" s="25"/>
      <c r="E6" s="25"/>
      <c r="F6" s="155"/>
      <c r="G6" s="155"/>
      <c r="H6" s="157"/>
      <c r="I6" s="171"/>
      <c r="J6" s="172"/>
      <c r="K6" s="172"/>
      <c r="L6" s="173"/>
      <c r="M6" s="25"/>
      <c r="N6" s="29" t="s">
        <v>77</v>
      </c>
      <c r="O6" s="147" t="s">
        <v>78</v>
      </c>
      <c r="P6" s="147"/>
      <c r="Q6" s="147"/>
      <c r="R6" s="25"/>
      <c r="S6" s="25"/>
      <c r="T6" s="25"/>
      <c r="U6" s="25"/>
    </row>
    <row r="7" spans="1:21" ht="49.5" customHeight="1" x14ac:dyDescent="0.25">
      <c r="A7" s="25"/>
      <c r="B7" s="26" t="s">
        <v>79</v>
      </c>
      <c r="C7" s="159" t="s">
        <v>59</v>
      </c>
      <c r="D7" s="159"/>
      <c r="E7" s="25"/>
      <c r="F7" s="30" t="s">
        <v>80</v>
      </c>
      <c r="G7" s="31" t="s">
        <v>69</v>
      </c>
      <c r="H7" s="31" t="s">
        <v>81</v>
      </c>
      <c r="I7" s="158" t="s">
        <v>82</v>
      </c>
      <c r="J7" s="158"/>
      <c r="K7" s="158"/>
      <c r="L7" s="158"/>
      <c r="M7" s="25"/>
      <c r="N7" s="32" t="s">
        <v>83</v>
      </c>
      <c r="O7" s="147" t="s">
        <v>84</v>
      </c>
      <c r="P7" s="147"/>
      <c r="Q7" s="147"/>
      <c r="R7" s="25"/>
      <c r="S7" s="25"/>
      <c r="T7" s="25"/>
      <c r="U7" s="25"/>
    </row>
    <row r="8" spans="1:21" ht="26.25" customHeight="1" x14ac:dyDescent="0.25">
      <c r="A8" s="25"/>
      <c r="B8" s="33" t="s">
        <v>85</v>
      </c>
      <c r="C8" s="160" t="s">
        <v>86</v>
      </c>
      <c r="D8" s="161"/>
      <c r="E8" s="25"/>
      <c r="F8" s="30" t="s">
        <v>87</v>
      </c>
      <c r="G8" s="31" t="s">
        <v>88</v>
      </c>
      <c r="H8" s="30" t="s">
        <v>89</v>
      </c>
      <c r="I8" s="158" t="s">
        <v>90</v>
      </c>
      <c r="J8" s="158"/>
      <c r="K8" s="158"/>
      <c r="L8" s="158"/>
      <c r="M8" s="25"/>
      <c r="N8" s="32" t="s">
        <v>91</v>
      </c>
      <c r="O8" s="147" t="s">
        <v>92</v>
      </c>
      <c r="P8" s="147"/>
      <c r="Q8" s="147"/>
      <c r="R8" s="25"/>
      <c r="S8" s="25"/>
      <c r="T8" s="25"/>
      <c r="U8" s="25"/>
    </row>
    <row r="9" spans="1:21" ht="39" customHeight="1" x14ac:dyDescent="0.25">
      <c r="A9" s="25"/>
      <c r="B9" s="33" t="s">
        <v>93</v>
      </c>
      <c r="C9" s="152" t="s">
        <v>94</v>
      </c>
      <c r="D9" s="153"/>
      <c r="E9" s="25"/>
      <c r="F9" s="154" t="s">
        <v>95</v>
      </c>
      <c r="G9" s="154" t="s">
        <v>89</v>
      </c>
      <c r="H9" s="156" t="s">
        <v>96</v>
      </c>
      <c r="I9" s="147" t="s">
        <v>97</v>
      </c>
      <c r="J9" s="147"/>
      <c r="K9" s="147"/>
      <c r="L9" s="147"/>
      <c r="M9" s="25"/>
      <c r="N9" s="32" t="s">
        <v>98</v>
      </c>
      <c r="O9" s="147" t="s">
        <v>99</v>
      </c>
      <c r="P9" s="147"/>
      <c r="Q9" s="147"/>
      <c r="R9" s="25"/>
      <c r="S9" s="25"/>
      <c r="T9" s="25"/>
      <c r="U9" s="25"/>
    </row>
    <row r="10" spans="1:21" ht="42" customHeight="1" x14ac:dyDescent="0.25">
      <c r="A10" s="25"/>
      <c r="B10" s="25"/>
      <c r="C10" s="25"/>
      <c r="D10" s="25"/>
      <c r="E10" s="25"/>
      <c r="F10" s="155"/>
      <c r="G10" s="155"/>
      <c r="H10" s="157"/>
      <c r="I10" s="147"/>
      <c r="J10" s="147"/>
      <c r="K10" s="147"/>
      <c r="L10" s="147"/>
      <c r="M10" s="25"/>
      <c r="N10" s="158" t="s">
        <v>100</v>
      </c>
      <c r="O10" s="147" t="s">
        <v>101</v>
      </c>
      <c r="P10" s="147"/>
      <c r="Q10" s="147"/>
      <c r="R10" s="25"/>
      <c r="S10" s="25"/>
      <c r="T10" s="25"/>
      <c r="U10" s="25"/>
    </row>
    <row r="11" spans="1:21" x14ac:dyDescent="0.25">
      <c r="A11" s="25"/>
      <c r="B11" s="25"/>
      <c r="C11" s="25"/>
      <c r="D11" s="25"/>
      <c r="E11" s="25"/>
      <c r="F11" s="25"/>
      <c r="G11" s="25"/>
      <c r="H11" s="25"/>
      <c r="I11" s="25"/>
      <c r="J11" s="25"/>
      <c r="K11" s="25"/>
      <c r="L11" s="25"/>
      <c r="M11" s="25"/>
      <c r="N11" s="158"/>
      <c r="O11" s="147"/>
      <c r="P11" s="147"/>
      <c r="Q11" s="147"/>
      <c r="R11" s="25"/>
      <c r="S11" s="25"/>
      <c r="T11" s="25"/>
      <c r="U11" s="25"/>
    </row>
    <row r="12" spans="1:21" ht="37.5" customHeight="1" x14ac:dyDescent="0.25">
      <c r="A12" s="25"/>
      <c r="B12" s="25"/>
      <c r="C12" s="25"/>
      <c r="D12" s="25"/>
      <c r="E12" s="25"/>
      <c r="F12" s="25"/>
      <c r="G12" s="25"/>
      <c r="H12" s="34"/>
      <c r="I12" s="34"/>
      <c r="J12" s="25"/>
      <c r="K12" s="25"/>
      <c r="L12" s="25"/>
      <c r="M12" s="25"/>
      <c r="N12" s="32" t="s">
        <v>102</v>
      </c>
      <c r="O12" s="147" t="s">
        <v>103</v>
      </c>
      <c r="P12" s="147"/>
      <c r="Q12" s="147"/>
      <c r="R12" s="25"/>
      <c r="S12" s="25"/>
      <c r="T12" s="25"/>
      <c r="U12" s="25"/>
    </row>
    <row r="13" spans="1:21" x14ac:dyDescent="0.25">
      <c r="A13" s="25"/>
      <c r="B13" s="25"/>
      <c r="C13" s="25"/>
      <c r="D13" s="25"/>
      <c r="E13" s="25"/>
      <c r="F13" s="34"/>
      <c r="G13" s="34"/>
      <c r="H13" s="34"/>
      <c r="I13" s="34"/>
      <c r="J13" s="25"/>
      <c r="K13" s="25"/>
      <c r="L13" s="25"/>
      <c r="M13" s="25"/>
      <c r="N13" s="25"/>
      <c r="O13" s="25"/>
      <c r="P13" s="25"/>
      <c r="Q13" s="25"/>
      <c r="R13" s="25"/>
      <c r="S13" s="25"/>
      <c r="T13" s="25"/>
      <c r="U13" s="25"/>
    </row>
    <row r="14" spans="1:21" x14ac:dyDescent="0.25">
      <c r="A14" s="25"/>
      <c r="B14" s="25"/>
      <c r="C14" s="148" t="s">
        <v>104</v>
      </c>
      <c r="D14" s="148"/>
      <c r="E14" s="25"/>
      <c r="F14" s="146" t="s">
        <v>105</v>
      </c>
      <c r="G14" s="146"/>
      <c r="H14" s="146"/>
      <c r="I14" s="146"/>
      <c r="J14" s="146"/>
      <c r="K14" s="146"/>
      <c r="L14" s="146"/>
      <c r="M14" s="25"/>
      <c r="N14" s="25"/>
      <c r="O14" s="149" t="s">
        <v>106</v>
      </c>
      <c r="P14" s="150"/>
      <c r="Q14" s="150"/>
      <c r="R14" s="150"/>
      <c r="S14" s="150"/>
      <c r="T14" s="150"/>
      <c r="U14" s="151"/>
    </row>
    <row r="15" spans="1:21" ht="101.25" x14ac:dyDescent="0.25">
      <c r="A15" s="25"/>
      <c r="B15" s="25"/>
      <c r="C15" s="35" t="s">
        <v>107</v>
      </c>
      <c r="D15" s="35" t="s">
        <v>108</v>
      </c>
      <c r="E15" s="25"/>
      <c r="F15" s="149" t="s">
        <v>106</v>
      </c>
      <c r="G15" s="150"/>
      <c r="H15" s="150"/>
      <c r="I15" s="150"/>
      <c r="J15" s="150"/>
      <c r="K15" s="150"/>
      <c r="L15" s="151"/>
      <c r="M15" s="25"/>
      <c r="N15" s="36"/>
      <c r="O15" s="145" t="s">
        <v>109</v>
      </c>
      <c r="P15" s="145"/>
      <c r="Q15" s="31" t="s">
        <v>110</v>
      </c>
      <c r="R15" s="31" t="s">
        <v>111</v>
      </c>
      <c r="S15" s="31" t="s">
        <v>112</v>
      </c>
      <c r="T15" s="31" t="s">
        <v>113</v>
      </c>
      <c r="U15" s="31" t="s">
        <v>114</v>
      </c>
    </row>
    <row r="16" spans="1:21" ht="90" x14ac:dyDescent="0.25">
      <c r="A16" s="25"/>
      <c r="B16" s="144" t="s">
        <v>115</v>
      </c>
      <c r="C16" s="37" t="s">
        <v>116</v>
      </c>
      <c r="D16" s="30">
        <v>1</v>
      </c>
      <c r="E16" s="34"/>
      <c r="F16" s="145" t="s">
        <v>109</v>
      </c>
      <c r="G16" s="145"/>
      <c r="H16" s="31" t="s">
        <v>110</v>
      </c>
      <c r="I16" s="31" t="s">
        <v>111</v>
      </c>
      <c r="J16" s="31" t="s">
        <v>112</v>
      </c>
      <c r="K16" s="31" t="s">
        <v>113</v>
      </c>
      <c r="L16" s="31" t="s">
        <v>114</v>
      </c>
      <c r="M16" s="25"/>
      <c r="N16" s="25"/>
      <c r="O16" s="145" t="s">
        <v>117</v>
      </c>
      <c r="P16" s="145"/>
      <c r="Q16" s="31" t="s">
        <v>118</v>
      </c>
      <c r="R16" s="31" t="s">
        <v>119</v>
      </c>
      <c r="S16" s="31" t="s">
        <v>120</v>
      </c>
      <c r="T16" s="31" t="s">
        <v>121</v>
      </c>
      <c r="U16" s="31" t="s">
        <v>122</v>
      </c>
    </row>
    <row r="17" spans="1:21" ht="67.5" x14ac:dyDescent="0.25">
      <c r="A17" s="25"/>
      <c r="B17" s="144"/>
      <c r="C17" s="37" t="s">
        <v>123</v>
      </c>
      <c r="D17" s="30">
        <v>2</v>
      </c>
      <c r="E17" s="34"/>
      <c r="F17" s="145" t="s">
        <v>117</v>
      </c>
      <c r="G17" s="145"/>
      <c r="H17" s="31" t="s">
        <v>118</v>
      </c>
      <c r="I17" s="31" t="s">
        <v>119</v>
      </c>
      <c r="J17" s="31" t="s">
        <v>120</v>
      </c>
      <c r="K17" s="31" t="s">
        <v>121</v>
      </c>
      <c r="L17" s="31" t="s">
        <v>122</v>
      </c>
      <c r="M17" s="25"/>
      <c r="N17" s="25"/>
      <c r="O17" s="146" t="s">
        <v>107</v>
      </c>
      <c r="P17" s="146" t="s">
        <v>124</v>
      </c>
      <c r="Q17" s="35" t="s">
        <v>125</v>
      </c>
      <c r="R17" s="35" t="s">
        <v>126</v>
      </c>
      <c r="S17" s="35" t="s">
        <v>127</v>
      </c>
      <c r="T17" s="35" t="s">
        <v>128</v>
      </c>
      <c r="U17" s="35" t="s">
        <v>129</v>
      </c>
    </row>
    <row r="18" spans="1:21" ht="22.5" x14ac:dyDescent="0.25">
      <c r="A18" s="25"/>
      <c r="B18" s="144"/>
      <c r="C18" s="37" t="s">
        <v>130</v>
      </c>
      <c r="D18" s="30">
        <v>3</v>
      </c>
      <c r="E18" s="34"/>
      <c r="F18" s="146" t="s">
        <v>107</v>
      </c>
      <c r="G18" s="146" t="s">
        <v>124</v>
      </c>
      <c r="H18" s="35" t="s">
        <v>125</v>
      </c>
      <c r="I18" s="35" t="s">
        <v>126</v>
      </c>
      <c r="J18" s="35" t="s">
        <v>127</v>
      </c>
      <c r="K18" s="35" t="s">
        <v>128</v>
      </c>
      <c r="L18" s="35" t="s">
        <v>129</v>
      </c>
      <c r="M18" s="25"/>
      <c r="N18" s="25"/>
      <c r="O18" s="146"/>
      <c r="P18" s="146"/>
      <c r="Q18" s="30">
        <v>1</v>
      </c>
      <c r="R18" s="30">
        <v>2</v>
      </c>
      <c r="S18" s="30">
        <v>3</v>
      </c>
      <c r="T18" s="30">
        <v>4</v>
      </c>
      <c r="U18" s="30">
        <v>5</v>
      </c>
    </row>
    <row r="19" spans="1:21" ht="33.75" x14ac:dyDescent="0.25">
      <c r="A19" s="25"/>
      <c r="B19" s="144"/>
      <c r="C19" s="37" t="s">
        <v>131</v>
      </c>
      <c r="D19" s="30">
        <v>4</v>
      </c>
      <c r="E19" s="34"/>
      <c r="F19" s="146"/>
      <c r="G19" s="146"/>
      <c r="H19" s="30">
        <v>1</v>
      </c>
      <c r="I19" s="30">
        <v>2</v>
      </c>
      <c r="J19" s="30">
        <v>3</v>
      </c>
      <c r="K19" s="30">
        <v>4</v>
      </c>
      <c r="L19" s="30">
        <v>5</v>
      </c>
      <c r="M19" s="25"/>
      <c r="N19" s="144" t="s">
        <v>115</v>
      </c>
      <c r="O19" s="37" t="s">
        <v>116</v>
      </c>
      <c r="P19" s="30">
        <v>1</v>
      </c>
      <c r="Q19" s="38">
        <v>2</v>
      </c>
      <c r="R19" s="38">
        <v>3</v>
      </c>
      <c r="S19" s="38">
        <v>4</v>
      </c>
      <c r="T19" s="39">
        <v>5</v>
      </c>
      <c r="U19" s="40">
        <v>6</v>
      </c>
    </row>
    <row r="20" spans="1:21" ht="33.75" x14ac:dyDescent="0.25">
      <c r="A20" s="25"/>
      <c r="B20" s="144"/>
      <c r="C20" s="37" t="s">
        <v>132</v>
      </c>
      <c r="D20" s="30">
        <v>5</v>
      </c>
      <c r="E20" s="34"/>
      <c r="F20" s="34"/>
      <c r="G20" s="34"/>
      <c r="H20" s="34"/>
      <c r="I20" s="34"/>
      <c r="J20" s="34"/>
      <c r="K20" s="34"/>
      <c r="L20" s="25"/>
      <c r="M20" s="25"/>
      <c r="N20" s="144"/>
      <c r="O20" s="37" t="s">
        <v>123</v>
      </c>
      <c r="P20" s="30">
        <v>2</v>
      </c>
      <c r="Q20" s="38">
        <v>3</v>
      </c>
      <c r="R20" s="38">
        <v>4</v>
      </c>
      <c r="S20" s="39">
        <v>5</v>
      </c>
      <c r="T20" s="40">
        <v>6</v>
      </c>
      <c r="U20" s="40">
        <v>7</v>
      </c>
    </row>
    <row r="21" spans="1:21" ht="22.5" x14ac:dyDescent="0.25">
      <c r="A21" s="25"/>
      <c r="B21" s="25"/>
      <c r="C21" s="25"/>
      <c r="D21" s="25"/>
      <c r="E21" s="25"/>
      <c r="F21" s="34"/>
      <c r="G21" s="34"/>
      <c r="H21" s="34"/>
      <c r="I21" s="34"/>
      <c r="J21" s="34"/>
      <c r="K21" s="34"/>
      <c r="L21" s="25"/>
      <c r="M21" s="25"/>
      <c r="N21" s="144"/>
      <c r="O21" s="37" t="s">
        <v>130</v>
      </c>
      <c r="P21" s="30">
        <v>3</v>
      </c>
      <c r="Q21" s="38">
        <v>4</v>
      </c>
      <c r="R21" s="39">
        <v>5</v>
      </c>
      <c r="S21" s="40">
        <v>6</v>
      </c>
      <c r="T21" s="40">
        <v>7</v>
      </c>
      <c r="U21" s="41">
        <v>8</v>
      </c>
    </row>
    <row r="22" spans="1:21" ht="22.5" x14ac:dyDescent="0.25">
      <c r="A22" s="25"/>
      <c r="B22" s="25" t="s">
        <v>133</v>
      </c>
      <c r="C22" s="25"/>
      <c r="D22" s="25"/>
      <c r="E22" s="25"/>
      <c r="F22" s="25"/>
      <c r="G22" s="25"/>
      <c r="H22" s="25"/>
      <c r="I22" s="25"/>
      <c r="J22" s="25"/>
      <c r="K22" s="25"/>
      <c r="L22" s="25"/>
      <c r="M22" s="25"/>
      <c r="N22" s="144"/>
      <c r="O22" s="37" t="s">
        <v>131</v>
      </c>
      <c r="P22" s="30">
        <v>4</v>
      </c>
      <c r="Q22" s="39">
        <v>5</v>
      </c>
      <c r="R22" s="40">
        <v>6</v>
      </c>
      <c r="S22" s="40">
        <v>7</v>
      </c>
      <c r="T22" s="41">
        <v>8</v>
      </c>
      <c r="U22" s="41">
        <v>9</v>
      </c>
    </row>
    <row r="23" spans="1:21" ht="33.75" x14ac:dyDescent="0.25">
      <c r="A23" s="25"/>
      <c r="B23" s="25"/>
      <c r="C23" s="25"/>
      <c r="D23" s="25"/>
      <c r="E23" s="25"/>
      <c r="F23" s="25"/>
      <c r="G23" s="25"/>
      <c r="H23" s="25"/>
      <c r="I23" s="25"/>
      <c r="J23" s="25"/>
      <c r="K23" s="25"/>
      <c r="L23" s="25"/>
      <c r="M23" s="25"/>
      <c r="N23" s="144"/>
      <c r="O23" s="37" t="s">
        <v>132</v>
      </c>
      <c r="P23" s="30">
        <v>5</v>
      </c>
      <c r="Q23" s="40">
        <v>6</v>
      </c>
      <c r="R23" s="40">
        <v>7</v>
      </c>
      <c r="S23" s="41">
        <v>8</v>
      </c>
      <c r="T23" s="41">
        <v>9</v>
      </c>
      <c r="U23" s="41">
        <v>10</v>
      </c>
    </row>
  </sheetData>
  <mergeCells count="41">
    <mergeCell ref="C3:D3"/>
    <mergeCell ref="I3:L3"/>
    <mergeCell ref="O3:Q3"/>
    <mergeCell ref="C4:D4"/>
    <mergeCell ref="F4:F6"/>
    <mergeCell ref="G4:G6"/>
    <mergeCell ref="H4:H6"/>
    <mergeCell ref="I4:L6"/>
    <mergeCell ref="O4:Q4"/>
    <mergeCell ref="C5:D5"/>
    <mergeCell ref="C7:D7"/>
    <mergeCell ref="I7:L7"/>
    <mergeCell ref="O7:Q7"/>
    <mergeCell ref="C8:D8"/>
    <mergeCell ref="I8:L8"/>
    <mergeCell ref="O8:Q8"/>
    <mergeCell ref="O9:Q9"/>
    <mergeCell ref="N10:N11"/>
    <mergeCell ref="O10:Q11"/>
    <mergeCell ref="O5:Q5"/>
    <mergeCell ref="O6:Q6"/>
    <mergeCell ref="C9:D9"/>
    <mergeCell ref="F9:F10"/>
    <mergeCell ref="G9:G10"/>
    <mergeCell ref="H9:H10"/>
    <mergeCell ref="I9:L10"/>
    <mergeCell ref="O12:Q12"/>
    <mergeCell ref="C14:D14"/>
    <mergeCell ref="F14:L14"/>
    <mergeCell ref="O14:U14"/>
    <mergeCell ref="F15:L15"/>
    <mergeCell ref="O15:P15"/>
    <mergeCell ref="B16:B20"/>
    <mergeCell ref="F16:G16"/>
    <mergeCell ref="O16:P16"/>
    <mergeCell ref="F17:G17"/>
    <mergeCell ref="O17:O18"/>
    <mergeCell ref="P17:P18"/>
    <mergeCell ref="F18:F19"/>
    <mergeCell ref="G18:G19"/>
    <mergeCell ref="N19:N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9"/>
  <sheetViews>
    <sheetView workbookViewId="0">
      <selection activeCell="B23" sqref="B23"/>
    </sheetView>
  </sheetViews>
  <sheetFormatPr baseColWidth="10" defaultColWidth="11.42578125" defaultRowHeight="15" x14ac:dyDescent="0.25"/>
  <cols>
    <col min="1" max="1" width="7.42578125" style="1" customWidth="1"/>
    <col min="2" max="2" width="45.42578125" customWidth="1"/>
    <col min="3" max="3" width="45.7109375" customWidth="1"/>
    <col min="4" max="4" width="22.7109375" customWidth="1"/>
  </cols>
  <sheetData>
    <row r="1" spans="1:4" ht="20.100000000000001" customHeight="1" x14ac:dyDescent="0.25">
      <c r="B1" s="174" t="s">
        <v>134</v>
      </c>
      <c r="C1" s="174"/>
      <c r="D1" s="174"/>
    </row>
    <row r="2" spans="1:4" ht="20.100000000000001" customHeight="1" x14ac:dyDescent="0.25">
      <c r="B2" s="42" t="s">
        <v>7</v>
      </c>
      <c r="C2" s="42" t="s">
        <v>8</v>
      </c>
      <c r="D2" s="42" t="s">
        <v>5</v>
      </c>
    </row>
    <row r="3" spans="1:4" ht="45" x14ac:dyDescent="0.25">
      <c r="A3" s="1">
        <v>1</v>
      </c>
      <c r="B3" s="45" t="s">
        <v>135</v>
      </c>
      <c r="C3" s="45" t="s">
        <v>27</v>
      </c>
      <c r="D3" s="48" t="s">
        <v>67</v>
      </c>
    </row>
    <row r="4" spans="1:4" ht="5.25" customHeight="1" x14ac:dyDescent="0.25">
      <c r="B4" s="46"/>
      <c r="C4" s="46"/>
      <c r="D4" s="44"/>
    </row>
    <row r="5" spans="1:4" ht="22.5" x14ac:dyDescent="0.25">
      <c r="A5" s="1">
        <v>2</v>
      </c>
      <c r="B5" s="45" t="s">
        <v>39</v>
      </c>
      <c r="C5" s="45" t="s">
        <v>136</v>
      </c>
      <c r="D5" s="49" t="s">
        <v>67</v>
      </c>
    </row>
    <row r="6" spans="1:4" ht="5.25" customHeight="1" x14ac:dyDescent="0.25">
      <c r="B6" s="46"/>
      <c r="C6" s="47"/>
      <c r="D6" s="50"/>
    </row>
    <row r="7" spans="1:4" ht="33.75" x14ac:dyDescent="0.25">
      <c r="A7" s="1">
        <v>3</v>
      </c>
      <c r="B7" s="45" t="s">
        <v>137</v>
      </c>
      <c r="C7" s="45" t="s">
        <v>138</v>
      </c>
      <c r="D7" s="49" t="s">
        <v>139</v>
      </c>
    </row>
    <row r="8" spans="1:4" ht="5.25" customHeight="1" x14ac:dyDescent="0.25">
      <c r="B8" s="45"/>
      <c r="C8" s="47"/>
      <c r="D8" s="50"/>
    </row>
    <row r="9" spans="1:4" ht="33.75" x14ac:dyDescent="0.25">
      <c r="A9" s="1">
        <v>4</v>
      </c>
      <c r="B9" s="45" t="s">
        <v>140</v>
      </c>
      <c r="C9" s="45" t="s">
        <v>141</v>
      </c>
      <c r="D9" s="49" t="s">
        <v>80</v>
      </c>
    </row>
    <row r="10" spans="1:4" ht="5.25" customHeight="1" x14ac:dyDescent="0.25">
      <c r="B10" s="46"/>
      <c r="C10" s="47"/>
      <c r="D10" s="50"/>
    </row>
    <row r="11" spans="1:4" ht="33.75" x14ac:dyDescent="0.25">
      <c r="A11" s="1">
        <v>5</v>
      </c>
      <c r="B11" s="45" t="s">
        <v>142</v>
      </c>
      <c r="C11" s="45" t="s">
        <v>143</v>
      </c>
      <c r="D11" s="49" t="s">
        <v>80</v>
      </c>
    </row>
    <row r="12" spans="1:4" ht="5.25" customHeight="1" x14ac:dyDescent="0.25">
      <c r="B12" s="43"/>
      <c r="C12" s="22"/>
      <c r="D12" s="50"/>
    </row>
    <row r="13" spans="1:4" ht="22.5" x14ac:dyDescent="0.25">
      <c r="A13" s="1">
        <v>6</v>
      </c>
      <c r="B13" s="45" t="s">
        <v>144</v>
      </c>
      <c r="C13" s="45" t="s">
        <v>145</v>
      </c>
      <c r="D13" s="49" t="s">
        <v>80</v>
      </c>
    </row>
    <row r="14" spans="1:4" ht="5.25" customHeight="1" x14ac:dyDescent="0.25">
      <c r="B14" s="46"/>
      <c r="C14" s="47"/>
      <c r="D14" s="50"/>
    </row>
    <row r="15" spans="1:4" ht="22.5" x14ac:dyDescent="0.25">
      <c r="A15" s="1">
        <v>7</v>
      </c>
      <c r="B15" s="45" t="s">
        <v>146</v>
      </c>
      <c r="C15" s="45" t="s">
        <v>147</v>
      </c>
      <c r="D15" s="49" t="s">
        <v>80</v>
      </c>
    </row>
    <row r="16" spans="1:4" ht="5.25" customHeight="1" x14ac:dyDescent="0.25">
      <c r="B16" s="45"/>
      <c r="C16" s="47"/>
      <c r="D16" s="50"/>
    </row>
    <row r="17" spans="1:4" ht="22.5" x14ac:dyDescent="0.25">
      <c r="A17" s="1">
        <v>8</v>
      </c>
      <c r="B17" s="45" t="s">
        <v>148</v>
      </c>
      <c r="C17" s="45" t="s">
        <v>149</v>
      </c>
      <c r="D17" s="49" t="s">
        <v>80</v>
      </c>
    </row>
    <row r="18" spans="1:4" ht="5.25" customHeight="1" x14ac:dyDescent="0.25">
      <c r="B18" s="46"/>
      <c r="C18" s="47"/>
      <c r="D18" s="50"/>
    </row>
    <row r="19" spans="1:4" ht="22.5" x14ac:dyDescent="0.25">
      <c r="A19" s="1">
        <v>9</v>
      </c>
      <c r="B19" s="45" t="s">
        <v>150</v>
      </c>
      <c r="C19" s="45" t="s">
        <v>151</v>
      </c>
      <c r="D19" s="49" t="s">
        <v>87</v>
      </c>
    </row>
    <row r="20" spans="1:4" ht="5.0999999999999996" customHeight="1" x14ac:dyDescent="0.25">
      <c r="B20" s="45"/>
      <c r="C20" s="46"/>
      <c r="D20" s="44"/>
    </row>
    <row r="21" spans="1:4" ht="22.5" x14ac:dyDescent="0.25">
      <c r="A21" s="1">
        <v>10</v>
      </c>
      <c r="B21" s="45" t="s">
        <v>152</v>
      </c>
      <c r="C21" s="45" t="s">
        <v>153</v>
      </c>
      <c r="D21" s="49" t="s">
        <v>95</v>
      </c>
    </row>
    <row r="22" spans="1:4" ht="5.25" customHeight="1" x14ac:dyDescent="0.25">
      <c r="B22" s="45"/>
      <c r="C22" s="46"/>
      <c r="D22" s="44"/>
    </row>
    <row r="23" spans="1:4" ht="22.5" x14ac:dyDescent="0.25">
      <c r="A23" s="1">
        <v>11</v>
      </c>
      <c r="B23" s="45" t="s">
        <v>154</v>
      </c>
      <c r="C23" s="45" t="s">
        <v>155</v>
      </c>
      <c r="D23" s="49" t="s">
        <v>95</v>
      </c>
    </row>
    <row r="24" spans="1:4" ht="5.25" customHeight="1" x14ac:dyDescent="0.25">
      <c r="B24" s="45"/>
      <c r="C24" s="46"/>
      <c r="D24" s="44"/>
    </row>
    <row r="25" spans="1:4" ht="22.5" x14ac:dyDescent="0.25">
      <c r="A25" s="1">
        <v>12</v>
      </c>
      <c r="B25" s="45" t="s">
        <v>156</v>
      </c>
      <c r="C25" s="45" t="s">
        <v>157</v>
      </c>
      <c r="D25" s="49" t="s">
        <v>95</v>
      </c>
    </row>
    <row r="26" spans="1:4" ht="5.25" customHeight="1" x14ac:dyDescent="0.25">
      <c r="B26" s="45"/>
      <c r="C26" s="46"/>
      <c r="D26" s="44"/>
    </row>
    <row r="27" spans="1:4" ht="33.75" x14ac:dyDescent="0.25">
      <c r="A27" s="1">
        <v>13</v>
      </c>
      <c r="B27" s="45" t="s">
        <v>158</v>
      </c>
      <c r="C27" s="45" t="s">
        <v>159</v>
      </c>
      <c r="D27" s="49" t="s">
        <v>95</v>
      </c>
    </row>
    <row r="28" spans="1:4" ht="5.25" customHeight="1" x14ac:dyDescent="0.25">
      <c r="B28" s="46"/>
      <c r="C28" s="46"/>
    </row>
    <row r="29" spans="1:4" ht="101.25" x14ac:dyDescent="0.25">
      <c r="A29" s="1">
        <v>14</v>
      </c>
      <c r="B29" s="45" t="s">
        <v>160</v>
      </c>
      <c r="C29" s="45" t="s">
        <v>161</v>
      </c>
    </row>
  </sheetData>
  <mergeCells count="1">
    <mergeCell ref="B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8"/>
  <sheetViews>
    <sheetView workbookViewId="0">
      <selection activeCell="E6" sqref="E6"/>
    </sheetView>
  </sheetViews>
  <sheetFormatPr baseColWidth="10" defaultColWidth="11.42578125" defaultRowHeight="15" x14ac:dyDescent="0.25"/>
  <cols>
    <col min="2" max="2" width="7.42578125" customWidth="1"/>
    <col min="3" max="3" width="45.42578125" customWidth="1"/>
    <col min="4" max="4" width="45.7109375" customWidth="1"/>
    <col min="5" max="5" width="22.7109375" customWidth="1"/>
  </cols>
  <sheetData>
    <row r="1" spans="2:5" ht="30" customHeight="1" thickBot="1" x14ac:dyDescent="0.3"/>
    <row r="2" spans="2:5" ht="21" x14ac:dyDescent="0.25">
      <c r="B2" s="95"/>
      <c r="C2" s="175" t="s">
        <v>162</v>
      </c>
      <c r="D2" s="175"/>
      <c r="E2" s="176"/>
    </row>
    <row r="3" spans="2:5" ht="15.75" thickBot="1" x14ac:dyDescent="0.3">
      <c r="B3" s="86"/>
      <c r="C3" s="87" t="s">
        <v>7</v>
      </c>
      <c r="D3" s="87" t="s">
        <v>8</v>
      </c>
      <c r="E3" s="88" t="s">
        <v>5</v>
      </c>
    </row>
    <row r="4" spans="2:5" ht="45" x14ac:dyDescent="0.25">
      <c r="B4" s="5">
        <v>1</v>
      </c>
      <c r="C4" s="89" t="s">
        <v>163</v>
      </c>
      <c r="D4" s="90" t="s">
        <v>164</v>
      </c>
      <c r="E4" s="84" t="s">
        <v>165</v>
      </c>
    </row>
    <row r="5" spans="2:5" ht="45" x14ac:dyDescent="0.25">
      <c r="B5" s="5">
        <v>2</v>
      </c>
      <c r="C5" s="91" t="s">
        <v>166</v>
      </c>
      <c r="D5" s="92" t="s">
        <v>167</v>
      </c>
      <c r="E5" s="84" t="s">
        <v>87</v>
      </c>
    </row>
    <row r="6" spans="2:5" ht="33.75" x14ac:dyDescent="0.25">
      <c r="B6" s="5">
        <v>3</v>
      </c>
      <c r="C6" s="91" t="s">
        <v>168</v>
      </c>
      <c r="D6" s="92" t="s">
        <v>169</v>
      </c>
      <c r="E6" s="84" t="s">
        <v>170</v>
      </c>
    </row>
    <row r="7" spans="2:5" ht="33.75" x14ac:dyDescent="0.25">
      <c r="B7" s="5">
        <v>4</v>
      </c>
      <c r="C7" s="91" t="s">
        <v>171</v>
      </c>
      <c r="D7" s="92" t="s">
        <v>172</v>
      </c>
      <c r="E7" s="84" t="s">
        <v>95</v>
      </c>
    </row>
    <row r="8" spans="2:5" ht="22.5" x14ac:dyDescent="0.25">
      <c r="B8" s="5">
        <v>5</v>
      </c>
      <c r="C8" s="91" t="s">
        <v>173</v>
      </c>
      <c r="D8" s="92" t="s">
        <v>174</v>
      </c>
      <c r="E8" s="84" t="s">
        <v>95</v>
      </c>
    </row>
    <row r="9" spans="2:5" ht="33.75" x14ac:dyDescent="0.25">
      <c r="B9" s="5">
        <v>6</v>
      </c>
      <c r="C9" s="91" t="s">
        <v>175</v>
      </c>
      <c r="D9" s="92" t="s">
        <v>176</v>
      </c>
      <c r="E9" s="84" t="s">
        <v>95</v>
      </c>
    </row>
    <row r="10" spans="2:5" ht="33.75" x14ac:dyDescent="0.25">
      <c r="B10" s="5">
        <v>7</v>
      </c>
      <c r="C10" s="91" t="s">
        <v>177</v>
      </c>
      <c r="D10" s="92" t="s">
        <v>54</v>
      </c>
      <c r="E10" s="84" t="s">
        <v>95</v>
      </c>
    </row>
    <row r="11" spans="2:5" ht="33.75" x14ac:dyDescent="0.25">
      <c r="B11" s="5">
        <v>8</v>
      </c>
      <c r="C11" s="91" t="s">
        <v>178</v>
      </c>
      <c r="D11" s="92" t="s">
        <v>179</v>
      </c>
      <c r="E11" s="84" t="s">
        <v>95</v>
      </c>
    </row>
    <row r="12" spans="2:5" ht="22.5" x14ac:dyDescent="0.25">
      <c r="B12" s="5">
        <v>9</v>
      </c>
      <c r="C12" s="91" t="s">
        <v>180</v>
      </c>
      <c r="D12" s="92" t="s">
        <v>181</v>
      </c>
      <c r="E12" s="84" t="s">
        <v>95</v>
      </c>
    </row>
    <row r="13" spans="2:5" ht="22.5" x14ac:dyDescent="0.25">
      <c r="B13" s="5">
        <v>10</v>
      </c>
      <c r="C13" s="91" t="s">
        <v>182</v>
      </c>
      <c r="D13" s="92" t="s">
        <v>183</v>
      </c>
      <c r="E13" s="84" t="s">
        <v>95</v>
      </c>
    </row>
    <row r="14" spans="2:5" ht="33.75" x14ac:dyDescent="0.25">
      <c r="B14" s="5">
        <v>11</v>
      </c>
      <c r="C14" s="91" t="s">
        <v>184</v>
      </c>
      <c r="D14" s="92" t="s">
        <v>185</v>
      </c>
      <c r="E14" s="84" t="s">
        <v>95</v>
      </c>
    </row>
    <row r="15" spans="2:5" ht="33.75" x14ac:dyDescent="0.25">
      <c r="B15" s="5">
        <v>12</v>
      </c>
      <c r="C15" s="91" t="s">
        <v>186</v>
      </c>
      <c r="D15" s="92" t="s">
        <v>187</v>
      </c>
      <c r="E15" s="84" t="s">
        <v>95</v>
      </c>
    </row>
    <row r="16" spans="2:5" ht="33.75" x14ac:dyDescent="0.25">
      <c r="B16" s="5">
        <v>13</v>
      </c>
      <c r="C16" s="91" t="s">
        <v>188</v>
      </c>
      <c r="D16" s="92" t="s">
        <v>189</v>
      </c>
      <c r="E16" s="84" t="s">
        <v>95</v>
      </c>
    </row>
    <row r="17" spans="2:5" ht="33.75" x14ac:dyDescent="0.25">
      <c r="B17" s="5">
        <v>14</v>
      </c>
      <c r="C17" s="91" t="s">
        <v>190</v>
      </c>
      <c r="D17" s="92" t="s">
        <v>191</v>
      </c>
      <c r="E17" s="84" t="s">
        <v>95</v>
      </c>
    </row>
    <row r="18" spans="2:5" ht="34.5" thickBot="1" x14ac:dyDescent="0.3">
      <c r="B18" s="8">
        <v>15</v>
      </c>
      <c r="C18" s="93" t="s">
        <v>192</v>
      </c>
      <c r="D18" s="94" t="s">
        <v>193</v>
      </c>
      <c r="E18" s="85" t="s">
        <v>95</v>
      </c>
    </row>
  </sheetData>
  <mergeCells count="1">
    <mergeCell ref="C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25"/>
  <sheetViews>
    <sheetView workbookViewId="0">
      <selection activeCell="C12" sqref="C12"/>
    </sheetView>
  </sheetViews>
  <sheetFormatPr baseColWidth="10" defaultColWidth="11.42578125" defaultRowHeight="15" x14ac:dyDescent="0.25"/>
  <cols>
    <col min="1" max="1" width="11.42578125" style="47"/>
    <col min="2" max="2" width="102.7109375" style="47" customWidth="1"/>
    <col min="3" max="16384" width="11.42578125" style="47"/>
  </cols>
  <sheetData>
    <row r="2" spans="2:2" ht="15.75" x14ac:dyDescent="0.25">
      <c r="B2" s="54" t="s">
        <v>194</v>
      </c>
    </row>
    <row r="3" spans="2:2" ht="69.75" customHeight="1" x14ac:dyDescent="0.25">
      <c r="B3" s="52" t="s">
        <v>195</v>
      </c>
    </row>
    <row r="4" spans="2:2" ht="5.25" customHeight="1" x14ac:dyDescent="0.25">
      <c r="B4" s="52"/>
    </row>
    <row r="5" spans="2:2" x14ac:dyDescent="0.25">
      <c r="B5" s="55" t="s">
        <v>196</v>
      </c>
    </row>
    <row r="6" spans="2:2" ht="5.25" customHeight="1" x14ac:dyDescent="0.25">
      <c r="B6" s="53"/>
    </row>
    <row r="7" spans="2:2" ht="51" x14ac:dyDescent="0.25">
      <c r="B7" s="52" t="s">
        <v>197</v>
      </c>
    </row>
    <row r="8" spans="2:2" ht="25.5" x14ac:dyDescent="0.25">
      <c r="B8" s="52" t="s">
        <v>198</v>
      </c>
    </row>
    <row r="9" spans="2:2" ht="38.25" x14ac:dyDescent="0.25">
      <c r="B9" s="52" t="s">
        <v>199</v>
      </c>
    </row>
    <row r="10" spans="2:2" ht="63.75" x14ac:dyDescent="0.25">
      <c r="B10" s="52" t="s">
        <v>200</v>
      </c>
    </row>
    <row r="11" spans="2:2" ht="5.25" customHeight="1" x14ac:dyDescent="0.25">
      <c r="B11" s="52"/>
    </row>
    <row r="12" spans="2:2" ht="98.25" customHeight="1" x14ac:dyDescent="0.25">
      <c r="B12" s="52" t="s">
        <v>201</v>
      </c>
    </row>
    <row r="13" spans="2:2" ht="5.25" customHeight="1" x14ac:dyDescent="0.25">
      <c r="B13" s="52"/>
    </row>
    <row r="14" spans="2:2" ht="24" x14ac:dyDescent="0.25">
      <c r="B14" s="56" t="s">
        <v>202</v>
      </c>
    </row>
    <row r="15" spans="2:2" ht="16.5" customHeight="1" x14ac:dyDescent="0.25"/>
    <row r="16" spans="2:2" ht="15.75" x14ac:dyDescent="0.25">
      <c r="B16" s="54" t="s">
        <v>203</v>
      </c>
    </row>
    <row r="17" spans="2:2" ht="5.25" customHeight="1" x14ac:dyDescent="0.25"/>
    <row r="18" spans="2:2" ht="63.75" x14ac:dyDescent="0.25">
      <c r="B18" s="57" t="s">
        <v>204</v>
      </c>
    </row>
    <row r="19" spans="2:2" x14ac:dyDescent="0.25">
      <c r="B19" s="58" t="s">
        <v>205</v>
      </c>
    </row>
    <row r="20" spans="2:2" ht="5.25" customHeight="1" x14ac:dyDescent="0.25">
      <c r="B20" s="59"/>
    </row>
    <row r="21" spans="2:2" ht="38.25" x14ac:dyDescent="0.25">
      <c r="B21" s="57" t="s">
        <v>206</v>
      </c>
    </row>
    <row r="22" spans="2:2" ht="30" x14ac:dyDescent="0.25">
      <c r="B22" s="58" t="s">
        <v>207</v>
      </c>
    </row>
    <row r="23" spans="2:2" ht="5.25" customHeight="1" x14ac:dyDescent="0.25">
      <c r="B23" s="59"/>
    </row>
    <row r="24" spans="2:2" ht="38.25" x14ac:dyDescent="0.25">
      <c r="B24" s="60" t="s">
        <v>208</v>
      </c>
    </row>
    <row r="25" spans="2:2" x14ac:dyDescent="0.25">
      <c r="B25" s="58" t="s">
        <v>209</v>
      </c>
    </row>
  </sheetData>
  <hyperlinks>
    <hyperlink ref="B19" r:id="rId1" display="http://www.alcaldiabogota.gov.co/sisjur/normas/Norma1.jsp?i=2053" xr:uid="{00000000-0004-0000-0400-000000000000}"/>
    <hyperlink ref="B22" r:id="rId2" xr:uid="{00000000-0004-0000-0400-000001000000}"/>
    <hyperlink ref="B25" r:id="rId3" xr:uid="{00000000-0004-0000-04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MATRIZ</vt:lpstr>
      <vt:lpstr>TABLAS DE VALORACIÓN</vt:lpstr>
      <vt:lpstr>RIESGOS GENERALES</vt:lpstr>
      <vt:lpstr>CONSULTORÍAS</vt:lpstr>
      <vt:lpstr>NO SON RIESGOS</vt:lpstr>
      <vt:lpstr>MATRIZ!Área_de_impresión</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Manuela David Vásquez</dc:creator>
  <cp:keywords/>
  <dc:description/>
  <cp:lastModifiedBy>Yuliana Betancur</cp:lastModifiedBy>
  <cp:revision/>
  <dcterms:created xsi:type="dcterms:W3CDTF">2020-07-28T19:57:44Z</dcterms:created>
  <dcterms:modified xsi:type="dcterms:W3CDTF">2026-09-18T18:49:58Z</dcterms:modified>
  <cp:category/>
  <cp:contentStatus/>
</cp:coreProperties>
</file>