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istrador\Downloads\"/>
    </mc:Choice>
  </mc:AlternateContent>
  <bookViews>
    <workbookView xWindow="0" yWindow="0" windowWidth="28665" windowHeight="12210" tabRatio="780"/>
  </bookViews>
  <sheets>
    <sheet name="invitacion" sheetId="16" r:id="rId1"/>
  </sheets>
  <definedNames>
    <definedName name="_xlnm.Print_Titles" localSheetId="0">invitacion!$1:$11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 i="16" l="1"/>
  <c r="I13" i="16"/>
  <c r="I14" i="16"/>
  <c r="I16" i="16" l="1"/>
  <c r="H16" i="16"/>
  <c r="G16" i="16"/>
  <c r="E16" i="16"/>
  <c r="I15" i="16"/>
  <c r="H15" i="16"/>
  <c r="G13" i="16" l="1"/>
  <c r="H13" i="16" s="1"/>
  <c r="G14" i="16"/>
  <c r="H14" i="16" s="1"/>
  <c r="G15" i="16"/>
  <c r="G12" i="16"/>
  <c r="H12" i="16" s="1"/>
  <c r="J13" i="16" l="1"/>
  <c r="J15" i="16"/>
  <c r="J14" i="16"/>
  <c r="J12" i="16"/>
  <c r="J16" i="16" s="1"/>
</calcChain>
</file>

<file path=xl/sharedStrings.xml><?xml version="1.0" encoding="utf-8"?>
<sst xmlns="http://schemas.openxmlformats.org/spreadsheetml/2006/main" count="47" uniqueCount="45">
  <si>
    <t>PROVEEDOR:</t>
  </si>
  <si>
    <t>NIT:</t>
  </si>
  <si>
    <t>CONTACTO:</t>
  </si>
  <si>
    <t>Plazo de Entrega:</t>
  </si>
  <si>
    <t>Forma de Pago:</t>
  </si>
  <si>
    <t>_________________________________________________________</t>
  </si>
  <si>
    <t>Observaciones:</t>
  </si>
  <si>
    <t>OBJETO:</t>
  </si>
  <si>
    <t xml:space="preserve">N° PROCESO </t>
  </si>
  <si>
    <t>C.C.</t>
  </si>
  <si>
    <t xml:space="preserve">CORREO ELECTRÓNICO: </t>
  </si>
  <si>
    <t>PROPUESTA ECONÓMICA</t>
  </si>
  <si>
    <t>TELÉFONO FIJO Y/O MOVIL:</t>
  </si>
  <si>
    <t>CANTIDAD</t>
  </si>
  <si>
    <t>ÍTEM</t>
  </si>
  <si>
    <t>REGIMEN AL CUAL PERTENECE</t>
  </si>
  <si>
    <t>DESCRIPCIÓN</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</si>
  <si>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</si>
  <si>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CC-PL-037</t>
  </si>
  <si>
    <t>Versión: 01</t>
  </si>
  <si>
    <t>En todo caso de no utilizarse todo el recurso económico disponible, al terminar el plazo de ejecución, se liquidará el contrato con el saldo a favor del Municipio de Envigado</t>
  </si>
  <si>
    <t xml:space="preserve">Todos los requerimientos para dicho proceso se deberan verificar en la invitación publica el cual esta publicada en la página www.contratos.gov.co </t>
  </si>
  <si>
    <t xml:space="preserve">Firma del Representante Legal </t>
  </si>
  <si>
    <t>NOMBRE REPRESENTANTE LEGAL:</t>
  </si>
  <si>
    <t xml:space="preserve">VALOR TOTAL </t>
  </si>
  <si>
    <t>% IVA</t>
  </si>
  <si>
    <t>IVA UNITARIO</t>
  </si>
  <si>
    <t>IVA TOTAL</t>
  </si>
  <si>
    <t>VALOR UNITARIO CON IVA</t>
  </si>
  <si>
    <t xml:space="preserve">PRECIO TECHO VALOR UNITARIO
IVA INCLUIDO 
</t>
  </si>
  <si>
    <t>VALOR UNITARIO ANTES DE IVA</t>
  </si>
  <si>
    <t>TOTAL PROPUESTA IVA INCLUÍDO</t>
  </si>
  <si>
    <t xml:space="preserve">Tener en cuenta los Valores Asociados al Contrato según el Acuerdo Municipal 046 del 18 de diciembre de 2024 (Estatuto Tributario Municipal)  </t>
  </si>
  <si>
    <t>PROPUESTA ECONÓMICA
SELECCIÓN ABREVIADA - MENOR CUANTÍA</t>
  </si>
  <si>
    <t>MANTENIMIENTO PREVENTIVO Y CORRECTIVO DE LOS TANQUES DE AGUA PARA LA INFARESTRUCTURA INSTITUCIONAL SEGÚN REQUERIMIENTO DEL MUNICIPIO DE ENVIGADO</t>
  </si>
  <si>
    <t>ENV-09-30-1500-26</t>
  </si>
  <si>
    <t>Revisión, mantenimiento preventivo,
, limpieza y desinfección de tanques de almacenamiento de agua potable entre 1m3 y 20m3 de las Instituciones:
Liceo  la Paz (Barrio la Paz)                                                       Est. de Policia de Envigado (Barrio las Vegas)                                                                                                            CDI el Dorado (Barrio el Dorado).                    CDI Palmas (Vereda Palmas).                                                                                           Casa  de Justicia (Barrio El Salado).                                       Colegio Maria Poussepin (Barrio Uribe Angel).                                                                                    Colegio las Palmas ( Vereda Palmas)                          Colegio Pantanillo (Vereda Pantanillo)                           CDI Las Antillas (Barrio Las Antillas)            CDI Las Cometas (Barrio Uribe Angel)</t>
  </si>
  <si>
    <t xml:space="preserve">Revisión, mantenimiento preventivo,
limpieza y desinfección de tanques de almacenamiento de agua potable entre 21m3 y 50m3 de las Instituciones:
Colegio  Comercial (Barrio la Mina)        Colegio Leticia Arango Avendaño (Barrio La Paz)                                                         Colegio Jomar ( Barrio Alcala)                                                                                      Palacio Municipal Jorge Mesa Ramirez (Barrio Zona Centro).                                                                                                                                                                                                                                                                                                                       Casa Diana (Barrio Alto de Misael)  
</t>
  </si>
  <si>
    <t xml:space="preserve">Revisión, mantenimiento preventivo,
, limpieza y desinfección de tanques de almacenamiento de agua potable entre 51m3 y 80m3 de las instituciones:
Colegio  Comercial (Barrio la Mina)        Colegio San vicente (Barrio Loma del Barro)  Liceo  la Paz (Barrio la Paz)                    Colegio Leticia Arango Avendaño (Barrio La Paz)                                                                                                                 Colegio  Comercial (Barrio La Mina)                              Colegio Jose Miguel de la Calle (Barrio  Obrero)                                                   Colegio el Salado  (Barrio el Salado)                          Plaza de Mercado ( Barrio Zona Centro)    </t>
  </si>
  <si>
    <t>UNIDAD DE MEDIDA</t>
  </si>
  <si>
    <t>Und.</t>
  </si>
  <si>
    <t>Bolsa de repuestos y mantenimiento correctivo de los tanques de almacenamiento de agua potable y sistemas complementarios en caso de la ocurerencia de un daño imprevisto o mal funcionamiento, además, los repuestos necesarios para garantizar el buen funcionamiento en todo momento.</t>
  </si>
  <si>
    <t>Bolsa</t>
  </si>
  <si>
    <t>El oferente deberá diligenciar en la propuesta el valor de cada uno de los items 
Los precios unitarios a ofertar en el cuadro de propuesta económica para cada ítem no podrán superar el precio techo unitario establecido por la entidad so pena de causal de rechazo de la propuesta.
El item # 4 no será objeto de oferta y no podrá ser modificado por el oferente so pena de causal de rechazo de la propuesta</t>
  </si>
  <si>
    <t xml:space="preserve">PRESUPUESTO OFICIAL
$ 149.721.243 IVA INCLUIDO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</si>
</sst>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 #,##0_);\(&quot;$&quot;\ #,##0\)"/>
    <numFmt numFmtId="165" formatCode="&quot;$&quot;\ #,##0_);[Red]\(&quot;$&quot;\ #,##0\)"/>
    <numFmt numFmtId="166" formatCode="_ * #,##0.00_ ;_ * \-#,##0.00_ ;_ * &quot;-&quot;??_ ;_ @_ "/>
    <numFmt numFmtId="167" formatCode="&quot;$&quot;\ #,##0"/>
  </numFmts>
  <fonts count="15" x14ac:knownFonts="1">
    <font>
      <sz val="10"/>
      <name val="Arial"/>
    </font>
    <font>
      <sz val="11"/>
      <color theme="1"/>
      <name val="Calibri"/>
      <family val="2"/>
      <scheme val="minor"/>
    </font>
    <font>
      <sz val="10"/>
      <name val="Arial"/>
      <family val="2"/>
    </font>
    <font>
      <sz val="10"/>
      <name val="Arial"/>
      <family val="2"/>
    </font>
    <font>
      <u/>
      <sz val="10"/>
      <color theme="10"/>
      <name val="Arial"/>
      <family val="2"/>
    </font>
    <font>
      <sz val="10"/>
      <name val="Arial"/>
      <family val="2"/>
    </font>
    <font>
      <b/>
      <sz val="12"/>
      <name val="Arial Narrow"/>
      <family val="2"/>
    </font>
    <font>
      <sz val="12"/>
      <name val="Arial Narrow"/>
      <family val="2"/>
    </font>
    <font>
      <b/>
      <sz val="14"/>
      <name val="Arial Narrow"/>
      <family val="2"/>
    </font>
    <font>
      <sz val="14"/>
      <name val="Arial Narrow"/>
      <family val="2"/>
    </font>
    <font>
      <b/>
      <u/>
      <sz val="14"/>
      <color theme="10"/>
      <name val="Arial Narrow"/>
      <family val="2"/>
    </font>
    <font>
      <sz val="14"/>
      <color theme="1"/>
      <name val="Arial Narrow"/>
      <family val="2"/>
    </font>
    <font>
      <b/>
      <sz val="18"/>
      <name val="Arial Narrow"/>
      <family val="2"/>
    </font>
    <font>
      <sz val="18"/>
      <name val="Arial Narrow"/>
      <family val="2"/>
    </font>
    <font>
      <sz val="16"/>
      <name val="Arial Narrow"/>
      <family val="2"/>
    </font>
  </fonts>
  <fills count="9">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4" tint="0.7999816888943144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right style="thin">
        <color indexed="64"/>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s>
  <cellStyleXfs count="9">
    <xf numFmtId="0" fontId="0" fillId="0" borderId="0"/>
    <xf numFmtId="166" fontId="2" fillId="0" borderId="0" applyFont="0" applyFill="0" applyBorder="0" applyAlignment="0" applyProtection="0"/>
    <xf numFmtId="0" fontId="3" fillId="0" borderId="0" applyFont="0" applyFill="0" applyBorder="0" applyAlignment="0" applyProtection="0"/>
    <xf numFmtId="0" fontId="4" fillId="0" borderId="0" applyNumberFormat="0" applyFill="0" applyBorder="0" applyAlignment="0" applyProtection="0"/>
    <xf numFmtId="9" fontId="5" fillId="0" borderId="0" applyFont="0" applyFill="0" applyBorder="0" applyAlignment="0" applyProtection="0"/>
    <xf numFmtId="0" fontId="2" fillId="0" borderId="0"/>
    <xf numFmtId="0" fontId="2" fillId="0" borderId="0" applyFont="0" applyFill="0" applyBorder="0" applyAlignment="0" applyProtection="0"/>
    <xf numFmtId="9" fontId="2" fillId="0" borderId="0" applyFont="0" applyFill="0" applyBorder="0" applyAlignment="0" applyProtection="0"/>
    <xf numFmtId="0" fontId="1" fillId="0" borderId="0"/>
  </cellStyleXfs>
  <cellXfs count="88">
    <xf numFmtId="0" fontId="0" fillId="0" borderId="0" xfId="0"/>
    <xf numFmtId="0" fontId="7" fillId="0" borderId="0" xfId="0" applyFont="1" applyAlignment="1" applyProtection="1">
      <alignment vertical="center"/>
      <protection locked="0"/>
    </xf>
    <xf numFmtId="0" fontId="8" fillId="6" borderId="7" xfId="0" applyFont="1" applyFill="1" applyBorder="1" applyAlignment="1" applyProtection="1">
      <alignment horizontal="center" vertical="center"/>
      <protection locked="0"/>
    </xf>
    <xf numFmtId="167" fontId="7" fillId="0" borderId="0" xfId="0" applyNumberFormat="1" applyFont="1" applyAlignment="1" applyProtection="1">
      <alignment vertical="center"/>
      <protection locked="0"/>
    </xf>
    <xf numFmtId="167" fontId="9" fillId="3" borderId="13" xfId="0" applyNumberFormat="1" applyFont="1" applyFill="1" applyBorder="1" applyAlignment="1" applyProtection="1">
      <alignment horizontal="center" vertical="center" wrapText="1"/>
      <protection locked="0"/>
    </xf>
    <xf numFmtId="167" fontId="9" fillId="3" borderId="1" xfId="0" applyNumberFormat="1" applyFont="1" applyFill="1" applyBorder="1" applyAlignment="1" applyProtection="1">
      <alignment horizontal="center" vertical="center" wrapText="1"/>
      <protection locked="0"/>
    </xf>
    <xf numFmtId="0" fontId="8" fillId="6" borderId="1" xfId="0" applyFont="1" applyFill="1" applyBorder="1" applyAlignment="1">
      <alignment horizontal="left" vertical="center"/>
    </xf>
    <xf numFmtId="0" fontId="6" fillId="2" borderId="1" xfId="0" applyFont="1" applyFill="1" applyBorder="1" applyAlignment="1">
      <alignment horizontal="center" vertical="center" wrapText="1"/>
    </xf>
    <xf numFmtId="0" fontId="6" fillId="7" borderId="7" xfId="0" applyFont="1" applyFill="1" applyBorder="1" applyAlignment="1">
      <alignment horizontal="center" vertical="center" wrapText="1"/>
    </xf>
    <xf numFmtId="0" fontId="8" fillId="0" borderId="12" xfId="0" applyFont="1" applyBorder="1" applyAlignment="1">
      <alignment horizontal="center" vertical="center"/>
    </xf>
    <xf numFmtId="0" fontId="11" fillId="0" borderId="13" xfId="0" applyFont="1" applyBorder="1" applyAlignment="1">
      <alignment horizontal="center" vertical="center" wrapText="1"/>
    </xf>
    <xf numFmtId="0" fontId="8" fillId="0" borderId="6" xfId="0" applyFont="1" applyBorder="1" applyAlignment="1">
      <alignment horizontal="center" vertical="center"/>
    </xf>
    <xf numFmtId="0" fontId="11" fillId="0" borderId="1" xfId="0" applyFont="1" applyBorder="1" applyAlignment="1">
      <alignment horizontal="center" vertical="center" wrapText="1"/>
    </xf>
    <xf numFmtId="164" fontId="9" fillId="0" borderId="13" xfId="0" applyNumberFormat="1" applyFont="1" applyBorder="1" applyAlignment="1">
      <alignment horizontal="center" vertical="center" wrapText="1"/>
    </xf>
    <xf numFmtId="167" fontId="8" fillId="5" borderId="14" xfId="0" applyNumberFormat="1" applyFont="1" applyFill="1" applyBorder="1" applyAlignment="1">
      <alignment horizontal="center" vertical="center" wrapText="1"/>
    </xf>
    <xf numFmtId="167" fontId="8" fillId="5" borderId="7" xfId="0" applyNumberFormat="1" applyFont="1" applyFill="1" applyBorder="1" applyAlignment="1">
      <alignment horizontal="center" vertical="center" wrapText="1"/>
    </xf>
    <xf numFmtId="9" fontId="9" fillId="3" borderId="13" xfId="4" applyFont="1" applyFill="1" applyBorder="1" applyAlignment="1" applyProtection="1">
      <alignment horizontal="center" vertical="center" wrapText="1"/>
      <protection locked="0"/>
    </xf>
    <xf numFmtId="167" fontId="8" fillId="3" borderId="13" xfId="0" applyNumberFormat="1" applyFont="1" applyFill="1" applyBorder="1" applyAlignment="1" applyProtection="1">
      <alignment horizontal="center" vertical="center" wrapText="1"/>
      <protection locked="0"/>
    </xf>
    <xf numFmtId="0" fontId="14" fillId="0" borderId="1" xfId="8" applyFont="1" applyBorder="1" applyAlignment="1">
      <alignment vertical="center" wrapText="1"/>
    </xf>
    <xf numFmtId="0" fontId="8" fillId="6" borderId="17" xfId="0" applyFont="1" applyFill="1" applyBorder="1" applyAlignment="1">
      <alignment horizontal="left" vertical="center"/>
    </xf>
    <xf numFmtId="0" fontId="8" fillId="4" borderId="17" xfId="0" applyFont="1" applyFill="1" applyBorder="1" applyAlignment="1">
      <alignment horizontal="left" vertical="center"/>
    </xf>
    <xf numFmtId="0" fontId="14" fillId="0" borderId="13" xfId="8" applyFont="1" applyBorder="1" applyAlignment="1">
      <alignment horizontal="center" vertical="center" wrapText="1"/>
    </xf>
    <xf numFmtId="0" fontId="14" fillId="0" borderId="1" xfId="8" applyFont="1" applyBorder="1" applyAlignment="1">
      <alignment horizontal="center" vertical="center" wrapText="1"/>
    </xf>
    <xf numFmtId="167" fontId="8" fillId="2" borderId="1" xfId="0" applyNumberFormat="1"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8" fillId="0" borderId="4" xfId="0" applyFont="1" applyBorder="1" applyAlignment="1">
      <alignment horizontal="left" vertical="center"/>
    </xf>
    <xf numFmtId="0" fontId="8" fillId="0" borderId="5" xfId="0" applyFont="1" applyBorder="1" applyAlignment="1">
      <alignment horizontal="left" vertical="center"/>
    </xf>
    <xf numFmtId="0" fontId="8" fillId="0" borderId="1" xfId="0" applyFont="1" applyBorder="1" applyAlignment="1">
      <alignment horizontal="left" vertical="center"/>
    </xf>
    <xf numFmtId="0" fontId="8" fillId="0" borderId="7" xfId="0" applyFont="1" applyBorder="1" applyAlignment="1">
      <alignment horizontal="left" vertical="center"/>
    </xf>
    <xf numFmtId="165" fontId="12" fillId="4" borderId="1" xfId="0" applyNumberFormat="1" applyFont="1" applyFill="1" applyBorder="1" applyAlignment="1">
      <alignment horizontal="center" wrapText="1"/>
    </xf>
    <xf numFmtId="165" fontId="12" fillId="4" borderId="7" xfId="0" applyNumberFormat="1" applyFont="1" applyFill="1" applyBorder="1" applyAlignment="1">
      <alignment horizont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1" xfId="0" applyFont="1" applyBorder="1" applyAlignment="1">
      <alignment horizontal="center" vertical="center"/>
    </xf>
    <xf numFmtId="0" fontId="8" fillId="4" borderId="6" xfId="0" applyFont="1" applyFill="1" applyBorder="1" applyAlignment="1">
      <alignment horizontal="left" vertical="center"/>
    </xf>
    <xf numFmtId="0" fontId="8" fillId="4" borderId="1" xfId="0" applyFont="1" applyFill="1" applyBorder="1" applyAlignment="1">
      <alignment horizontal="left" vertical="center"/>
    </xf>
    <xf numFmtId="0" fontId="8" fillId="4" borderId="17" xfId="0" applyFont="1" applyFill="1" applyBorder="1" applyAlignment="1">
      <alignment horizontal="center" vertical="center" wrapText="1"/>
    </xf>
    <xf numFmtId="0" fontId="8" fillId="4" borderId="18" xfId="0" applyFont="1" applyFill="1" applyBorder="1" applyAlignment="1">
      <alignment horizontal="center" vertical="center" wrapText="1"/>
    </xf>
    <xf numFmtId="0" fontId="8" fillId="4" borderId="17" xfId="0" applyFont="1" applyFill="1" applyBorder="1" applyAlignment="1">
      <alignment horizontal="center" vertical="center"/>
    </xf>
    <xf numFmtId="0" fontId="8" fillId="4" borderId="18" xfId="0" applyFont="1" applyFill="1" applyBorder="1" applyAlignment="1">
      <alignment horizontal="center" vertical="center"/>
    </xf>
    <xf numFmtId="0" fontId="8" fillId="0" borderId="25"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6" fillId="0" borderId="9" xfId="0" applyFont="1" applyBorder="1" applyAlignment="1" applyProtection="1">
      <alignment horizontal="left" vertical="center"/>
      <protection locked="0"/>
    </xf>
    <xf numFmtId="0" fontId="6" fillId="0" borderId="10" xfId="0" applyFont="1" applyBorder="1" applyAlignment="1" applyProtection="1">
      <alignment horizontal="left" vertical="center"/>
      <protection locked="0"/>
    </xf>
    <xf numFmtId="0" fontId="6" fillId="0" borderId="11" xfId="0" applyFont="1" applyBorder="1" applyAlignment="1" applyProtection="1">
      <alignment horizontal="left" vertical="center"/>
      <protection locked="0"/>
    </xf>
    <xf numFmtId="0" fontId="8" fillId="0" borderId="1" xfId="5" applyFont="1" applyBorder="1" applyAlignment="1">
      <alignment horizontal="left" vertical="center"/>
    </xf>
    <xf numFmtId="0" fontId="8" fillId="6" borderId="6" xfId="0" applyFont="1" applyFill="1" applyBorder="1" applyAlignment="1">
      <alignment horizontal="left" vertical="center"/>
    </xf>
    <xf numFmtId="0" fontId="8" fillId="6" borderId="1" xfId="0" applyFont="1" applyFill="1" applyBorder="1" applyAlignment="1">
      <alignment horizontal="left" vertical="center"/>
    </xf>
    <xf numFmtId="0" fontId="13" fillId="8" borderId="1" xfId="0" applyFont="1" applyFill="1" applyBorder="1" applyAlignment="1">
      <alignment horizontal="justify" vertical="center" wrapText="1"/>
    </xf>
    <xf numFmtId="0" fontId="13" fillId="8" borderId="1" xfId="0" applyFont="1" applyFill="1" applyBorder="1" applyAlignment="1">
      <alignment horizontal="justify" vertical="center"/>
    </xf>
    <xf numFmtId="0" fontId="9" fillId="6" borderId="1" xfId="0" applyFont="1" applyFill="1" applyBorder="1" applyAlignment="1" applyProtection="1">
      <alignment horizontal="center" vertical="center"/>
      <protection locked="0"/>
    </xf>
    <xf numFmtId="0" fontId="9" fillId="6" borderId="7" xfId="0" applyFont="1" applyFill="1" applyBorder="1" applyAlignment="1" applyProtection="1">
      <alignment horizontal="center" vertical="center"/>
      <protection locked="0"/>
    </xf>
    <xf numFmtId="0" fontId="6" fillId="2" borderId="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8" fillId="0" borderId="8" xfId="0" applyFont="1" applyBorder="1" applyAlignment="1" applyProtection="1">
      <alignment horizontal="left" vertical="center"/>
      <protection locked="0"/>
    </xf>
    <xf numFmtId="0" fontId="8" fillId="0" borderId="0" xfId="0" applyFont="1" applyAlignment="1" applyProtection="1">
      <alignment horizontal="left" vertical="center"/>
      <protection locked="0"/>
    </xf>
    <xf numFmtId="0" fontId="8" fillId="0" borderId="2" xfId="0" applyFont="1" applyBorder="1" applyAlignment="1" applyProtection="1">
      <alignment horizontal="left" vertical="center"/>
      <protection locked="0"/>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0" fontId="8" fillId="6" borderId="17" xfId="0" applyFont="1" applyFill="1" applyBorder="1" applyAlignment="1" applyProtection="1">
      <alignment horizontal="center" vertical="center"/>
      <protection locked="0"/>
    </xf>
    <xf numFmtId="0" fontId="8" fillId="6" borderId="18" xfId="0" applyFont="1" applyFill="1" applyBorder="1" applyAlignment="1" applyProtection="1">
      <alignment horizontal="center" vertical="center"/>
      <protection locked="0"/>
    </xf>
    <xf numFmtId="0" fontId="10" fillId="3" borderId="1" xfId="3" applyFont="1" applyFill="1" applyBorder="1" applyAlignment="1" applyProtection="1">
      <alignment vertical="center"/>
    </xf>
    <xf numFmtId="0" fontId="7" fillId="0" borderId="8"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 xfId="0" applyFont="1" applyBorder="1" applyAlignment="1" applyProtection="1">
      <alignment horizontal="left"/>
      <protection locked="0"/>
    </xf>
    <xf numFmtId="0" fontId="7" fillId="0" borderId="8" xfId="0" applyFont="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7" fillId="0" borderId="2" xfId="0" applyFont="1" applyBorder="1" applyAlignment="1" applyProtection="1">
      <alignment horizontal="left" vertical="center"/>
      <protection locked="0"/>
    </xf>
    <xf numFmtId="0" fontId="8" fillId="4" borderId="1" xfId="5" applyFont="1" applyFill="1" applyBorder="1" applyAlignment="1">
      <alignment horizontal="justify" vertical="center" wrapText="1"/>
    </xf>
    <xf numFmtId="0" fontId="8" fillId="0" borderId="24" xfId="5" applyFont="1" applyBorder="1" applyAlignment="1">
      <alignment horizontal="center" vertical="center"/>
    </xf>
    <xf numFmtId="0" fontId="8" fillId="0" borderId="17" xfId="5" applyFont="1" applyBorder="1" applyAlignment="1">
      <alignment horizontal="center" vertical="center"/>
    </xf>
    <xf numFmtId="0" fontId="8" fillId="0" borderId="18" xfId="5" applyFont="1" applyBorder="1" applyAlignment="1">
      <alignment horizontal="center" vertical="center"/>
    </xf>
    <xf numFmtId="0" fontId="6" fillId="2" borderId="23"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6" borderId="1" xfId="0" applyFont="1" applyFill="1" applyBorder="1" applyAlignment="1" applyProtection="1">
      <alignment horizontal="left" vertical="center"/>
      <protection locked="0"/>
    </xf>
    <xf numFmtId="0" fontId="8" fillId="6" borderId="7" xfId="0" applyFont="1" applyFill="1" applyBorder="1" applyAlignment="1" applyProtection="1">
      <alignment horizontal="left" vertical="center"/>
      <protection locked="0"/>
    </xf>
    <xf numFmtId="0" fontId="8" fillId="8" borderId="1" xfId="5"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2" xfId="0" applyFont="1" applyBorder="1" applyAlignment="1" applyProtection="1">
      <alignment horizontal="center" vertical="center"/>
      <protection locked="0"/>
    </xf>
    <xf numFmtId="164" fontId="8" fillId="2" borderId="15" xfId="1" applyNumberFormat="1" applyFont="1" applyFill="1" applyBorder="1" applyAlignment="1" applyProtection="1">
      <alignment horizontal="center" vertical="center"/>
    </xf>
    <xf numFmtId="164" fontId="8" fillId="2" borderId="16" xfId="1" applyNumberFormat="1" applyFont="1" applyFill="1" applyBorder="1" applyAlignment="1" applyProtection="1">
      <alignment horizontal="center" vertical="center"/>
    </xf>
  </cellXfs>
  <cellStyles count="9">
    <cellStyle name="Hipervínculo" xfId="3" builtinId="8"/>
    <cellStyle name="Millares" xfId="1" builtinId="3"/>
    <cellStyle name="Millares 2" xfId="2"/>
    <cellStyle name="Millares 2 2" xfId="6"/>
    <cellStyle name="Normal" xfId="0" builtinId="0"/>
    <cellStyle name="Normal 11" xfId="8"/>
    <cellStyle name="Normal 2" xfId="5"/>
    <cellStyle name="Porcentaje" xfId="4" builtinId="5"/>
    <cellStyle name="Porcentaje 2" xfId="7"/>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328209</xdr:rowOff>
    </xdr:to>
    <xdr:pic>
      <xdr:nvPicPr>
        <xdr:cNvPr id="4" name="Picture 4">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432199</xdr:colOff>
      <xdr:row>0</xdr:row>
      <xdr:rowOff>43690</xdr:rowOff>
    </xdr:from>
    <xdr:to>
      <xdr:col>1</xdr:col>
      <xdr:colOff>1363400</xdr:colOff>
      <xdr:row>1</xdr:row>
      <xdr:rowOff>439947</xdr:rowOff>
    </xdr:to>
    <xdr:pic>
      <xdr:nvPicPr>
        <xdr:cNvPr id="5" name="Picture 4">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820388" y="43690"/>
          <a:ext cx="931201" cy="896589"/>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
  <sheetViews>
    <sheetView tabSelected="1" zoomScale="59" zoomScaleNormal="59" zoomScaleSheetLayoutView="90" workbookViewId="0">
      <selection activeCell="C13" sqref="C13"/>
    </sheetView>
  </sheetViews>
  <sheetFormatPr baseColWidth="10" defaultColWidth="11.42578125" defaultRowHeight="15.75" x14ac:dyDescent="0.2"/>
  <cols>
    <col min="1" max="1" width="6.85546875" style="1" customWidth="1" collapsed="1"/>
    <col min="2" max="2" width="80.140625" style="1" customWidth="1" collapsed="1"/>
    <col min="3" max="3" width="18.7109375" style="1" customWidth="1"/>
    <col min="4" max="4" width="14.28515625" style="1" bestFit="1" customWidth="1" collapsed="1"/>
    <col min="5" max="5" width="17.7109375" style="1" customWidth="1" collapsed="1"/>
    <col min="6" max="6" width="15.5703125" style="1" customWidth="1"/>
    <col min="7" max="7" width="22.140625" style="1" customWidth="1"/>
    <col min="8" max="9" width="24.28515625" style="1" customWidth="1"/>
    <col min="10" max="10" width="28.85546875" style="1" bestFit="1" customWidth="1" collapsed="1"/>
    <col min="11" max="11" width="38.85546875" style="1" customWidth="1" collapsed="1"/>
    <col min="12" max="12" width="24" style="1" hidden="1" customWidth="1" collapsed="1"/>
    <col min="13" max="13" width="23.140625" style="1" customWidth="1"/>
    <col min="14" max="19" width="11.42578125" style="1"/>
    <col min="20" max="16384" width="11.42578125" style="1" collapsed="1"/>
  </cols>
  <sheetData>
    <row r="1" spans="1:13" ht="39.6" customHeight="1" x14ac:dyDescent="0.2">
      <c r="A1" s="31"/>
      <c r="B1" s="32"/>
      <c r="C1" s="41" t="s">
        <v>33</v>
      </c>
      <c r="D1" s="42"/>
      <c r="E1" s="42"/>
      <c r="F1" s="42"/>
      <c r="G1" s="42"/>
      <c r="H1" s="42"/>
      <c r="I1" s="43"/>
      <c r="J1" s="25" t="s">
        <v>18</v>
      </c>
      <c r="K1" s="26"/>
    </row>
    <row r="2" spans="1:13" ht="39.6" customHeight="1" x14ac:dyDescent="0.2">
      <c r="A2" s="33"/>
      <c r="B2" s="34"/>
      <c r="C2" s="44"/>
      <c r="D2" s="45"/>
      <c r="E2" s="45"/>
      <c r="F2" s="45"/>
      <c r="G2" s="45"/>
      <c r="H2" s="45"/>
      <c r="I2" s="46"/>
      <c r="J2" s="27" t="s">
        <v>19</v>
      </c>
      <c r="K2" s="28"/>
    </row>
    <row r="3" spans="1:13" ht="62.45" customHeight="1" x14ac:dyDescent="0.2">
      <c r="A3" s="35" t="s">
        <v>7</v>
      </c>
      <c r="B3" s="36"/>
      <c r="C3" s="20"/>
      <c r="D3" s="37" t="s">
        <v>34</v>
      </c>
      <c r="E3" s="37"/>
      <c r="F3" s="37"/>
      <c r="G3" s="37"/>
      <c r="H3" s="37"/>
      <c r="I3" s="38"/>
      <c r="J3" s="29" t="s">
        <v>44</v>
      </c>
      <c r="K3" s="30"/>
    </row>
    <row r="4" spans="1:13" ht="21.2" customHeight="1" x14ac:dyDescent="0.2">
      <c r="A4" s="35" t="s">
        <v>8</v>
      </c>
      <c r="B4" s="36"/>
      <c r="C4" s="20"/>
      <c r="D4" s="39" t="s">
        <v>35</v>
      </c>
      <c r="E4" s="39"/>
      <c r="F4" s="39"/>
      <c r="G4" s="39"/>
      <c r="H4" s="39"/>
      <c r="I4" s="40"/>
      <c r="J4" s="29"/>
      <c r="K4" s="30"/>
    </row>
    <row r="5" spans="1:13" ht="21.2" customHeight="1" x14ac:dyDescent="0.2">
      <c r="A5" s="51" t="s">
        <v>0</v>
      </c>
      <c r="B5" s="52"/>
      <c r="C5" s="19"/>
      <c r="D5" s="64"/>
      <c r="E5" s="64"/>
      <c r="F5" s="64"/>
      <c r="G5" s="64"/>
      <c r="H5" s="64"/>
      <c r="I5" s="65"/>
      <c r="J5" s="6" t="s">
        <v>1</v>
      </c>
      <c r="K5" s="2"/>
    </row>
    <row r="6" spans="1:13" ht="21.2" customHeight="1" x14ac:dyDescent="0.2">
      <c r="A6" s="51" t="s">
        <v>23</v>
      </c>
      <c r="B6" s="52"/>
      <c r="C6" s="19"/>
      <c r="D6" s="64"/>
      <c r="E6" s="64"/>
      <c r="F6" s="64"/>
      <c r="G6" s="64"/>
      <c r="H6" s="64"/>
      <c r="I6" s="65"/>
      <c r="J6" s="6" t="s">
        <v>9</v>
      </c>
      <c r="K6" s="2"/>
    </row>
    <row r="7" spans="1:13" ht="21.2" customHeight="1" x14ac:dyDescent="0.2">
      <c r="A7" s="51" t="s">
        <v>2</v>
      </c>
      <c r="B7" s="52"/>
      <c r="C7" s="19"/>
      <c r="D7" s="19"/>
      <c r="E7" s="19"/>
      <c r="F7" s="19"/>
      <c r="G7" s="19"/>
      <c r="H7" s="19"/>
      <c r="I7" s="19"/>
      <c r="J7" s="6" t="s">
        <v>10</v>
      </c>
      <c r="K7" s="2"/>
    </row>
    <row r="8" spans="1:13" ht="21.2" customHeight="1" x14ac:dyDescent="0.2">
      <c r="A8" s="51" t="s">
        <v>12</v>
      </c>
      <c r="B8" s="52"/>
      <c r="C8" s="19"/>
      <c r="D8" s="64"/>
      <c r="E8" s="64"/>
      <c r="F8" s="64"/>
      <c r="G8" s="64"/>
      <c r="H8" s="64"/>
      <c r="I8" s="65"/>
      <c r="J8" s="55"/>
      <c r="K8" s="56"/>
    </row>
    <row r="9" spans="1:13" ht="21" customHeight="1" x14ac:dyDescent="0.2">
      <c r="A9" s="51" t="s">
        <v>15</v>
      </c>
      <c r="B9" s="52"/>
      <c r="C9" s="6"/>
      <c r="D9" s="80"/>
      <c r="E9" s="80"/>
      <c r="F9" s="80"/>
      <c r="G9" s="80"/>
      <c r="H9" s="80"/>
      <c r="I9" s="80"/>
      <c r="J9" s="80"/>
      <c r="K9" s="81"/>
    </row>
    <row r="10" spans="1:13" ht="21.2" customHeight="1" x14ac:dyDescent="0.2">
      <c r="A10" s="58" t="s">
        <v>14</v>
      </c>
      <c r="B10" s="57" t="s">
        <v>16</v>
      </c>
      <c r="C10" s="77" t="s">
        <v>39</v>
      </c>
      <c r="D10" s="57" t="s">
        <v>13</v>
      </c>
      <c r="E10" s="62" t="s">
        <v>11</v>
      </c>
      <c r="F10" s="62"/>
      <c r="G10" s="62"/>
      <c r="H10" s="62"/>
      <c r="I10" s="62"/>
      <c r="J10" s="62"/>
      <c r="K10" s="63"/>
    </row>
    <row r="11" spans="1:13" ht="114" customHeight="1" x14ac:dyDescent="0.2">
      <c r="A11" s="58"/>
      <c r="B11" s="57"/>
      <c r="C11" s="78"/>
      <c r="D11" s="57"/>
      <c r="E11" s="7" t="s">
        <v>30</v>
      </c>
      <c r="F11" s="7" t="s">
        <v>25</v>
      </c>
      <c r="G11" s="7" t="s">
        <v>26</v>
      </c>
      <c r="H11" s="7" t="s">
        <v>27</v>
      </c>
      <c r="I11" s="7" t="s">
        <v>28</v>
      </c>
      <c r="J11" s="7" t="s">
        <v>24</v>
      </c>
      <c r="K11" s="8" t="s">
        <v>29</v>
      </c>
    </row>
    <row r="12" spans="1:13" ht="267" customHeight="1" x14ac:dyDescent="0.2">
      <c r="A12" s="9">
        <v>1</v>
      </c>
      <c r="B12" s="18" t="s">
        <v>36</v>
      </c>
      <c r="C12" s="21" t="s">
        <v>40</v>
      </c>
      <c r="D12" s="10">
        <v>1</v>
      </c>
      <c r="E12" s="4"/>
      <c r="F12" s="16">
        <v>0.19</v>
      </c>
      <c r="G12" s="4">
        <f>(E12*F12)</f>
        <v>0</v>
      </c>
      <c r="H12" s="4">
        <f>+G12*D12</f>
        <v>0</v>
      </c>
      <c r="I12" s="17">
        <f>+E12+G12</f>
        <v>0</v>
      </c>
      <c r="J12" s="13">
        <f>+I12*D12</f>
        <v>0</v>
      </c>
      <c r="K12" s="14">
        <v>9124649.870000001</v>
      </c>
      <c r="L12" s="3"/>
      <c r="M12" s="3"/>
    </row>
    <row r="13" spans="1:13" ht="179.45" customHeight="1" x14ac:dyDescent="0.2">
      <c r="A13" s="9">
        <v>2</v>
      </c>
      <c r="B13" s="18" t="s">
        <v>37</v>
      </c>
      <c r="C13" s="21" t="s">
        <v>40</v>
      </c>
      <c r="D13" s="10">
        <v>1</v>
      </c>
      <c r="E13" s="4"/>
      <c r="F13" s="16">
        <v>0.19</v>
      </c>
      <c r="G13" s="4">
        <f t="shared" ref="G13:G15" si="0">(E13*F13)</f>
        <v>0</v>
      </c>
      <c r="H13" s="4">
        <f t="shared" ref="H13:H15" si="1">+G13*D13</f>
        <v>0</v>
      </c>
      <c r="I13" s="17">
        <f t="shared" ref="I13:I14" si="2">+E13+G13</f>
        <v>0</v>
      </c>
      <c r="J13" s="13">
        <f t="shared" ref="J13:J14" si="3">+I13*D13</f>
        <v>0</v>
      </c>
      <c r="K13" s="14">
        <v>8432610.1300000008</v>
      </c>
      <c r="L13" s="3"/>
      <c r="M13" s="3"/>
    </row>
    <row r="14" spans="1:13" ht="234" customHeight="1" x14ac:dyDescent="0.2">
      <c r="A14" s="9">
        <v>3</v>
      </c>
      <c r="B14" s="18" t="s">
        <v>38</v>
      </c>
      <c r="C14" s="21" t="s">
        <v>40</v>
      </c>
      <c r="D14" s="10">
        <v>1</v>
      </c>
      <c r="E14" s="4"/>
      <c r="F14" s="16">
        <v>0.19</v>
      </c>
      <c r="G14" s="4">
        <f t="shared" si="0"/>
        <v>0</v>
      </c>
      <c r="H14" s="4">
        <f t="shared" si="1"/>
        <v>0</v>
      </c>
      <c r="I14" s="17">
        <f t="shared" si="2"/>
        <v>0</v>
      </c>
      <c r="J14" s="13">
        <f t="shared" si="3"/>
        <v>0</v>
      </c>
      <c r="K14" s="14">
        <v>17923983.490000002</v>
      </c>
      <c r="L14" s="3"/>
      <c r="M14" s="3"/>
    </row>
    <row r="15" spans="1:13" ht="134.44999999999999" customHeight="1" thickBot="1" x14ac:dyDescent="0.25">
      <c r="A15" s="11">
        <v>4</v>
      </c>
      <c r="B15" s="18" t="s">
        <v>41</v>
      </c>
      <c r="C15" s="22" t="s">
        <v>42</v>
      </c>
      <c r="D15" s="12">
        <v>1</v>
      </c>
      <c r="E15" s="5">
        <v>96000000</v>
      </c>
      <c r="F15" s="16">
        <v>0.19</v>
      </c>
      <c r="G15" s="4">
        <f t="shared" si="0"/>
        <v>18240000</v>
      </c>
      <c r="H15" s="4">
        <f t="shared" si="1"/>
        <v>18240000</v>
      </c>
      <c r="I15" s="17">
        <f>+E15+H15</f>
        <v>114240000</v>
      </c>
      <c r="J15" s="13">
        <f>+I15*D15</f>
        <v>114240000</v>
      </c>
      <c r="K15" s="15">
        <v>114240000</v>
      </c>
      <c r="L15" s="3"/>
      <c r="M15" s="3"/>
    </row>
    <row r="16" spans="1:13" ht="29.25" customHeight="1" x14ac:dyDescent="0.2">
      <c r="A16" s="79" t="s">
        <v>31</v>
      </c>
      <c r="B16" s="79"/>
      <c r="C16" s="79"/>
      <c r="D16" s="79"/>
      <c r="E16" s="23">
        <f>SUM(E12:E15)</f>
        <v>96000000</v>
      </c>
      <c r="F16" s="24"/>
      <c r="G16" s="23">
        <f>SUM(G12:G15)</f>
        <v>18240000</v>
      </c>
      <c r="H16" s="23">
        <f>SUM(H12:H15)</f>
        <v>18240000</v>
      </c>
      <c r="I16" s="23">
        <f>SUM(I12:I15)</f>
        <v>114240000</v>
      </c>
      <c r="J16" s="86">
        <f>SUM(J12:J15)</f>
        <v>114240000</v>
      </c>
      <c r="K16" s="87"/>
    </row>
    <row r="17" spans="1:11" ht="11.25" customHeight="1" x14ac:dyDescent="0.2">
      <c r="A17" s="83"/>
      <c r="B17" s="84"/>
      <c r="C17" s="84"/>
      <c r="D17" s="84"/>
      <c r="E17" s="84"/>
      <c r="F17" s="84"/>
      <c r="G17" s="84"/>
      <c r="H17" s="84"/>
      <c r="I17" s="84"/>
      <c r="J17" s="84"/>
      <c r="K17" s="85"/>
    </row>
    <row r="18" spans="1:11" ht="21.75" customHeight="1" x14ac:dyDescent="0.2">
      <c r="A18" s="27" t="s">
        <v>6</v>
      </c>
      <c r="B18" s="27"/>
      <c r="C18" s="27"/>
      <c r="D18" s="27"/>
      <c r="E18" s="27"/>
      <c r="F18" s="27"/>
      <c r="G18" s="27"/>
      <c r="H18" s="27"/>
      <c r="I18" s="27"/>
      <c r="J18" s="27"/>
      <c r="K18" s="27"/>
    </row>
    <row r="19" spans="1:11" ht="95.25" customHeight="1" x14ac:dyDescent="0.2">
      <c r="A19" s="53" t="s">
        <v>43</v>
      </c>
      <c r="B19" s="54"/>
      <c r="C19" s="54"/>
      <c r="D19" s="54"/>
      <c r="E19" s="54"/>
      <c r="F19" s="54"/>
      <c r="G19" s="54"/>
      <c r="H19" s="54"/>
      <c r="I19" s="54"/>
      <c r="J19" s="54"/>
      <c r="K19" s="54"/>
    </row>
    <row r="20" spans="1:11" ht="41.45" customHeight="1" x14ac:dyDescent="0.2">
      <c r="A20" s="82" t="s">
        <v>21</v>
      </c>
      <c r="B20" s="82"/>
      <c r="C20" s="82"/>
      <c r="D20" s="82"/>
      <c r="E20" s="82"/>
      <c r="F20" s="82"/>
      <c r="G20" s="82"/>
      <c r="H20" s="82"/>
      <c r="I20" s="82"/>
      <c r="J20" s="82"/>
      <c r="K20" s="82"/>
    </row>
    <row r="21" spans="1:11" ht="29.25" customHeight="1" x14ac:dyDescent="0.2">
      <c r="A21" s="66" t="s">
        <v>32</v>
      </c>
      <c r="B21" s="66"/>
      <c r="C21" s="66"/>
      <c r="D21" s="66"/>
      <c r="E21" s="66"/>
      <c r="F21" s="66"/>
      <c r="G21" s="66"/>
      <c r="H21" s="66"/>
      <c r="I21" s="66"/>
      <c r="J21" s="66"/>
      <c r="K21" s="66"/>
    </row>
    <row r="22" spans="1:11" ht="48" customHeight="1" x14ac:dyDescent="0.2">
      <c r="A22" s="73" t="s">
        <v>17</v>
      </c>
      <c r="B22" s="73"/>
      <c r="C22" s="73"/>
      <c r="D22" s="73"/>
      <c r="E22" s="73"/>
      <c r="F22" s="73"/>
      <c r="G22" s="73"/>
      <c r="H22" s="73"/>
      <c r="I22" s="73"/>
      <c r="J22" s="73"/>
      <c r="K22" s="73"/>
    </row>
    <row r="23" spans="1:11" ht="33.4" customHeight="1" x14ac:dyDescent="0.2">
      <c r="A23" s="73" t="s">
        <v>20</v>
      </c>
      <c r="B23" s="73"/>
      <c r="C23" s="73"/>
      <c r="D23" s="73"/>
      <c r="E23" s="73"/>
      <c r="F23" s="73"/>
      <c r="G23" s="73"/>
      <c r="H23" s="73"/>
      <c r="I23" s="73"/>
      <c r="J23" s="73"/>
      <c r="K23" s="73"/>
    </row>
    <row r="24" spans="1:11" ht="33.4" customHeight="1" x14ac:dyDescent="0.2">
      <c r="A24" s="50" t="s">
        <v>3</v>
      </c>
      <c r="B24" s="50"/>
      <c r="C24" s="74"/>
      <c r="D24" s="75"/>
      <c r="E24" s="75"/>
      <c r="F24" s="75"/>
      <c r="G24" s="75"/>
      <c r="H24" s="75"/>
      <c r="I24" s="75"/>
      <c r="J24" s="75"/>
      <c r="K24" s="76"/>
    </row>
    <row r="25" spans="1:11" ht="21.2" customHeight="1" x14ac:dyDescent="0.2">
      <c r="A25" s="50" t="s">
        <v>4</v>
      </c>
      <c r="B25" s="50"/>
      <c r="C25" s="74"/>
      <c r="D25" s="75"/>
      <c r="E25" s="75"/>
      <c r="F25" s="75"/>
      <c r="G25" s="75"/>
      <c r="H25" s="75"/>
      <c r="I25" s="75"/>
      <c r="J25" s="75"/>
      <c r="K25" s="76"/>
    </row>
    <row r="26" spans="1:11" ht="21.2" customHeight="1" x14ac:dyDescent="0.2">
      <c r="A26" s="70"/>
      <c r="B26" s="71"/>
      <c r="C26" s="71"/>
      <c r="D26" s="71"/>
      <c r="E26" s="71"/>
      <c r="F26" s="71"/>
      <c r="G26" s="71"/>
      <c r="H26" s="71"/>
      <c r="I26" s="71"/>
      <c r="J26" s="71"/>
      <c r="K26" s="72"/>
    </row>
    <row r="27" spans="1:11" x14ac:dyDescent="0.25">
      <c r="A27" s="67" t="s">
        <v>5</v>
      </c>
      <c r="B27" s="68"/>
      <c r="C27" s="68"/>
      <c r="D27" s="68"/>
      <c r="E27" s="68"/>
      <c r="F27" s="68"/>
      <c r="G27" s="68"/>
      <c r="H27" s="68"/>
      <c r="I27" s="68"/>
      <c r="J27" s="68"/>
      <c r="K27" s="69"/>
    </row>
    <row r="28" spans="1:11" ht="27.2" customHeight="1" x14ac:dyDescent="0.2">
      <c r="A28" s="59" t="s">
        <v>22</v>
      </c>
      <c r="B28" s="60"/>
      <c r="C28" s="60"/>
      <c r="D28" s="60"/>
      <c r="E28" s="60"/>
      <c r="F28" s="60"/>
      <c r="G28" s="60"/>
      <c r="H28" s="60"/>
      <c r="I28" s="60"/>
      <c r="J28" s="60"/>
      <c r="K28" s="61"/>
    </row>
    <row r="29" spans="1:11" ht="19.149999999999999" customHeight="1" thickBot="1" x14ac:dyDescent="0.25">
      <c r="A29" s="47"/>
      <c r="B29" s="48"/>
      <c r="C29" s="48"/>
      <c r="D29" s="48"/>
      <c r="E29" s="48"/>
      <c r="F29" s="48"/>
      <c r="G29" s="48"/>
      <c r="H29" s="48"/>
      <c r="I29" s="48"/>
      <c r="J29" s="48"/>
      <c r="K29" s="49"/>
    </row>
    <row r="30" spans="1:11" ht="23.1" customHeight="1" x14ac:dyDescent="0.2"/>
  </sheetData>
  <sheetProtection algorithmName="SHA-512" hashValue="U4qSp/xa3qey9j53XejXNju+B54xzjGmpqwM8y/vGGuKIt1LBbbbAkigpRRvHvL4szQIZUR+O7xUfDntS6M8+g==" saltValue="98BWqWXMFfKjhFO/onSbzA==" spinCount="100000" sheet="1" objects="1" scenarios="1" formatCells="0" formatColumns="0" formatRows="0"/>
  <protectedRanges>
    <protectedRange sqref="K5:K6 J7:O7 D5:I6 D8:J8" name="DATOS"/>
  </protectedRanges>
  <mergeCells count="41">
    <mergeCell ref="D6:I6"/>
    <mergeCell ref="D8:I8"/>
    <mergeCell ref="C10:C11"/>
    <mergeCell ref="C24:K24"/>
    <mergeCell ref="A16:D16"/>
    <mergeCell ref="D9:K9"/>
    <mergeCell ref="A18:K18"/>
    <mergeCell ref="A20:K20"/>
    <mergeCell ref="A17:K17"/>
    <mergeCell ref="D10:D11"/>
    <mergeCell ref="J16:K16"/>
    <mergeCell ref="A26:K26"/>
    <mergeCell ref="A22:K22"/>
    <mergeCell ref="A23:K23"/>
    <mergeCell ref="A25:B25"/>
    <mergeCell ref="C25:K25"/>
    <mergeCell ref="A29:K29"/>
    <mergeCell ref="A24:B24"/>
    <mergeCell ref="A5:B5"/>
    <mergeCell ref="A6:B6"/>
    <mergeCell ref="A7:B7"/>
    <mergeCell ref="A8:B8"/>
    <mergeCell ref="A19:K19"/>
    <mergeCell ref="J8:K8"/>
    <mergeCell ref="B10:B11"/>
    <mergeCell ref="A10:A11"/>
    <mergeCell ref="A28:K28"/>
    <mergeCell ref="E10:K10"/>
    <mergeCell ref="D5:I5"/>
    <mergeCell ref="A21:K21"/>
    <mergeCell ref="A9:B9"/>
    <mergeCell ref="A27:K27"/>
    <mergeCell ref="J1:K1"/>
    <mergeCell ref="J2:K2"/>
    <mergeCell ref="J3:K4"/>
    <mergeCell ref="A1:B2"/>
    <mergeCell ref="A3:B3"/>
    <mergeCell ref="A4:B4"/>
    <mergeCell ref="D3:I3"/>
    <mergeCell ref="D4:I4"/>
    <mergeCell ref="C1:I2"/>
  </mergeCells>
  <conditionalFormatting sqref="I12:I15">
    <cfRule type="cellIs" dxfId="2" priority="1" operator="equal">
      <formula>K12</formula>
    </cfRule>
    <cfRule type="cellIs" dxfId="1" priority="2" operator="lessThan">
      <formula>K12</formula>
    </cfRule>
    <cfRule type="cellIs" dxfId="0" priority="3" operator="greaterThan">
      <formula>K12</formula>
    </cfRule>
  </conditionalFormatting>
  <printOptions horizontalCentered="1" verticalCentered="1"/>
  <pageMargins left="0.70866141732283472" right="0.70866141732283472" top="0.74803149606299213" bottom="0.74803149606299213" header="0.31496062992125984" footer="0.31496062992125984"/>
  <pageSetup scale="70" orientation="landscape" horizontalDpi="300" verticalDpi="300" r:id="rId1"/>
  <ignoredErrors>
    <ignoredError sqref="G13 G12 G14:G16 I13:I15 I12 E16 H16:I16 H13:H15"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1FE30302-745C-4545-8920-87291033ABDE}">
  <ds:schemaRefs>
    <ds:schemaRef ds:uri="http://schemas.microsoft.com/office/2006/documentManagement/types"/>
    <ds:schemaRef ds:uri="http://www.w3.org/XML/1998/namespace"/>
    <ds:schemaRef ds:uri="http://schemas.microsoft.com/office/2006/metadata/properties"/>
    <ds:schemaRef ds:uri="http://purl.org/dc/elements/1.1/"/>
    <ds:schemaRef ds:uri="http://schemas.openxmlformats.org/package/2006/metadata/core-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USER</cp:lastModifiedBy>
  <cp:lastPrinted>2019-07-31T18:10:34Z</cp:lastPrinted>
  <dcterms:created xsi:type="dcterms:W3CDTF">2006-11-20T19:37:40Z</dcterms:created>
  <dcterms:modified xsi:type="dcterms:W3CDTF">2026-09-16T15:54:28Z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