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showInkAnnotation="0" codeName="ThisWorkbook" defaultThemeVersion="124226"/>
  <xr:revisionPtr revIDLastSave="49" documentId="13_ncr:1_{3664E713-F549-48D0-AC46-44A0F9F6C2D1}" xr6:coauthVersionLast="47" xr6:coauthVersionMax="47" xr10:uidLastSave="{0586B439-23F9-410B-B7D1-98158D03DC8A}"/>
  <bookViews>
    <workbookView xWindow="-120" yWindow="-120" windowWidth="29040" windowHeight="15720" tabRatio="714" activeTab="3" xr2:uid="{00000000-000D-0000-FFFF-FFFF00000000}"/>
  </bookViews>
  <sheets>
    <sheet name="OC97931" sheetId="20" r:id="rId1"/>
    <sheet name="RFC (Líder Técnico)" sheetId="1" r:id="rId2"/>
    <sheet name="Hoja1" sheetId="19" state="hidden" r:id="rId3"/>
    <sheet name="Plan Implementación (Líder Téc)" sheetId="10" r:id="rId4"/>
    <sheet name="PLAN ROLL BACK (Líder Técnico)" sheetId="13" r:id="rId5"/>
    <sheet name="Matriz Efecto Cambio (Ejecutor)" sheetId="8" r:id="rId6"/>
    <sheet name="GLOSARIO" sheetId="18" r:id="rId7"/>
    <sheet name="Listas" sheetId="2" state="hidden" r:id="rId8"/>
  </sheets>
  <externalReferences>
    <externalReference r:id="rId9"/>
  </externalReferences>
  <definedNames>
    <definedName name="a.__Actividad_critica">'Matriz Efecto Cambio (Ejecutor)'!$E$11</definedName>
    <definedName name="a.__Misión_critica" localSheetId="5">'Matriz Efecto Cambio (Ejecutor)'!$E$11</definedName>
    <definedName name="ALMACENAMIENTO">'Matriz Efecto Cambio (Ejecutor)'!$D$27:$D$43</definedName>
    <definedName name="AMBIENTE">'Plan Implementación (Líder Téc)'!$D$43:$D$45</definedName>
    <definedName name="APLICATIVOSOX">#REF!</definedName>
    <definedName name="_xlnm.Print_Area" localSheetId="1">'RFC (Líder Técnico)'!$B$1:$M$43</definedName>
    <definedName name="CambioSoft">#REF!</definedName>
    <definedName name="CLASE">Listas!$A$2:$A$4</definedName>
    <definedName name="ELEMENTOSIC">'Matriz Efecto Cambio (Ejecutor)'!$C$26:$C$43</definedName>
    <definedName name="Enrutador">'Matriz Efecto Cambio (Ejecutor)'!$C$26:$C$47</definedName>
    <definedName name="Equipo">#REF!</definedName>
    <definedName name="hola">'Matriz Efecto Cambio (Ejecutor)'!$C$26:$C$43</definedName>
    <definedName name="IMPACTO" localSheetId="4">Listas!#REF!</definedName>
    <definedName name="IMPACTO">Listas!#REF!</definedName>
    <definedName name="IMPACTO1">#REF!</definedName>
    <definedName name="Lista">'Matriz Efecto Cambio (Ejecutor)'!$C$25</definedName>
    <definedName name="Marca">#REF!</definedName>
    <definedName name="matriximpp">'Matriz Efecto Cambio (Ejecutor)'!$AW$9:$AX$28</definedName>
    <definedName name="MATRIZ">'RFC (Líder Técnico)'!#REF!</definedName>
    <definedName name="OTRO">'Matriz Efecto Cambio (Ejecutor)'!$F$27:$F$43</definedName>
    <definedName name="PP">[1]Listas!#REF!</definedName>
    <definedName name="PRIORIDAD" localSheetId="4">Listas!#REF!</definedName>
    <definedName name="PRIORIDAD">Listas!#REF!</definedName>
    <definedName name="RAZON">Listas!$B$2:$B$9</definedName>
    <definedName name="RIESGO" localSheetId="4">Listas!#REF!</definedName>
    <definedName name="RIESGO">Listas!#REF!</definedName>
    <definedName name="SEGURIDAD">'Matriz Efecto Cambio (Ejecutor)'!$E$27:$E$43</definedName>
    <definedName name="SISTEMAS">Listas!$D$2:$D$40</definedName>
    <definedName name="TIEMPO">Listas!$C$2:$C$6</definedName>
    <definedName name="tipocambio">#REF!</definedName>
    <definedName name="_xlnm.Print_Titles" localSheetId="1">'RFC (Líder Técnico)'!$2:$3</definedName>
    <definedName name="Ubic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5" i="10" l="1"/>
  <c r="B16" i="10" s="1"/>
  <c r="B17" i="10" s="1"/>
  <c r="B18" i="10" s="1"/>
  <c r="B19" i="10" s="1"/>
  <c r="B20" i="10" s="1"/>
  <c r="B21" i="10" s="1"/>
  <c r="B22" i="10" s="1"/>
  <c r="B23" i="10" s="1"/>
  <c r="B24" i="10" s="1"/>
  <c r="B25" i="10" s="1"/>
  <c r="B26" i="10" s="1"/>
  <c r="B27" i="10" s="1"/>
  <c r="B28" i="10" s="1"/>
  <c r="B29" i="10" s="1"/>
  <c r="B30" i="10" s="1"/>
  <c r="B31" i="10" s="1"/>
  <c r="B32" i="10" s="1"/>
  <c r="B33" i="10" s="1"/>
  <c r="B14" i="10"/>
  <c r="G21" i="13"/>
  <c r="G38" i="10"/>
  <c r="G37" i="10"/>
  <c r="F2" i="8"/>
  <c r="AW14" i="8" l="1"/>
  <c r="AW15" i="8"/>
  <c r="F13" i="8"/>
  <c r="F10" i="8"/>
  <c r="F9" i="10"/>
  <c r="F6" i="13" s="1"/>
  <c r="C6" i="8" s="1"/>
  <c r="AW1" i="8"/>
  <c r="AW2" i="8"/>
  <c r="F11" i="8" s="1"/>
  <c r="AW3" i="8"/>
  <c r="AW4" i="8"/>
  <c r="F14" i="8"/>
  <c r="G36" i="10"/>
  <c r="L37" i="10" s="1"/>
  <c r="G23" i="13"/>
  <c r="H5" i="13"/>
  <c r="F10" i="10"/>
  <c r="F7" i="13" s="1"/>
  <c r="C5" i="8"/>
  <c r="F8" i="10" s="1"/>
  <c r="F5" i="13" s="1"/>
  <c r="I37" i="10"/>
  <c r="B1" i="19"/>
  <c r="C1" i="19" s="1"/>
  <c r="A1" i="19"/>
  <c r="G39" i="10"/>
  <c r="K12" i="1" s="1"/>
  <c r="H8" i="10"/>
  <c r="C7" i="8"/>
  <c r="G22" i="13"/>
  <c r="E5" i="8"/>
  <c r="F16" i="8" l="1"/>
  <c r="L15" i="1"/>
  <c r="E1" i="19" s="1"/>
  <c r="B2" i="19" s="1"/>
  <c r="K16" i="1" s="1"/>
  <c r="M12" i="1"/>
  <c r="L12" i="1"/>
  <c r="F15" i="8"/>
  <c r="F12" i="8"/>
  <c r="F17" i="8" l="1"/>
  <c r="G16" i="1" s="1"/>
  <c r="C2" i="19"/>
  <c r="F3" i="19" s="1"/>
  <c r="A2" i="19" s="1"/>
  <c r="J16" i="1" s="1"/>
</calcChain>
</file>

<file path=xl/sharedStrings.xml><?xml version="1.0" encoding="utf-8"?>
<sst xmlns="http://schemas.openxmlformats.org/spreadsheetml/2006/main" count="498" uniqueCount="305">
  <si>
    <t>FORMATO - FORMATO DE REQUERIMIENTO DE CAMBIO</t>
  </si>
  <si>
    <r>
      <rPr>
        <b/>
        <sz val="9"/>
        <rFont val="Arial"/>
        <family val="2"/>
      </rPr>
      <t xml:space="preserve">Codigo: ST-FT-07
Versión: 03
</t>
    </r>
    <r>
      <rPr>
        <sz val="9"/>
        <rFont val="Arial"/>
        <family val="2"/>
      </rPr>
      <t>Rige a partir de su publicación en el SIG</t>
    </r>
  </si>
  <si>
    <t>Sistema de Gestión de Tecnología de Información</t>
  </si>
  <si>
    <t>1. REGISTRO</t>
  </si>
  <si>
    <t>1.1  FECHADE LA SOLICITUD:</t>
  </si>
  <si>
    <t>HORA DE LA SOLICITUD</t>
  </si>
  <si>
    <t>1.2 INCIDENTE - FALLA No: (Op)</t>
  </si>
  <si>
    <t>1.3 NÚMERO ID GESTION DE CAMBIO: (*)</t>
  </si>
  <si>
    <t>2. CLASIFICACIÓN DEL CAMBIO: (*)</t>
  </si>
  <si>
    <t>2.1  TIPO DE AMBIENTE</t>
  </si>
  <si>
    <t>Certificación</t>
  </si>
  <si>
    <t>Producción</t>
  </si>
  <si>
    <t>Prueba</t>
  </si>
  <si>
    <t>3. CATEGORIA (*)</t>
  </si>
  <si>
    <t>4. AFECTACIÓN (*)</t>
  </si>
  <si>
    <t>Networking</t>
  </si>
  <si>
    <t>Almacenamiento</t>
  </si>
  <si>
    <t>Infraestructura seguridad</t>
  </si>
  <si>
    <t xml:space="preserve">
INDISPONIBILIDAD:
SI             NO</t>
  </si>
  <si>
    <t>TIEMPO INDISPONIBILIDAD EQUIPO (Mtos)</t>
  </si>
  <si>
    <t>TIEMPO INDISPONIBILIDAD SERVICIO (Mtos)</t>
  </si>
  <si>
    <t>TIEMPO MUERTO (Mtos)</t>
  </si>
  <si>
    <t>Procesamiento</t>
  </si>
  <si>
    <t xml:space="preserve">Hardware </t>
  </si>
  <si>
    <t>Bases de datos</t>
  </si>
  <si>
    <t>Correo (Servidor Exchange)</t>
  </si>
  <si>
    <t>Aplicaciones</t>
  </si>
  <si>
    <t>Otros</t>
  </si>
  <si>
    <t>Para otros indique cuales:</t>
  </si>
  <si>
    <t>7. FECHA DE EJECUCIÓN (*)</t>
  </si>
  <si>
    <t>DURACION ACTIVIDAD
 EN MINUTOS (*)</t>
  </si>
  <si>
    <t>FECHA Y HORA DE INICIO:</t>
  </si>
  <si>
    <t>5. TIPO DE CAMBIO : (*)</t>
  </si>
  <si>
    <t>6. EFECTO DEL CAMBIO : (*)</t>
  </si>
  <si>
    <t>FECHA Y HORA DE FINAL:</t>
  </si>
  <si>
    <t>ESTANDAR</t>
  </si>
  <si>
    <t>NORMAL</t>
  </si>
  <si>
    <t>URGENTE</t>
  </si>
  <si>
    <t xml:space="preserve">8. DESCRIPCION DEL CAMBIO: (*) </t>
  </si>
  <si>
    <t>9. JUSTIFICACIÓN Y BENEFICIOS DEL CAMBIO (*)</t>
  </si>
  <si>
    <t>10. RIESGO DEL CAMBIO A IMPLEMENTAR (*)</t>
  </si>
  <si>
    <t>11. IMPACTO EN OTROS SISTEMAS O MÓDULOS: (Op)</t>
  </si>
  <si>
    <t>11.1 ELEMENTO CI: Seleccione elemento CI</t>
  </si>
  <si>
    <t>11.2  DESCRIPCIÓN DEL IMPACTO AL ELEMENTO CI</t>
  </si>
  <si>
    <t xml:space="preserve">14. REQUIERE CAPACITACION EL USUARIO FINAL:                                                                                       SI                               NO
</t>
  </si>
  <si>
    <t xml:space="preserve">15. IMPLICA ACTUALIZAR LA DOCUMENTACION?    
SI                      NO
 </t>
  </si>
  <si>
    <t>13. DATOS SOLICITANTES Y EJECUTORES (*)</t>
  </si>
  <si>
    <t>4 LÍDER FUNCIONAL (Op):</t>
  </si>
  <si>
    <t>5. LÍDER TÉCNICO: (LT)</t>
  </si>
  <si>
    <t>NOMBRE</t>
  </si>
  <si>
    <t>CARGO</t>
  </si>
  <si>
    <t>EMAIL</t>
  </si>
  <si>
    <t>TELÉFONO</t>
  </si>
  <si>
    <t>6. EJECUTOR DEL CAMBIO (EJ):</t>
  </si>
  <si>
    <t>minutos</t>
  </si>
  <si>
    <t>ç</t>
  </si>
  <si>
    <t>FORMATO - PLAN DE IMPLEMENTACION DEL CAMBIO (PASO A PASO PARA IMPLEMENTACION)</t>
  </si>
  <si>
    <r>
      <rPr>
        <b/>
        <sz val="9"/>
        <rFont val="Arial"/>
        <family val="2"/>
      </rPr>
      <t>Codigo: ST-FT-07
Versión: 03</t>
    </r>
    <r>
      <rPr>
        <sz val="9"/>
        <rFont val="Arial"/>
        <family val="2"/>
      </rPr>
      <t xml:space="preserve">
Rige a partir de su publicación en el SIG</t>
    </r>
  </si>
  <si>
    <t>Número del Cambio:</t>
  </si>
  <si>
    <t>Descripción breve del cambio:</t>
  </si>
  <si>
    <t>Fecha:</t>
  </si>
  <si>
    <t>Diligenciada por:</t>
  </si>
  <si>
    <t>ITEM</t>
  </si>
  <si>
    <t>SISTEMA</t>
  </si>
  <si>
    <t>AMBIENTE</t>
  </si>
  <si>
    <t>EQUIPO/ SERVIDOR</t>
  </si>
  <si>
    <t>DETALLE ACTIVIDAD</t>
  </si>
  <si>
    <t>RESPONSABLE</t>
  </si>
  <si>
    <t>TIEMPO ACTIVIDADES EN MINUTOS</t>
  </si>
  <si>
    <t>TIEMPO DE INDISPONIBILIDAD  SERVICIOS</t>
  </si>
  <si>
    <t>INDISPONIBILIDAD DE EQUIPOS</t>
  </si>
  <si>
    <t>TIEMPO MUERTO</t>
  </si>
  <si>
    <t>TIEMPO MUERTO TOTAL</t>
  </si>
  <si>
    <t>TIEMPO TOTAL DE IMPLEMENTACIÓN</t>
  </si>
  <si>
    <t>TIEMPO TOTAL DE IINDISPONIBILIDAD SERVICIOS</t>
  </si>
  <si>
    <t>TIEMPO TOTAL DE IINDISPONIBILIDAD EQUIPOS</t>
  </si>
  <si>
    <t>FORMATO - LAN DE ROLLBACK DEL CAMBIO</t>
  </si>
  <si>
    <t>NÚMERO</t>
  </si>
  <si>
    <t>TIEMPO ACTIVIDADES EN HORAS</t>
  </si>
  <si>
    <t>COMENTARIOS</t>
  </si>
  <si>
    <t>MATRIZ DE EVALUACIÓN DEL EFECTO DEL DEL CAMBIO</t>
  </si>
  <si>
    <t>e.- Bases de Datos</t>
  </si>
  <si>
    <t>f.-Aplicaciones-Bases de datos-Infraestructura</t>
  </si>
  <si>
    <t>g-Bases de Datos-Aplicaciones</t>
  </si>
  <si>
    <t>PREGUNTA</t>
  </si>
  <si>
    <t>RESPUESTA</t>
  </si>
  <si>
    <t>PUNTAJE</t>
  </si>
  <si>
    <t>Pregunta 1</t>
  </si>
  <si>
    <t>Experiencia en la ejecución de cambios iguales al presentado por el operador.</t>
  </si>
  <si>
    <t>b.- Ya se ha ejecutado</t>
  </si>
  <si>
    <t>a.- No se ha ejecutado antes</t>
  </si>
  <si>
    <t>Infraestructura Impactada</t>
  </si>
  <si>
    <t>AZUL</t>
  </si>
  <si>
    <t>a.- Infraestructura</t>
  </si>
  <si>
    <t>b.- Aplicaciones</t>
  </si>
  <si>
    <t>c.- Networking</t>
  </si>
  <si>
    <t>d.- Aplicaciones e Infrestructura</t>
  </si>
  <si>
    <t>Tiempo fuera de los servicios</t>
  </si>
  <si>
    <t>c.- entre 2 y 4 horas</t>
  </si>
  <si>
    <t>a.- Más de 6 horas</t>
  </si>
  <si>
    <t>b.- entre 4 y 6 horas</t>
  </si>
  <si>
    <t>d.- Hasta 2 horas</t>
  </si>
  <si>
    <t>e.- Ninguno</t>
  </si>
  <si>
    <t>Se cuenta con los recursos para efectual el cambio (infraestructura, documentaciòn, personal entre otros).</t>
  </si>
  <si>
    <t>a.- No</t>
  </si>
  <si>
    <t>b.- Si</t>
  </si>
  <si>
    <t xml:space="preserve">Riesgo de afectación de otros sistemas o módulos al implementar el cambio. </t>
  </si>
  <si>
    <t>b.- Medio</t>
  </si>
  <si>
    <t>a.- Alto</t>
  </si>
  <si>
    <t>c.- Bajo</t>
  </si>
  <si>
    <t>Complejidad técnica del cambio</t>
  </si>
  <si>
    <t>Compromete la seguridad de la informacion e infraestructura de OTSI</t>
  </si>
  <si>
    <t>b.- No</t>
  </si>
  <si>
    <t>a.- Si</t>
  </si>
  <si>
    <t>d- Ninguna</t>
  </si>
  <si>
    <t>IMPACTO</t>
  </si>
  <si>
    <t>Pregunta 4</t>
  </si>
  <si>
    <t>a.- VIP</t>
  </si>
  <si>
    <t>b.- Clientes</t>
  </si>
  <si>
    <t>c.- Proveedores</t>
  </si>
  <si>
    <t>d- Internos</t>
  </si>
  <si>
    <t>Impacto</t>
  </si>
  <si>
    <t>Ninguno</t>
  </si>
  <si>
    <t>Pregunta 5</t>
  </si>
  <si>
    <t>Enrutador</t>
  </si>
  <si>
    <t>ALMACENAMIENTO</t>
  </si>
  <si>
    <t>SEGURIDAD</t>
  </si>
  <si>
    <t>OTRO</t>
  </si>
  <si>
    <t>SWITCH</t>
  </si>
  <si>
    <t>Switch</t>
  </si>
  <si>
    <t>ACCESS POINT</t>
  </si>
  <si>
    <t>ROUTERS</t>
  </si>
  <si>
    <t>SERVIDOR</t>
  </si>
  <si>
    <t>FIREWALL</t>
  </si>
  <si>
    <t>IPS</t>
  </si>
  <si>
    <t>BALANCEADOR</t>
  </si>
  <si>
    <t>IDS</t>
  </si>
  <si>
    <t>AIRONPORT</t>
  </si>
  <si>
    <t>STORAGE</t>
  </si>
  <si>
    <t>BASES DE DATOS</t>
  </si>
  <si>
    <t>APLICATIVOS</t>
  </si>
  <si>
    <t>SISTEMAS OPERATIVOS</t>
  </si>
  <si>
    <t>0TROS</t>
  </si>
  <si>
    <t>Pregunta 6</t>
  </si>
  <si>
    <t>Pregunta 7</t>
  </si>
  <si>
    <t>a.- NO</t>
  </si>
  <si>
    <t>b.- SI</t>
  </si>
  <si>
    <t>Pregunta 8</t>
  </si>
  <si>
    <t>Pregunta 9</t>
  </si>
  <si>
    <t>d.- Ninguno</t>
  </si>
  <si>
    <t>Pregunta 10</t>
  </si>
  <si>
    <t>Pregunta 11</t>
  </si>
  <si>
    <t>Pregunta 12</t>
  </si>
  <si>
    <t>Pregunta 13</t>
  </si>
  <si>
    <t>Pregunta 14</t>
  </si>
  <si>
    <t>Pregunta 15</t>
  </si>
  <si>
    <t>d.-Ninguno</t>
  </si>
  <si>
    <t>Pregunta 16</t>
  </si>
  <si>
    <t>GLOSARIO DE CAMBIOS PARA UTILIZAR EN FORMATO DE SOLICITUD DE CAMBIO</t>
  </si>
  <si>
    <r>
      <rPr>
        <b/>
        <sz val="9"/>
        <color theme="1"/>
        <rFont val="Calibri"/>
        <family val="2"/>
        <scheme val="minor"/>
      </rPr>
      <t>Codigo: ST-FT-07
Versión: 03</t>
    </r>
    <r>
      <rPr>
        <sz val="9"/>
        <color theme="1"/>
        <rFont val="Calibri"/>
        <family val="2"/>
        <scheme val="minor"/>
      </rPr>
      <t xml:space="preserve">
Rige apartir de su publicación en el SIG</t>
    </r>
  </si>
  <si>
    <t>GLOSARIO Y DEFINICIONES</t>
  </si>
  <si>
    <t>Establecen las definiciones que permiten clarificar conceptos y guia del  requerimiento a llenar en la plantilla de RFC.</t>
  </si>
  <si>
    <t>GLOSARIO</t>
  </si>
  <si>
    <t xml:space="preserve">DEFINICIONES </t>
  </si>
  <si>
    <t>Categoria de Cambio de Emergencia</t>
  </si>
  <si>
    <t xml:space="preserve">Son aquellos que si no se realizan impiden la prestación de uno o más servicios en la operación del Ministerio.
Son aquellos que deben realizarse porque la plataforma está gravemente degradada.
Son aquellos que deben realizarse porque de no hacerlo el Ministerio incurre en costos financieros
Son aquellos que deben realizarse porque de no hacerlo el Ministerio puede incurrir en incumplimientos legales.
</t>
  </si>
  <si>
    <t>Categoria de Cambio Normal</t>
  </si>
  <si>
    <t>Es cualquier tipo de modificación de forma temporal o permanente con determinado nivel de riesgo sobre uno o varios elementos de configuración pertenecientes a la infraestructura tecnológica. 
De Impacto medio o alto (según la matriz de impacto)</t>
  </si>
  <si>
    <t>Categoria de Cambio Preaprobado o Estándar</t>
  </si>
  <si>
    <t>Es cualquier tipo de modificación previamente definida, preaprobada, completamente documentada y con bajo nivel de riesgo sobre uno o varios elementos de configuración pertenecientes a la infraestructura tecnológica.</t>
  </si>
  <si>
    <t>Elemento CI (Configuration Ítem).</t>
  </si>
  <si>
    <t xml:space="preserve"> Cualquier componente que necesite ser gestionado con el objeto de proveer un servicio de TI. La información sobre cada CI se almacena en un registro de configuración dentro del sistema de gestión de la configuración y es mantenido durante todo su ciclo de vida por gestión de la configuración.  </t>
  </si>
  <si>
    <t>RFC (Request For Change):</t>
  </si>
  <si>
    <t>Es una requisición formal de Cambio en espera de ser implementada, incluye detalles del Cambio propuesto</t>
  </si>
  <si>
    <t>Efecto del cambio</t>
  </si>
  <si>
    <t>Una medida del efecto de un Incidente, un Problema o de un Cambio sobre los Procesos del Negocio. El impacto a menudo se basa en cómo se verán afectados los Niveles de Servicio. El impacto y Urgencia se usan para asignar Prioridad</t>
  </si>
  <si>
    <t>Usuarios del área Administrativas</t>
  </si>
  <si>
    <t>Estan definidos Ofinas en general (Ministra, Viceministros, Directores, subdirectores, recursos humanos etc).</t>
  </si>
  <si>
    <t>Usuarios de área Técnica</t>
  </si>
  <si>
    <t>Son todos aquellos que soportan la operación (OTSI).</t>
  </si>
  <si>
    <t>Usuarios de área Externa</t>
  </si>
  <si>
    <t>Son aquellos a los cuales el Ministerio presta un servicio (Sedes regionales, aplicaciones etc)</t>
  </si>
  <si>
    <t>Tiempo Muerto</t>
  </si>
  <si>
    <t xml:space="preserve">Permite medir el tiempo en que no se este realizando actividad y es para los casos en que la actividad se realiza en diferentes dìas ej: Actividad 1: de las 13:00 a 14:00 se suspende la actividad y se reanuda de las 16:00 a las 17:00 (Tiempo muerto de 14:00 a 16:00). </t>
  </si>
  <si>
    <t>Clase</t>
  </si>
  <si>
    <t>Razón del camio</t>
  </si>
  <si>
    <t>Tiempo</t>
  </si>
  <si>
    <t>Sistemas</t>
  </si>
  <si>
    <t>Normal</t>
  </si>
  <si>
    <t>Requerimiento del negocio</t>
  </si>
  <si>
    <t>Segundos</t>
  </si>
  <si>
    <t>BDP</t>
  </si>
  <si>
    <t>Emergencia</t>
  </si>
  <si>
    <t>Solución a Incidente/problema</t>
  </si>
  <si>
    <t>Minutos</t>
  </si>
  <si>
    <t>AVOCET</t>
  </si>
  <si>
    <t>estándar</t>
  </si>
  <si>
    <t>Cambios en Legislación</t>
  </si>
  <si>
    <t>Horas</t>
  </si>
  <si>
    <t>SABA</t>
  </si>
  <si>
    <t>Retiros por Obsolescencia</t>
  </si>
  <si>
    <t>Días</t>
  </si>
  <si>
    <t>VOLTS</t>
  </si>
  <si>
    <t>Cambio en producto/servicio de terceras partes</t>
  </si>
  <si>
    <t>Meses</t>
  </si>
  <si>
    <t>RIS GRB</t>
  </si>
  <si>
    <t>Nuevo ítem de configuración</t>
  </si>
  <si>
    <t>RIS RCSA</t>
  </si>
  <si>
    <t>Nuevas versiones</t>
  </si>
  <si>
    <t>SIO GRB</t>
  </si>
  <si>
    <t>Otro</t>
  </si>
  <si>
    <t>SIO RCSA</t>
  </si>
  <si>
    <t>SIV</t>
  </si>
  <si>
    <t>SINOPER</t>
  </si>
  <si>
    <t>GMS</t>
  </si>
  <si>
    <t>CCGNET</t>
  </si>
  <si>
    <t>LITE</t>
  </si>
  <si>
    <t>LLENADERO</t>
  </si>
  <si>
    <t>ALLEGRO</t>
  </si>
  <si>
    <t>NOMINACIONES</t>
  </si>
  <si>
    <t>PI</t>
  </si>
  <si>
    <t>ELLIPSE</t>
  </si>
  <si>
    <t>SAP-MM</t>
  </si>
  <si>
    <t>SAP-AP</t>
  </si>
  <si>
    <t>SAP-AR</t>
  </si>
  <si>
    <t>SAP-CFM</t>
  </si>
  <si>
    <t>SAP-CO</t>
  </si>
  <si>
    <t>SAP-FI</t>
  </si>
  <si>
    <t>SAP-JVA</t>
  </si>
  <si>
    <t>SAP-PS</t>
  </si>
  <si>
    <t>SAP-RH</t>
  </si>
  <si>
    <t>SAP-TX</t>
  </si>
  <si>
    <t>SAP-PO-POC</t>
  </si>
  <si>
    <t>SAP-SD</t>
  </si>
  <si>
    <t>SIJUR</t>
  </si>
  <si>
    <t>EAI</t>
  </si>
  <si>
    <t>SUIS</t>
  </si>
  <si>
    <t>KACTUS</t>
  </si>
  <si>
    <t>ASINLEG</t>
  </si>
  <si>
    <t>SCCPL</t>
  </si>
  <si>
    <t>Excel (Cuentas Mayores)</t>
  </si>
  <si>
    <t>Excel Converter ColGAAP-UsGAAP</t>
  </si>
  <si>
    <t>Oficina de Tecnología y Sistemas de Información</t>
  </si>
  <si>
    <t>Habilitar servicio de internet al servidor</t>
  </si>
  <si>
    <t>Retirar servicio de internet al servidor</t>
  </si>
  <si>
    <t>Actualizar inventario</t>
  </si>
  <si>
    <t>Escaneo de vulnerabilidades</t>
  </si>
  <si>
    <t>Mitigación de vulnerabilidades</t>
  </si>
  <si>
    <t>Creación politica de balanceo por el puerto 80 por IPV4 e IPV6</t>
  </si>
  <si>
    <t>Creación de politica en el WAF por IPV4 e IPV6</t>
  </si>
  <si>
    <t>Actualizar CMDB</t>
  </si>
  <si>
    <t>Adminstrador CA</t>
  </si>
  <si>
    <t>Eliminar politica de balanceo por el puerto 80 por IPV4 e IPV6</t>
  </si>
  <si>
    <t>Eliminar de politica en el WAF por IPV4 e IPV6</t>
  </si>
  <si>
    <t>Configurar y/o validar los  filesystem locales de acuerdo con el FORMATO REQUERIMIENTO DE NUEVO SERVIDOR DE APLICACIONES</t>
  </si>
  <si>
    <t>Instalación de actualizaciónes de SO e instalación del Microsoft .Net Framework 4 y 4.5</t>
  </si>
  <si>
    <t>Configuracion de máquina nueva, según formato de creacion de servidor nuevo y configuracion de direccionamiento IPV4 e IPV6 segmento productivo</t>
  </si>
  <si>
    <t>Sistemas Operativos Windows</t>
  </si>
  <si>
    <t>Backups</t>
  </si>
  <si>
    <t>Eliminar máquina</t>
  </si>
  <si>
    <t>Eliminar registro DNS local</t>
  </si>
  <si>
    <t>Sistemas operativos Windows</t>
  </si>
  <si>
    <t>Administrador CA</t>
  </si>
  <si>
    <t>Eliminar política de backups</t>
  </si>
  <si>
    <t>Eliminar política de monitoreo</t>
  </si>
  <si>
    <t>Monitoreo</t>
  </si>
  <si>
    <t>Agregar a monitoreo máquina y url</t>
  </si>
  <si>
    <t>No hay riesgos para la ejecución del RFC</t>
  </si>
  <si>
    <t>Operador TI</t>
  </si>
  <si>
    <t>NA</t>
  </si>
  <si>
    <t>CERTIFICACIÓN</t>
  </si>
  <si>
    <r>
      <rPr>
        <b/>
        <sz val="9"/>
        <color theme="1"/>
        <rFont val="Calibri"/>
        <family val="2"/>
        <scheme val="minor"/>
      </rPr>
      <t>Codigo: ST-FT-07</t>
    </r>
    <r>
      <rPr>
        <sz val="9"/>
        <color theme="1"/>
        <rFont val="Calibri"/>
        <family val="2"/>
        <scheme val="minor"/>
      </rPr>
      <t xml:space="preserve">
</t>
    </r>
    <r>
      <rPr>
        <b/>
        <sz val="9"/>
        <color theme="1"/>
        <rFont val="Calibri"/>
        <family val="2"/>
        <scheme val="minor"/>
      </rPr>
      <t>Versión: 03</t>
    </r>
    <r>
      <rPr>
        <sz val="9"/>
        <color theme="1"/>
        <rFont val="Calibri"/>
        <family val="2"/>
        <scheme val="minor"/>
      </rPr>
      <t xml:space="preserve">
Rige a partir de su publicación en el SIG</t>
    </r>
  </si>
  <si>
    <t>Especialista Seguridad</t>
  </si>
  <si>
    <t>Especialista de Infraestructura</t>
  </si>
  <si>
    <t>Especialista de Redes</t>
  </si>
  <si>
    <t>Especialista Redes</t>
  </si>
  <si>
    <t xml:space="preserve">Especialista de Aplicaciones </t>
  </si>
  <si>
    <t>Especialista de Seguridad</t>
  </si>
  <si>
    <t>Especialista de Seguridad - SOC</t>
  </si>
  <si>
    <t>Instalar agente de backup y configurar las políticas de backup
Rutas a respaldar: Disco C: y DISCO E:</t>
  </si>
  <si>
    <t>Asignación del direccionamiento del virtual server para la configuración de la politica de balanceo IPV4</t>
  </si>
  <si>
    <t>Asignación del direccionamiento del virtual server para la configuración de la politica de WAF IPV4</t>
  </si>
  <si>
    <t>Infraestructura</t>
  </si>
  <si>
    <t>Redes</t>
  </si>
  <si>
    <t>Seguridad</t>
  </si>
  <si>
    <t>Recuperar direccionamiento de certificación IPV4 e IPV6 y de la politica de balanceo</t>
  </si>
  <si>
    <t>Solicitud de maquina nueva de aplicación para la aplicación de automatización robótica de procesos para descarga de documentos de los procesos contractuales del Ministerio en SECOP II (en el ambiente de PRODUCCIÓN), no se genera ambiente de desarrollo ni certificación dado que las pruebas unitaqrias y certificación se realiza en la infraestructura del Partner.</t>
  </si>
  <si>
    <r>
      <t xml:space="preserve">Se requiere este aprovisionamiento de la maquina </t>
    </r>
    <r>
      <rPr>
        <b/>
        <sz val="9"/>
        <rFont val="Arial"/>
        <family val="2"/>
      </rPr>
      <t>M1APRPA03</t>
    </r>
    <r>
      <rPr>
        <sz val="9"/>
        <rFont val="Arial"/>
        <family val="2"/>
      </rPr>
      <t xml:space="preserve"> para el despliegue de la aplicación de automatización robótica de procesos descarga de documentos de los procesos contractuales del Ministerio en SECOP II (en el ambiente de PRODUCCIÓN), no se genera ambiente de desarrollo ni certificación dado que las pruebas unitaqrias y certificación se realiza en la infraestructura del Partner.</t>
    </r>
  </si>
  <si>
    <t>Contratista SRC</t>
  </si>
  <si>
    <t>Maria Del Carmen Raba Roberto &lt;mraba@mineducacion.gov.co&gt;</t>
  </si>
  <si>
    <t>Fabio Osorio</t>
  </si>
  <si>
    <t>Contratista OTSI - Arquitecto Empresarial, Gestión de Proyectos TI</t>
  </si>
  <si>
    <t>fosorio@mineducacion.gov.co</t>
  </si>
  <si>
    <t>M1APRPA03</t>
  </si>
  <si>
    <t>Creación de máquinas de aplicación de acuerdo con el FORMATO ST-FT-13_V1-M1APRPA03.xls adjunto.</t>
  </si>
  <si>
    <t>PRODUCCIÓN</t>
  </si>
  <si>
    <t>Asignacion de direccionamiento de PRODUCCIÓN IPV4 e IPV6 DC CAN</t>
  </si>
  <si>
    <r>
      <t xml:space="preserve">Creación DNS local </t>
    </r>
    <r>
      <rPr>
        <b/>
        <sz val="9"/>
        <color theme="1"/>
        <rFont val="Arial"/>
        <family val="2"/>
      </rPr>
      <t xml:space="preserve">rpa-secop.mineducacion.gov.co </t>
    </r>
    <r>
      <rPr>
        <sz val="9"/>
        <color theme="1"/>
        <rFont val="Arial"/>
        <family val="2"/>
      </rPr>
      <t>apuntando a la IP WAF creada anteriormente.</t>
    </r>
  </si>
  <si>
    <t>Microsoft Office Excel &amp; Outlook (escritorio) asociado al usuario de dominio "Descargascontratosmensecop"
Acrobat Reader
Microsoft Edge - Google Chrome</t>
  </si>
  <si>
    <t>Especialista de Aplicaciones</t>
  </si>
  <si>
    <t>Verificación de configuración de:
Microsoft Office Excel &amp; Outlook (escritorio) asociado al usuario de dominio "Descargascontratosmensecop"
Acrobat Reader
Microsoft Edge - Google Chrome
Instalar y configurar:
Plugin de Uipath para el navegador Edge
Sincronizador de OneDrive
UiPath Robot/Assistant instalado</t>
  </si>
  <si>
    <t>Generar ventana de acompañamiento con Partner UiPath Anderson Rodriguez Castaneda &lt;rodriguezandc@globalhitss.com&gt;; Marisol Mogollon Rodriguez &lt;mogollonm@globalhitss.com&gt;</t>
  </si>
  <si>
    <t>Especialista de Aplicaciones con acompañamiento con Partner UiPath Anderson Rodriguez Castaneda &lt;rodriguezandc@globalhitss.com&gt;; Marisol Mogollon Rodriguez &lt;mogollonm@globalhitss.com&gt;</t>
  </si>
  <si>
    <t>OC97931</t>
  </si>
  <si>
    <t>Especialista de Seguridad SELCOMP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</si>
</sst>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9"/>
      <name val="Arial"/>
      <family val="2"/>
    </font>
    <font>
      <b/>
      <sz val="9"/>
      <name val="Arial"/>
      <family val="2"/>
    </font>
    <font>
      <sz val="10"/>
      <name val="Arial"/>
      <family val="2"/>
    </font>
    <font>
      <b/>
      <sz val="10"/>
      <name val="Arial"/>
      <family val="2"/>
    </font>
    <font>
      <u/>
      <sz val="10"/>
      <color indexed="12"/>
      <name val="Arial"/>
      <family val="2"/>
    </font>
    <font>
      <i/>
      <sz val="9"/>
      <name val="Arial"/>
      <family val="2"/>
    </font>
    <font>
      <b/>
      <sz val="11"/>
      <color theme="1"/>
      <name val="Calibri"/>
      <family val="2"/>
      <scheme val="minor"/>
    </font>
    <font>
      <sz val="11"/>
      <name val="Calibri"/>
      <family val="2"/>
      <scheme val="minor"/>
    </font>
    <font>
      <b/>
      <sz val="9"/>
      <color theme="0"/>
      <name val="Arial"/>
      <family val="2"/>
    </font>
    <font>
      <sz val="9"/>
      <color rgb="FF004236"/>
      <name val="Arial"/>
      <family val="2"/>
    </font>
    <font>
      <sz val="9"/>
      <color rgb="FFFF0000"/>
      <name val="Arial"/>
      <family val="2"/>
    </font>
    <font>
      <sz val="9"/>
      <color theme="1"/>
      <name val="Calibri"/>
      <family val="2"/>
      <scheme val="minor"/>
    </font>
    <font>
      <b/>
      <sz val="9"/>
      <color theme="1"/>
      <name val="Calibri"/>
      <family val="2"/>
      <scheme val="minor"/>
    </font>
    <font>
      <sz val="9"/>
      <color theme="1"/>
      <name val="Arial"/>
      <family val="2"/>
    </font>
    <font>
      <b/>
      <sz val="9"/>
      <color theme="1"/>
      <name val="Arial"/>
      <family val="2"/>
    </font>
    <font>
      <sz val="9"/>
      <color rgb="FF000000"/>
      <name val="Arial"/>
      <family val="2"/>
    </font>
    <font>
      <sz val="9"/>
      <color theme="0"/>
      <name val="Arial"/>
      <family val="2"/>
    </font>
    <font>
      <sz val="9"/>
      <name val="Calibri"/>
      <family val="2"/>
      <scheme val="minor"/>
    </font>
    <font>
      <b/>
      <sz val="9"/>
      <name val="Calibri"/>
      <family val="2"/>
      <scheme val="minor"/>
    </font>
    <font>
      <sz val="9"/>
      <color rgb="FF000000"/>
      <name val="Calibri"/>
      <family val="2"/>
      <charset val="1"/>
    </font>
    <font>
      <b/>
      <sz val="9"/>
      <color theme="0"/>
      <name val="Calibri"/>
      <family val="2"/>
      <scheme val="minor"/>
    </font>
    <font>
      <sz val="8"/>
      <color theme="1"/>
      <name val="Arial"/>
      <family val="2"/>
    </font>
    <font>
      <sz val="8"/>
      <color rgb="FFFF0000"/>
      <name val="Arial"/>
      <family val="2"/>
    </font>
    <font>
      <sz val="8"/>
      <color theme="0"/>
      <name val="Arial"/>
      <family val="2"/>
    </font>
    <font>
      <b/>
      <sz val="8"/>
      <color theme="1"/>
      <name val="Arial"/>
      <family val="2"/>
    </font>
    <font>
      <b/>
      <sz val="8"/>
      <name val="Arial"/>
      <family val="2"/>
    </font>
    <font>
      <b/>
      <sz val="8"/>
      <color theme="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499984740745262"/>
        <bgColor indexed="64"/>
      </patternFill>
    </fill>
    <fill>
      <patternFill patternType="solid">
        <fgColor rgb="FFFF0000"/>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rgb="FF4573D0"/>
        <bgColor indexed="64"/>
      </patternFill>
    </fill>
    <fill>
      <patternFill patternType="solid">
        <fgColor theme="0"/>
        <bgColor rgb="FFFFFFCC"/>
      </patternFill>
    </fill>
    <fill>
      <patternFill patternType="solid">
        <fgColor rgb="FFFFFF0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s>
  <cellStyleXfs count="6">
    <xf numFmtId="0" fontId="0" fillId="0" borderId="0"/>
    <xf numFmtId="0" fontId="9" fillId="0" borderId="0" applyNumberFormat="0" applyFill="0" applyBorder="0" applyAlignment="0" applyProtection="0">
      <alignment vertical="top"/>
      <protection locked="0"/>
    </xf>
    <xf numFmtId="0" fontId="3" fillId="0" borderId="0"/>
    <xf numFmtId="0" fontId="2" fillId="0" borderId="0"/>
    <xf numFmtId="0" fontId="1" fillId="0" borderId="0"/>
    <xf numFmtId="0" fontId="7" fillId="0" borderId="0"/>
  </cellStyleXfs>
  <cellXfs count="384">
    <xf numFmtId="0" fontId="0" fillId="0" borderId="0" xfId="0"/>
    <xf numFmtId="0" fontId="8" fillId="0" borderId="0" xfId="0" applyFont="1"/>
    <xf numFmtId="0" fontId="5" fillId="0" borderId="0" xfId="0" applyFont="1" applyProtection="1">
      <protection locked="0"/>
    </xf>
    <xf numFmtId="0" fontId="5" fillId="0" borderId="19" xfId="0" applyFont="1" applyBorder="1" applyProtection="1">
      <protection locked="0"/>
    </xf>
    <xf numFmtId="0" fontId="7" fillId="0" borderId="0" xfId="0" applyFont="1"/>
    <xf numFmtId="0" fontId="2" fillId="0" borderId="0" xfId="3"/>
    <xf numFmtId="0" fontId="5" fillId="3" borderId="0" xfId="0" applyFont="1" applyFill="1" applyProtection="1">
      <protection locked="0"/>
    </xf>
    <xf numFmtId="0" fontId="5" fillId="3" borderId="1" xfId="0" applyFont="1" applyFill="1" applyBorder="1" applyProtection="1">
      <protection locked="0"/>
    </xf>
    <xf numFmtId="0" fontId="5" fillId="3" borderId="1" xfId="0" applyFont="1" applyFill="1" applyBorder="1" applyAlignment="1" applyProtection="1">
      <alignment vertical="center" wrapText="1"/>
      <protection locked="0"/>
    </xf>
    <xf numFmtId="0" fontId="5" fillId="3" borderId="1" xfId="0" applyFont="1" applyFill="1" applyBorder="1" applyAlignment="1" applyProtection="1">
      <alignment horizontal="left" vertical="center"/>
      <protection locked="0"/>
    </xf>
    <xf numFmtId="0" fontId="14" fillId="3" borderId="0" xfId="0" applyFont="1" applyFill="1" applyProtection="1">
      <protection locked="0"/>
    </xf>
    <xf numFmtId="0" fontId="0" fillId="0" borderId="1" xfId="0" applyBorder="1" applyAlignment="1">
      <alignment vertical="center" wrapText="1"/>
    </xf>
    <xf numFmtId="0" fontId="7" fillId="0" borderId="1" xfId="0" applyFont="1" applyBorder="1" applyAlignment="1">
      <alignment horizontal="left" vertical="center"/>
    </xf>
    <xf numFmtId="14" fontId="7" fillId="0" borderId="1" xfId="0" applyNumberFormat="1" applyFont="1" applyBorder="1" applyAlignment="1">
      <alignment horizontal="center" vertical="center"/>
    </xf>
    <xf numFmtId="0" fontId="5" fillId="0" borderId="1" xfId="0" applyFont="1" applyBorder="1" applyAlignment="1" applyProtection="1">
      <alignment vertical="center" wrapText="1"/>
      <protection locked="0"/>
    </xf>
    <xf numFmtId="14" fontId="5" fillId="0" borderId="1" xfId="0" applyNumberFormat="1" applyFont="1" applyBorder="1" applyAlignment="1" applyProtection="1">
      <alignment horizontal="center" vertical="center"/>
      <protection locked="0"/>
    </xf>
    <xf numFmtId="164" fontId="7" fillId="0" borderId="1" xfId="0" applyNumberFormat="1" applyFont="1" applyBorder="1" applyAlignment="1">
      <alignment horizontal="center" vertical="center"/>
    </xf>
    <xf numFmtId="19" fontId="7" fillId="0" borderId="1" xfId="0" applyNumberFormat="1" applyFont="1" applyBorder="1" applyAlignment="1" applyProtection="1">
      <alignment horizontal="center" vertical="center"/>
      <protection locked="0"/>
    </xf>
    <xf numFmtId="2" fontId="0" fillId="0" borderId="0" xfId="0" applyNumberFormat="1"/>
    <xf numFmtId="14" fontId="0" fillId="0" borderId="0" xfId="0" applyNumberFormat="1"/>
    <xf numFmtId="0" fontId="15" fillId="3" borderId="0" xfId="0" applyFont="1" applyFill="1" applyProtection="1">
      <protection locked="0"/>
    </xf>
    <xf numFmtId="0" fontId="15" fillId="0" borderId="0" xfId="0" applyFont="1" applyProtection="1">
      <protection locked="0"/>
    </xf>
    <xf numFmtId="0" fontId="6" fillId="0" borderId="1" xfId="0" applyFont="1" applyBorder="1" applyAlignment="1" applyProtection="1">
      <alignment horizontal="center" vertical="top" wrapText="1"/>
      <protection locked="0"/>
    </xf>
    <xf numFmtId="0" fontId="5" fillId="0" borderId="0" xfId="0" applyFont="1"/>
    <xf numFmtId="0" fontId="8" fillId="2" borderId="1" xfId="0" applyFont="1" applyFill="1" applyBorder="1" applyAlignment="1">
      <alignment horizontal="center"/>
    </xf>
    <xf numFmtId="14" fontId="6" fillId="0" borderId="1" xfId="0" applyNumberFormat="1" applyFont="1" applyBorder="1" applyAlignment="1" applyProtection="1">
      <alignment horizontal="center" vertical="center" wrapText="1"/>
      <protection locked="0"/>
    </xf>
    <xf numFmtId="0" fontId="5" fillId="0" borderId="16" xfId="0" applyFont="1" applyBorder="1" applyAlignment="1" applyProtection="1">
      <alignment horizontal="center"/>
      <protection locked="0"/>
    </xf>
    <xf numFmtId="0" fontId="5" fillId="3" borderId="1" xfId="0" applyFont="1" applyFill="1" applyBorder="1" applyAlignment="1" applyProtection="1">
      <alignment vertical="center"/>
      <protection locked="0"/>
    </xf>
    <xf numFmtId="164" fontId="5" fillId="0" borderId="1" xfId="0" applyNumberFormat="1" applyFont="1" applyBorder="1" applyAlignment="1" applyProtection="1">
      <alignment horizontal="center" vertical="center"/>
      <protection locked="0"/>
    </xf>
    <xf numFmtId="0" fontId="6" fillId="3" borderId="1" xfId="0" applyFont="1" applyFill="1" applyBorder="1" applyAlignment="1" applyProtection="1">
      <alignment horizontal="center" vertical="top" wrapText="1"/>
      <protection locked="0"/>
    </xf>
    <xf numFmtId="0" fontId="6" fillId="0" borderId="1"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vertical="center"/>
      <protection locked="0"/>
    </xf>
    <xf numFmtId="0" fontId="10" fillId="0" borderId="1" xfId="0" applyFont="1" applyBorder="1" applyAlignment="1" applyProtection="1">
      <alignment horizontal="left"/>
      <protection locked="0"/>
    </xf>
    <xf numFmtId="0" fontId="5" fillId="0" borderId="1" xfId="0" applyFont="1" applyBorder="1" applyProtection="1">
      <protection locked="0"/>
    </xf>
    <xf numFmtId="0" fontId="6" fillId="0" borderId="1" xfId="0" applyFont="1" applyBorder="1" applyProtection="1">
      <protection locked="0"/>
    </xf>
    <xf numFmtId="0" fontId="13" fillId="3" borderId="1" xfId="0" applyFont="1" applyFill="1" applyBorder="1" applyAlignment="1" applyProtection="1">
      <alignment horizontal="center"/>
      <protection locked="0"/>
    </xf>
    <xf numFmtId="0" fontId="13" fillId="3" borderId="1" xfId="0" applyFont="1" applyFill="1" applyBorder="1" applyAlignment="1" applyProtection="1">
      <alignment horizontal="center" vertical="center"/>
      <protection locked="0"/>
    </xf>
    <xf numFmtId="0" fontId="10" fillId="3" borderId="1" xfId="0" applyFont="1" applyFill="1" applyBorder="1" applyAlignment="1" applyProtection="1">
      <alignment horizontal="left" vertical="center"/>
      <protection locked="0"/>
    </xf>
    <xf numFmtId="0" fontId="5" fillId="0" borderId="1" xfId="0" applyFont="1" applyBorder="1" applyAlignment="1">
      <alignment horizontal="center" vertical="center"/>
    </xf>
    <xf numFmtId="0" fontId="6" fillId="6" borderId="1" xfId="0" applyFont="1" applyFill="1" applyBorder="1" applyAlignment="1" applyProtection="1">
      <alignment horizontal="center" vertical="top" wrapText="1"/>
      <protection locked="0"/>
    </xf>
    <xf numFmtId="0" fontId="6" fillId="7" borderId="1" xfId="0" applyFont="1" applyFill="1" applyBorder="1" applyAlignment="1" applyProtection="1">
      <alignment horizontal="center" vertical="top" wrapText="1"/>
      <protection locked="0"/>
    </xf>
    <xf numFmtId="0" fontId="6" fillId="5" borderId="1" xfId="0" applyFont="1" applyFill="1" applyBorder="1" applyAlignment="1" applyProtection="1">
      <alignment horizontal="center" vertical="top" wrapText="1"/>
      <protection locked="0"/>
    </xf>
    <xf numFmtId="0" fontId="6" fillId="0" borderId="16"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protection locked="0"/>
    </xf>
    <xf numFmtId="0" fontId="6" fillId="0" borderId="23" xfId="0" applyFont="1" applyBorder="1" applyAlignment="1" applyProtection="1">
      <alignment horizontal="left" vertical="top" wrapText="1"/>
      <protection locked="0"/>
    </xf>
    <xf numFmtId="0" fontId="5" fillId="0" borderId="10" xfId="0" applyFont="1" applyBorder="1" applyAlignment="1" applyProtection="1">
      <alignment horizontal="center" vertical="center"/>
      <protection locked="0"/>
    </xf>
    <xf numFmtId="0" fontId="5" fillId="0" borderId="10" xfId="0" applyFont="1" applyBorder="1" applyAlignment="1" applyProtection="1">
      <alignment vertical="center" wrapText="1"/>
      <protection locked="0"/>
    </xf>
    <xf numFmtId="14" fontId="5" fillId="0" borderId="10" xfId="0" applyNumberFormat="1" applyFont="1" applyBorder="1" applyAlignment="1">
      <alignment horizontal="center" vertical="center"/>
    </xf>
    <xf numFmtId="164" fontId="5" fillId="0" borderId="10" xfId="0" applyNumberFormat="1" applyFont="1" applyBorder="1" applyAlignment="1">
      <alignment horizontal="center" vertical="center"/>
    </xf>
    <xf numFmtId="1" fontId="5" fillId="0" borderId="10" xfId="0" applyNumberFormat="1" applyFont="1" applyBorder="1" applyAlignment="1">
      <alignment horizontal="center" vertical="center"/>
    </xf>
    <xf numFmtId="0" fontId="6" fillId="0" borderId="16" xfId="0" applyFont="1" applyBorder="1" applyAlignment="1" applyProtection="1">
      <alignment horizontal="left" vertical="top" wrapText="1"/>
      <protection locked="0"/>
    </xf>
    <xf numFmtId="0" fontId="5" fillId="0" borderId="16" xfId="0" applyFont="1" applyBorder="1" applyAlignment="1" applyProtection="1">
      <alignment horizontal="center" vertical="center"/>
      <protection locked="0"/>
    </xf>
    <xf numFmtId="0" fontId="5" fillId="0" borderId="16" xfId="0" applyFont="1" applyBorder="1" applyAlignment="1" applyProtection="1">
      <alignment vertical="center"/>
      <protection locked="0"/>
    </xf>
    <xf numFmtId="0" fontId="5" fillId="3" borderId="23" xfId="0" applyFont="1" applyFill="1" applyBorder="1" applyProtection="1">
      <protection locked="0"/>
    </xf>
    <xf numFmtId="0" fontId="5" fillId="0" borderId="10" xfId="0" applyFont="1" applyBorder="1" applyAlignment="1">
      <alignment horizontal="center"/>
    </xf>
    <xf numFmtId="0" fontId="5" fillId="0" borderId="16" xfId="0" applyFont="1" applyBorder="1" applyAlignment="1" applyProtection="1">
      <alignment horizontal="left" vertical="center"/>
      <protection locked="0"/>
    </xf>
    <xf numFmtId="0" fontId="6" fillId="0" borderId="10" xfId="0" applyFont="1" applyBorder="1" applyProtection="1">
      <protection locked="0"/>
    </xf>
    <xf numFmtId="0" fontId="6" fillId="0" borderId="52" xfId="0" applyFont="1" applyBorder="1" applyProtection="1">
      <protection locked="0"/>
    </xf>
    <xf numFmtId="0" fontId="6" fillId="0" borderId="16" xfId="0" applyFont="1" applyBorder="1" applyProtection="1">
      <protection locked="0"/>
    </xf>
    <xf numFmtId="0" fontId="6" fillId="3" borderId="59" xfId="0" applyFont="1" applyFill="1" applyBorder="1" applyProtection="1">
      <protection locked="0"/>
    </xf>
    <xf numFmtId="0" fontId="6" fillId="3" borderId="19" xfId="0" applyFont="1" applyFill="1" applyBorder="1" applyProtection="1">
      <protection locked="0"/>
    </xf>
    <xf numFmtId="0" fontId="5" fillId="3" borderId="19" xfId="0" applyFont="1" applyFill="1" applyBorder="1" applyAlignment="1" applyProtection="1">
      <alignment horizontal="center"/>
      <protection locked="0"/>
    </xf>
    <xf numFmtId="0" fontId="5" fillId="3" borderId="39" xfId="0" applyFont="1" applyFill="1" applyBorder="1" applyProtection="1">
      <protection locked="0"/>
    </xf>
    <xf numFmtId="0" fontId="6" fillId="3" borderId="20" xfId="0" applyFont="1" applyFill="1" applyBorder="1" applyProtection="1">
      <protection locked="0"/>
    </xf>
    <xf numFmtId="0" fontId="6" fillId="3" borderId="0" xfId="0" applyFont="1" applyFill="1" applyProtection="1">
      <protection locked="0"/>
    </xf>
    <xf numFmtId="0" fontId="5" fillId="3" borderId="60" xfId="0" applyFont="1" applyFill="1" applyBorder="1" applyProtection="1">
      <protection locked="0"/>
    </xf>
    <xf numFmtId="0" fontId="5" fillId="3" borderId="0" xfId="0" applyFont="1" applyFill="1" applyAlignment="1" applyProtection="1">
      <alignment horizontal="center"/>
      <protection locked="0"/>
    </xf>
    <xf numFmtId="0" fontId="6" fillId="3" borderId="21" xfId="0" applyFont="1" applyFill="1" applyBorder="1" applyProtection="1">
      <protection locked="0"/>
    </xf>
    <xf numFmtId="0" fontId="6" fillId="3" borderId="17" xfId="0" applyFont="1" applyFill="1" applyBorder="1" applyProtection="1">
      <protection locked="0"/>
    </xf>
    <xf numFmtId="0" fontId="5" fillId="3" borderId="22" xfId="0" applyFont="1" applyFill="1" applyBorder="1" applyProtection="1">
      <protection locked="0"/>
    </xf>
    <xf numFmtId="0" fontId="6" fillId="3" borderId="59" xfId="0" applyFont="1" applyFill="1" applyBorder="1" applyAlignment="1" applyProtection="1">
      <alignment horizontal="center" vertical="center" wrapText="1"/>
      <protection locked="0"/>
    </xf>
    <xf numFmtId="0" fontId="6" fillId="3" borderId="20" xfId="0" applyFont="1" applyFill="1" applyBorder="1" applyAlignment="1" applyProtection="1">
      <alignment horizontal="center" vertical="center" wrapText="1"/>
      <protection locked="0"/>
    </xf>
    <xf numFmtId="0" fontId="6" fillId="3" borderId="21" xfId="0" applyFont="1" applyFill="1" applyBorder="1" applyAlignment="1" applyProtection="1">
      <alignment horizontal="center" vertical="center" wrapText="1"/>
      <protection locked="0"/>
    </xf>
    <xf numFmtId="0" fontId="5" fillId="0" borderId="16" xfId="0" applyFont="1" applyBorder="1" applyAlignment="1" applyProtection="1">
      <alignment horizontal="center" vertical="top" wrapText="1"/>
      <protection locked="0"/>
    </xf>
    <xf numFmtId="0" fontId="5" fillId="0" borderId="16" xfId="0" applyFont="1" applyBorder="1" applyAlignment="1" applyProtection="1">
      <alignment horizontal="left" vertical="top" wrapText="1"/>
      <protection locked="0"/>
    </xf>
    <xf numFmtId="0" fontId="6" fillId="0" borderId="16" xfId="0" applyFont="1" applyBorder="1" applyAlignment="1" applyProtection="1">
      <alignment horizontal="left" vertical="top"/>
      <protection locked="0"/>
    </xf>
    <xf numFmtId="0" fontId="5" fillId="0" borderId="19" xfId="0" applyFont="1" applyBorder="1" applyAlignment="1" applyProtection="1">
      <alignment horizontal="center" vertical="top" wrapText="1"/>
      <protection locked="0"/>
    </xf>
    <xf numFmtId="0" fontId="5" fillId="3" borderId="18" xfId="0" applyFont="1" applyFill="1" applyBorder="1" applyAlignment="1" applyProtection="1">
      <alignment horizontal="center" vertical="center" wrapText="1"/>
      <protection locked="0"/>
    </xf>
    <xf numFmtId="0" fontId="6" fillId="0" borderId="25"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18" fillId="0" borderId="0" xfId="2" applyFont="1" applyProtection="1">
      <protection locked="0"/>
    </xf>
    <xf numFmtId="0" fontId="18" fillId="0" borderId="0" xfId="2" applyFont="1" applyAlignment="1" applyProtection="1">
      <alignment horizontal="center"/>
      <protection locked="0"/>
    </xf>
    <xf numFmtId="0" fontId="18" fillId="0" borderId="14" xfId="2" applyFont="1" applyBorder="1" applyAlignment="1">
      <alignment horizontal="center"/>
    </xf>
    <xf numFmtId="14" fontId="18" fillId="0" borderId="10" xfId="2" applyNumberFormat="1" applyFont="1" applyBorder="1" applyAlignment="1">
      <alignment horizontal="center"/>
    </xf>
    <xf numFmtId="0" fontId="6" fillId="0" borderId="11" xfId="2" applyFont="1" applyBorder="1" applyAlignment="1" applyProtection="1">
      <alignment horizontal="left" vertical="center"/>
      <protection locked="0"/>
    </xf>
    <xf numFmtId="0" fontId="6" fillId="0" borderId="5" xfId="2" applyFont="1" applyBorder="1" applyAlignment="1" applyProtection="1">
      <alignment horizontal="left" vertical="center"/>
      <protection locked="0"/>
    </xf>
    <xf numFmtId="0" fontId="18" fillId="0" borderId="13" xfId="2" applyFont="1" applyBorder="1" applyAlignment="1">
      <alignment horizontal="center"/>
    </xf>
    <xf numFmtId="0" fontId="6" fillId="0" borderId="15" xfId="2" applyFont="1" applyBorder="1" applyAlignment="1" applyProtection="1">
      <alignment horizontal="center" vertical="center"/>
      <protection locked="0"/>
    </xf>
    <xf numFmtId="0" fontId="6" fillId="0" borderId="14" xfId="2" applyFont="1" applyBorder="1" applyAlignment="1" applyProtection="1">
      <alignment horizontal="center" vertical="center"/>
      <protection locked="0"/>
    </xf>
    <xf numFmtId="0" fontId="6" fillId="0" borderId="14" xfId="2" applyFont="1" applyBorder="1" applyAlignment="1" applyProtection="1">
      <alignment horizontal="center" vertical="center" wrapText="1"/>
      <protection locked="0"/>
    </xf>
    <xf numFmtId="0" fontId="6" fillId="0" borderId="29" xfId="2" applyFont="1" applyBorder="1" applyAlignment="1" applyProtection="1">
      <alignment horizontal="center" vertical="center" wrapText="1"/>
      <protection locked="0"/>
    </xf>
    <xf numFmtId="0" fontId="15" fillId="0" borderId="0" xfId="0" applyFont="1" applyAlignment="1" applyProtection="1">
      <alignment horizontal="center" vertical="center"/>
      <protection locked="0"/>
    </xf>
    <xf numFmtId="0" fontId="5" fillId="0" borderId="0" xfId="0" applyFont="1" applyAlignment="1" applyProtection="1">
      <alignment horizontal="center" vertical="center"/>
      <protection locked="0"/>
    </xf>
    <xf numFmtId="0" fontId="6" fillId="0" borderId="56" xfId="2" applyFont="1" applyBorder="1" applyAlignment="1" applyProtection="1">
      <alignment horizontal="center" vertical="center"/>
      <protection locked="0"/>
    </xf>
    <xf numFmtId="0" fontId="19" fillId="0" borderId="1" xfId="2" applyFont="1" applyBorder="1" applyAlignment="1" applyProtection="1">
      <alignment horizontal="center" vertical="center" wrapText="1"/>
      <protection locked="0"/>
    </xf>
    <xf numFmtId="0" fontId="19" fillId="0" borderId="1" xfId="2" applyFont="1" applyBorder="1" applyAlignment="1" applyProtection="1">
      <alignment horizontal="center" vertical="center"/>
      <protection locked="0"/>
    </xf>
    <xf numFmtId="0" fontId="18" fillId="0" borderId="1" xfId="2" applyFont="1" applyBorder="1" applyAlignment="1" applyProtection="1">
      <alignment vertical="center"/>
      <protection locked="0"/>
    </xf>
    <xf numFmtId="1" fontId="5" fillId="0" borderId="1" xfId="0" applyNumberFormat="1" applyFont="1" applyBorder="1" applyAlignment="1" applyProtection="1">
      <alignment horizontal="center" vertical="center"/>
      <protection locked="0"/>
    </xf>
    <xf numFmtId="0" fontId="5" fillId="0" borderId="52" xfId="2" applyFont="1" applyBorder="1" applyAlignment="1" applyProtection="1">
      <alignment horizontal="center" vertical="center" wrapText="1"/>
      <protection locked="0"/>
    </xf>
    <xf numFmtId="0" fontId="5" fillId="0" borderId="21" xfId="2" applyFont="1" applyBorder="1" applyAlignment="1" applyProtection="1">
      <alignment horizontal="center" vertical="center" wrapText="1"/>
      <protection locked="0"/>
    </xf>
    <xf numFmtId="0" fontId="5" fillId="0" borderId="57" xfId="2" applyFont="1" applyBorder="1" applyAlignment="1" applyProtection="1">
      <alignment horizontal="center" vertical="center" wrapText="1"/>
      <protection locked="0"/>
    </xf>
    <xf numFmtId="1" fontId="5" fillId="0" borderId="23" xfId="0" applyNumberFormat="1" applyFont="1" applyBorder="1" applyAlignment="1" applyProtection="1">
      <alignment horizontal="center" vertical="center"/>
      <protection locked="0"/>
    </xf>
    <xf numFmtId="1" fontId="5" fillId="0" borderId="32" xfId="0" applyNumberFormat="1" applyFont="1" applyBorder="1" applyAlignment="1" applyProtection="1">
      <alignment horizontal="center" vertical="center"/>
      <protection locked="0"/>
    </xf>
    <xf numFmtId="0" fontId="18" fillId="0" borderId="1" xfId="2" applyFont="1" applyBorder="1" applyAlignment="1" applyProtection="1">
      <alignment horizontal="left" vertical="center" wrapText="1"/>
      <protection locked="0"/>
    </xf>
    <xf numFmtId="0" fontId="18" fillId="0" borderId="1" xfId="2" applyFont="1" applyBorder="1" applyAlignment="1" applyProtection="1">
      <alignment vertical="center" wrapText="1"/>
      <protection locked="0"/>
    </xf>
    <xf numFmtId="0" fontId="19" fillId="0" borderId="12" xfId="2" applyFont="1" applyBorder="1" applyAlignment="1" applyProtection="1">
      <alignment horizontal="center" vertical="center"/>
      <protection locked="0"/>
    </xf>
    <xf numFmtId="0" fontId="19" fillId="0" borderId="13" xfId="2" applyFont="1" applyBorder="1" applyAlignment="1" applyProtection="1">
      <alignment horizontal="center" vertical="center"/>
      <protection locked="0"/>
    </xf>
    <xf numFmtId="0" fontId="18" fillId="0" borderId="13" xfId="2" applyFont="1" applyBorder="1" applyProtection="1">
      <protection locked="0"/>
    </xf>
    <xf numFmtId="1" fontId="5" fillId="0" borderId="13" xfId="0" applyNumberFormat="1" applyFont="1" applyBorder="1" applyProtection="1">
      <protection locked="0"/>
    </xf>
    <xf numFmtId="1" fontId="5" fillId="0" borderId="46" xfId="0" applyNumberFormat="1" applyFont="1" applyBorder="1" applyProtection="1">
      <protection locked="0"/>
    </xf>
    <xf numFmtId="1" fontId="5" fillId="0" borderId="30" xfId="0" applyNumberFormat="1" applyFont="1" applyBorder="1" applyProtection="1">
      <protection locked="0"/>
    </xf>
    <xf numFmtId="1" fontId="5" fillId="8" borderId="1" xfId="0" applyNumberFormat="1" applyFont="1" applyFill="1" applyBorder="1"/>
    <xf numFmtId="0" fontId="21" fillId="3" borderId="0" xfId="0" applyFont="1" applyFill="1" applyProtection="1">
      <protection locked="0"/>
    </xf>
    <xf numFmtId="1" fontId="21" fillId="3" borderId="0" xfId="0" applyNumberFormat="1" applyFont="1" applyFill="1"/>
    <xf numFmtId="0" fontId="16" fillId="0" borderId="0" xfId="2" applyFont="1" applyProtection="1">
      <protection locked="0"/>
    </xf>
    <xf numFmtId="0" fontId="16" fillId="0" borderId="0" xfId="2" applyFont="1" applyAlignment="1" applyProtection="1">
      <alignment horizontal="center"/>
      <protection locked="0"/>
    </xf>
    <xf numFmtId="0" fontId="16" fillId="0" borderId="14" xfId="2" applyFont="1" applyBorder="1" applyAlignment="1">
      <alignment horizontal="center"/>
    </xf>
    <xf numFmtId="14" fontId="16" fillId="0" borderId="10" xfId="2" applyNumberFormat="1" applyFont="1" applyBorder="1" applyAlignment="1">
      <alignment horizontal="center"/>
    </xf>
    <xf numFmtId="0" fontId="23" fillId="3" borderId="11" xfId="2" applyFont="1" applyFill="1" applyBorder="1" applyAlignment="1" applyProtection="1">
      <alignment horizontal="left" vertical="center"/>
      <protection locked="0"/>
    </xf>
    <xf numFmtId="0" fontId="23" fillId="3" borderId="5" xfId="2" applyFont="1" applyFill="1" applyBorder="1" applyAlignment="1" applyProtection="1">
      <alignment horizontal="left" vertical="center"/>
      <protection locked="0"/>
    </xf>
    <xf numFmtId="0" fontId="16" fillId="0" borderId="13" xfId="2" applyFont="1" applyBorder="1" applyAlignment="1">
      <alignment horizontal="center"/>
    </xf>
    <xf numFmtId="0" fontId="23" fillId="0" borderId="42" xfId="2" applyFont="1" applyBorder="1" applyAlignment="1" applyProtection="1">
      <alignment horizontal="center" vertical="center"/>
      <protection locked="0"/>
    </xf>
    <xf numFmtId="0" fontId="23" fillId="0" borderId="43" xfId="2" applyFont="1" applyBorder="1" applyAlignment="1" applyProtection="1">
      <alignment horizontal="center" vertical="center"/>
      <protection locked="0"/>
    </xf>
    <xf numFmtId="0" fontId="23" fillId="0" borderId="43" xfId="2" applyFont="1" applyBorder="1" applyAlignment="1" applyProtection="1">
      <alignment horizontal="center" vertical="center" wrapText="1"/>
      <protection locked="0"/>
    </xf>
    <xf numFmtId="0" fontId="23" fillId="0" borderId="58" xfId="2" applyFont="1" applyBorder="1" applyAlignment="1" applyProtection="1">
      <alignment horizontal="center" vertical="center" wrapText="1"/>
      <protection locked="0"/>
    </xf>
    <xf numFmtId="0" fontId="23" fillId="0" borderId="44" xfId="2" applyFont="1" applyBorder="1" applyAlignment="1" applyProtection="1">
      <alignment horizontal="center" vertical="center" wrapText="1"/>
      <protection locked="0"/>
    </xf>
    <xf numFmtId="0" fontId="17" fillId="0" borderId="56" xfId="2" applyFont="1" applyBorder="1" applyAlignment="1" applyProtection="1">
      <alignment horizontal="center" vertical="center"/>
      <protection locked="0"/>
    </xf>
    <xf numFmtId="0" fontId="17" fillId="0" borderId="1" xfId="2" applyFont="1" applyBorder="1" applyAlignment="1" applyProtection="1">
      <alignment horizontal="center" vertical="center" wrapText="1"/>
      <protection locked="0"/>
    </xf>
    <xf numFmtId="0" fontId="17" fillId="0" borderId="1" xfId="2" applyFont="1" applyBorder="1" applyAlignment="1" applyProtection="1">
      <alignment horizontal="center" vertical="center"/>
      <protection locked="0"/>
    </xf>
    <xf numFmtId="2" fontId="5" fillId="0" borderId="1" xfId="0" applyNumberFormat="1" applyFont="1" applyBorder="1" applyAlignment="1" applyProtection="1">
      <alignment horizontal="center" vertical="center"/>
      <protection locked="0"/>
    </xf>
    <xf numFmtId="2" fontId="5" fillId="0" borderId="32" xfId="0" applyNumberFormat="1" applyFont="1" applyBorder="1" applyAlignment="1" applyProtection="1">
      <alignment horizontal="center" vertical="center"/>
      <protection locked="0"/>
    </xf>
    <xf numFmtId="0" fontId="17" fillId="0" borderId="2" xfId="2" applyFont="1" applyBorder="1" applyAlignment="1" applyProtection="1">
      <alignment horizontal="center" vertical="center"/>
      <protection locked="0"/>
    </xf>
    <xf numFmtId="2" fontId="5" fillId="0" borderId="23" xfId="0" applyNumberFormat="1" applyFont="1" applyBorder="1" applyProtection="1">
      <protection locked="0"/>
    </xf>
    <xf numFmtId="2" fontId="5" fillId="0" borderId="32" xfId="0" applyNumberFormat="1" applyFont="1" applyBorder="1" applyProtection="1">
      <protection locked="0"/>
    </xf>
    <xf numFmtId="0" fontId="17" fillId="0" borderId="12" xfId="2" applyFont="1" applyBorder="1" applyAlignment="1" applyProtection="1">
      <alignment horizontal="center" vertical="center"/>
      <protection locked="0"/>
    </xf>
    <xf numFmtId="0" fontId="17" fillId="0" borderId="13" xfId="2" applyFont="1" applyBorder="1" applyAlignment="1" applyProtection="1">
      <alignment horizontal="center" vertical="center"/>
      <protection locked="0"/>
    </xf>
    <xf numFmtId="2" fontId="5" fillId="0" borderId="46" xfId="0" applyNumberFormat="1" applyFont="1" applyBorder="1" applyProtection="1">
      <protection locked="0"/>
    </xf>
    <xf numFmtId="2" fontId="5" fillId="0" borderId="30" xfId="0" applyNumberFormat="1" applyFont="1" applyBorder="1" applyProtection="1">
      <protection locked="0"/>
    </xf>
    <xf numFmtId="2" fontId="21" fillId="4" borderId="0" xfId="0" applyNumberFormat="1" applyFont="1" applyFill="1"/>
    <xf numFmtId="2" fontId="21" fillId="4" borderId="0" xfId="0" applyNumberFormat="1" applyFont="1" applyFill="1" applyProtection="1">
      <protection locked="0"/>
    </xf>
    <xf numFmtId="1" fontId="5" fillId="0" borderId="0" xfId="0" applyNumberFormat="1" applyFont="1" applyProtection="1">
      <protection locked="0"/>
    </xf>
    <xf numFmtId="0" fontId="21" fillId="4" borderId="0" xfId="0" applyFont="1" applyFill="1"/>
    <xf numFmtId="0" fontId="21" fillId="4" borderId="0" xfId="0" applyFont="1" applyFill="1" applyProtection="1">
      <protection locked="0"/>
    </xf>
    <xf numFmtId="0" fontId="4" fillId="0" borderId="0" xfId="2" applyFont="1" applyProtection="1">
      <protection locked="0"/>
    </xf>
    <xf numFmtId="0" fontId="26" fillId="0" borderId="0" xfId="2" applyFont="1" applyProtection="1">
      <protection locked="0"/>
    </xf>
    <xf numFmtId="0" fontId="26" fillId="0" borderId="0" xfId="2" applyFont="1" applyAlignment="1" applyProtection="1">
      <alignment horizontal="left" vertical="center"/>
      <protection locked="0"/>
    </xf>
    <xf numFmtId="0" fontId="27" fillId="3" borderId="0" xfId="2" applyFont="1" applyFill="1" applyProtection="1">
      <protection locked="0"/>
    </xf>
    <xf numFmtId="0" fontId="27" fillId="3" borderId="0" xfId="2" applyFont="1" applyFill="1"/>
    <xf numFmtId="0" fontId="27" fillId="3" borderId="0" xfId="2" applyFont="1" applyFill="1" applyAlignment="1" applyProtection="1">
      <alignment horizontal="center"/>
      <protection locked="0"/>
    </xf>
    <xf numFmtId="0" fontId="28" fillId="3" borderId="0" xfId="2" applyFont="1" applyFill="1" applyProtection="1">
      <protection locked="0"/>
    </xf>
    <xf numFmtId="0" fontId="26" fillId="0" borderId="0" xfId="2" applyFont="1" applyAlignment="1" applyProtection="1">
      <alignment horizontal="center"/>
      <protection locked="0"/>
    </xf>
    <xf numFmtId="0" fontId="30" fillId="2" borderId="15" xfId="2" applyFont="1" applyFill="1" applyBorder="1" applyAlignment="1" applyProtection="1">
      <alignment horizontal="left" vertical="center"/>
      <protection locked="0"/>
    </xf>
    <xf numFmtId="0" fontId="26" fillId="0" borderId="14" xfId="2" applyFont="1" applyBorder="1" applyAlignment="1">
      <alignment horizontal="center"/>
    </xf>
    <xf numFmtId="0" fontId="30" fillId="2" borderId="2" xfId="2" applyFont="1" applyFill="1" applyBorder="1" applyAlignment="1" applyProtection="1">
      <alignment horizontal="left" vertical="center"/>
      <protection locked="0"/>
    </xf>
    <xf numFmtId="14" fontId="26" fillId="0" borderId="10" xfId="2" applyNumberFormat="1" applyFont="1" applyBorder="1" applyAlignment="1">
      <alignment horizontal="center"/>
    </xf>
    <xf numFmtId="0" fontId="30" fillId="2" borderId="31" xfId="2" applyFont="1" applyFill="1" applyBorder="1" applyAlignment="1" applyProtection="1">
      <alignment horizontal="left" vertical="center"/>
      <protection locked="0"/>
    </xf>
    <xf numFmtId="0" fontId="26" fillId="0" borderId="13" xfId="2" applyFont="1" applyBorder="1" applyAlignment="1">
      <alignment horizontal="center"/>
    </xf>
    <xf numFmtId="0" fontId="30" fillId="2" borderId="40" xfId="2" applyFont="1" applyFill="1" applyBorder="1" applyAlignment="1" applyProtection="1">
      <alignment horizontal="center"/>
      <protection locked="0"/>
    </xf>
    <xf numFmtId="0" fontId="30" fillId="2" borderId="40" xfId="2" applyFont="1" applyFill="1" applyBorder="1" applyAlignment="1" applyProtection="1">
      <alignment horizontal="center" vertical="center"/>
      <protection locked="0"/>
    </xf>
    <xf numFmtId="0" fontId="29" fillId="3" borderId="1" xfId="2" applyFont="1" applyFill="1" applyBorder="1" applyAlignment="1" applyProtection="1">
      <alignment horizontal="center" vertical="center"/>
      <protection locked="0"/>
    </xf>
    <xf numFmtId="0" fontId="26" fillId="3" borderId="1" xfId="2" applyFont="1" applyFill="1" applyBorder="1" applyAlignment="1" applyProtection="1">
      <alignment horizontal="left" vertical="center"/>
      <protection locked="0"/>
    </xf>
    <xf numFmtId="0" fontId="29" fillId="3" borderId="1" xfId="2" applyFont="1" applyFill="1" applyBorder="1" applyAlignment="1">
      <alignment horizontal="center" vertical="center"/>
    </xf>
    <xf numFmtId="0" fontId="27" fillId="0" borderId="0" xfId="2" applyFont="1" applyProtection="1">
      <protection locked="0"/>
    </xf>
    <xf numFmtId="0" fontId="30" fillId="3" borderId="1" xfId="2" applyFont="1" applyFill="1" applyBorder="1" applyAlignment="1" applyProtection="1">
      <alignment horizontal="center" vertical="center"/>
      <protection locked="0"/>
    </xf>
    <xf numFmtId="0" fontId="4" fillId="3" borderId="1" xfId="2" applyFont="1" applyFill="1" applyBorder="1" applyAlignment="1" applyProtection="1">
      <alignment horizontal="left" vertical="center"/>
      <protection locked="0"/>
    </xf>
    <xf numFmtId="0" fontId="30" fillId="3" borderId="1" xfId="2" applyFont="1" applyFill="1" applyBorder="1" applyAlignment="1">
      <alignment horizontal="center" vertical="center"/>
    </xf>
    <xf numFmtId="0" fontId="29" fillId="0" borderId="33" xfId="2" applyFont="1" applyBorder="1" applyAlignment="1" applyProtection="1">
      <alignment horizontal="left" vertical="center"/>
      <protection locked="0"/>
    </xf>
    <xf numFmtId="0" fontId="29" fillId="0" borderId="6" xfId="2" applyFont="1" applyBorder="1" applyAlignment="1">
      <alignment horizontal="center" vertical="center"/>
    </xf>
    <xf numFmtId="0" fontId="28" fillId="0" borderId="0" xfId="2" applyFont="1" applyProtection="1">
      <protection locked="0"/>
    </xf>
    <xf numFmtId="0" fontId="28" fillId="0" borderId="0" xfId="2" applyFont="1" applyAlignment="1" applyProtection="1">
      <alignment horizontal="left" vertical="center"/>
      <protection locked="0"/>
    </xf>
    <xf numFmtId="0" fontId="4" fillId="0" borderId="0" xfId="2" applyFont="1" applyAlignment="1" applyProtection="1">
      <alignment horizontal="left" vertical="center"/>
      <protection locked="0"/>
    </xf>
    <xf numFmtId="0" fontId="4" fillId="3" borderId="0" xfId="2" applyFont="1" applyFill="1" applyProtection="1">
      <protection locked="0"/>
    </xf>
    <xf numFmtId="0" fontId="6" fillId="0" borderId="23"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23"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9" fillId="0" borderId="23" xfId="1" applyBorder="1" applyAlignment="1" applyProtection="1">
      <alignment horizontal="center" vertical="center" wrapText="1"/>
      <protection locked="0"/>
    </xf>
    <xf numFmtId="0" fontId="6" fillId="0" borderId="59" xfId="0" applyFont="1" applyBorder="1" applyAlignment="1" applyProtection="1">
      <alignment horizontal="center" vertical="center" wrapText="1"/>
      <protection locked="0"/>
    </xf>
    <xf numFmtId="0" fontId="6" fillId="0" borderId="19" xfId="0" applyFont="1" applyBorder="1" applyAlignment="1" applyProtection="1">
      <alignment horizontal="center" vertical="center" wrapText="1"/>
      <protection locked="0"/>
    </xf>
    <xf numFmtId="0" fontId="5" fillId="3" borderId="0" xfId="0" applyFont="1" applyFill="1" applyAlignment="1" applyProtection="1">
      <alignment horizontal="center"/>
      <protection locked="0"/>
    </xf>
    <xf numFmtId="0" fontId="5" fillId="3" borderId="17" xfId="0" applyFont="1" applyFill="1" applyBorder="1" applyAlignment="1" applyProtection="1">
      <alignment horizontal="center"/>
      <protection locked="0"/>
    </xf>
    <xf numFmtId="0" fontId="6" fillId="0" borderId="18"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protection locked="0"/>
    </xf>
    <xf numFmtId="19" fontId="5"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6" fillId="0" borderId="1" xfId="0" applyFont="1" applyBorder="1" applyAlignment="1" applyProtection="1">
      <alignment horizontal="left" vertical="center"/>
      <protection locked="0"/>
    </xf>
    <xf numFmtId="0" fontId="6" fillId="0" borderId="1" xfId="0" applyFont="1" applyBorder="1" applyAlignment="1" applyProtection="1">
      <alignment horizontal="center" vertical="top" wrapText="1"/>
      <protection locked="0"/>
    </xf>
    <xf numFmtId="0" fontId="6" fillId="2" borderId="52" xfId="0" applyFont="1" applyFill="1" applyBorder="1" applyAlignment="1" applyProtection="1">
      <alignment horizontal="center" vertical="center"/>
      <protection locked="0"/>
    </xf>
    <xf numFmtId="0" fontId="6" fillId="0" borderId="10" xfId="0" applyFont="1" applyBorder="1" applyAlignment="1" applyProtection="1">
      <alignment horizontal="center" vertical="top" wrapText="1"/>
      <protection locked="0"/>
    </xf>
    <xf numFmtId="0" fontId="5" fillId="3" borderId="1" xfId="0" applyFont="1" applyFill="1" applyBorder="1" applyAlignment="1" applyProtection="1">
      <alignment horizontal="center" vertical="center"/>
      <protection locked="0"/>
    </xf>
    <xf numFmtId="0" fontId="6" fillId="2" borderId="52" xfId="0"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protection locked="0"/>
    </xf>
    <xf numFmtId="0" fontId="5" fillId="3" borderId="1" xfId="0" applyFont="1" applyFill="1" applyBorder="1" applyAlignment="1" applyProtection="1">
      <alignment horizontal="left" vertical="center"/>
      <protection locked="0"/>
    </xf>
    <xf numFmtId="0" fontId="6" fillId="3" borderId="16" xfId="0" applyFont="1" applyFill="1" applyBorder="1" applyAlignment="1" applyProtection="1">
      <alignment horizontal="left" vertical="top" wrapText="1"/>
      <protection locked="0"/>
    </xf>
    <xf numFmtId="0" fontId="6" fillId="2" borderId="61" xfId="0" applyFont="1" applyFill="1" applyBorder="1" applyAlignment="1" applyProtection="1">
      <alignment horizontal="center" vertical="center"/>
      <protection locked="0"/>
    </xf>
    <xf numFmtId="0" fontId="6" fillId="0" borderId="52" xfId="0" applyFont="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 fillId="0" borderId="1" xfId="0" applyFont="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0" borderId="10" xfId="0" applyFont="1" applyBorder="1" applyAlignment="1" applyProtection="1">
      <alignment horizontal="center"/>
      <protection locked="0"/>
    </xf>
    <xf numFmtId="0" fontId="6" fillId="0" borderId="1"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6" fillId="0" borderId="1" xfId="2" applyFont="1" applyBorder="1" applyAlignment="1" applyProtection="1">
      <alignment horizontal="center" vertical="center"/>
      <protection locked="0"/>
    </xf>
    <xf numFmtId="0" fontId="6" fillId="0" borderId="10" xfId="2" applyFont="1" applyBorder="1" applyAlignment="1" applyProtection="1">
      <alignment horizontal="center" vertical="center"/>
      <protection locked="0"/>
    </xf>
    <xf numFmtId="0" fontId="5" fillId="0" borderId="10" xfId="0" applyFont="1" applyBorder="1" applyAlignment="1" applyProtection="1">
      <alignment horizontal="center" vertical="top" wrapText="1"/>
      <protection locked="0"/>
    </xf>
    <xf numFmtId="0" fontId="5" fillId="0" borderId="10" xfId="0" applyFont="1" applyBorder="1" applyAlignment="1" applyProtection="1">
      <alignment horizontal="left" vertical="top" wrapText="1"/>
      <protection locked="0"/>
    </xf>
    <xf numFmtId="1" fontId="5" fillId="0" borderId="1" xfId="0" applyNumberFormat="1" applyFont="1" applyBorder="1" applyAlignment="1">
      <alignment horizontal="center" vertical="center"/>
    </xf>
    <xf numFmtId="1" fontId="5" fillId="0" borderId="10" xfId="0" applyNumberFormat="1" applyFont="1" applyBorder="1" applyAlignment="1">
      <alignment horizontal="center" vertical="center"/>
    </xf>
    <xf numFmtId="0" fontId="5"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13" fillId="0" borderId="1" xfId="0" applyFont="1" applyBorder="1" applyAlignment="1" applyProtection="1">
      <alignment horizontal="center" vertical="top" wrapText="1"/>
      <protection locked="0"/>
    </xf>
    <xf numFmtId="0" fontId="5" fillId="8" borderId="1" xfId="0" applyFont="1" applyFill="1" applyBorder="1" applyAlignment="1" applyProtection="1">
      <alignment horizontal="left"/>
      <protection locked="0"/>
    </xf>
    <xf numFmtId="0" fontId="18" fillId="0" borderId="24" xfId="2" applyFont="1" applyBorder="1" applyAlignment="1">
      <alignment horizontal="left" vertical="center" wrapText="1"/>
    </xf>
    <xf numFmtId="0" fontId="18" fillId="0" borderId="25" xfId="2" applyFont="1" applyBorder="1" applyAlignment="1">
      <alignment horizontal="left" vertical="center" wrapText="1"/>
    </xf>
    <xf numFmtId="0" fontId="18" fillId="0" borderId="26" xfId="2" applyFont="1" applyBorder="1" applyAlignment="1">
      <alignment horizontal="left" vertical="center" wrapText="1"/>
    </xf>
    <xf numFmtId="0" fontId="18" fillId="0" borderId="4" xfId="2" applyFont="1" applyBorder="1" applyAlignment="1">
      <alignment horizontal="left" vertical="center" wrapText="1"/>
    </xf>
    <xf numFmtId="0" fontId="18" fillId="0" borderId="0" xfId="2" applyFont="1" applyAlignment="1">
      <alignment horizontal="left" vertical="center" wrapText="1"/>
    </xf>
    <xf numFmtId="0" fontId="18" fillId="0" borderId="3" xfId="2" applyFont="1" applyBorder="1" applyAlignment="1">
      <alignment horizontal="left" vertical="center" wrapText="1"/>
    </xf>
    <xf numFmtId="0" fontId="18" fillId="0" borderId="11" xfId="2" applyFont="1" applyBorder="1" applyAlignment="1">
      <alignment horizontal="left" vertical="center" wrapText="1"/>
    </xf>
    <xf numFmtId="0" fontId="18" fillId="0" borderId="5" xfId="2" applyFont="1" applyBorder="1" applyAlignment="1">
      <alignment horizontal="left" vertical="center" wrapText="1"/>
    </xf>
    <xf numFmtId="0" fontId="18" fillId="0" borderId="6" xfId="2" applyFont="1" applyBorder="1" applyAlignment="1">
      <alignment horizontal="left" vertical="center" wrapText="1"/>
    </xf>
    <xf numFmtId="0" fontId="6" fillId="0" borderId="24" xfId="0" applyFont="1" applyBorder="1" applyAlignment="1" applyProtection="1">
      <alignment horizontal="center" vertical="center"/>
      <protection locked="0"/>
    </xf>
    <xf numFmtId="0" fontId="6" fillId="0" borderId="25"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6" fillId="0" borderId="28" xfId="2" applyFont="1" applyBorder="1" applyAlignment="1" applyProtection="1">
      <alignment horizontal="center" vertical="center" wrapText="1"/>
      <protection locked="0"/>
    </xf>
    <xf numFmtId="0" fontId="6" fillId="0" borderId="20" xfId="2" applyFont="1" applyBorder="1" applyAlignment="1" applyProtection="1">
      <alignment horizontal="center" vertical="center" wrapText="1"/>
      <protection locked="0"/>
    </xf>
    <xf numFmtId="0" fontId="6" fillId="0" borderId="27" xfId="2" applyFont="1" applyBorder="1" applyAlignment="1" applyProtection="1">
      <alignment horizontal="center" vertical="center" wrapText="1"/>
      <protection locked="0"/>
    </xf>
    <xf numFmtId="0" fontId="6" fillId="0" borderId="14" xfId="2" applyFont="1" applyBorder="1" applyAlignment="1" applyProtection="1">
      <alignment horizontal="center" vertical="center"/>
      <protection locked="0"/>
    </xf>
    <xf numFmtId="0" fontId="18" fillId="0" borderId="13" xfId="2" applyFont="1" applyBorder="1" applyAlignment="1" applyProtection="1">
      <alignment horizontal="left" vertical="top" wrapText="1"/>
      <protection locked="0"/>
    </xf>
    <xf numFmtId="0" fontId="20" fillId="10" borderId="23" xfId="2" applyFont="1" applyFill="1" applyBorder="1" applyAlignment="1" applyProtection="1">
      <alignment horizontal="left" vertical="center" wrapText="1"/>
      <protection locked="0"/>
    </xf>
    <xf numFmtId="0" fontId="20" fillId="10" borderId="18" xfId="2" applyFont="1" applyFill="1" applyBorder="1" applyAlignment="1" applyProtection="1">
      <alignment horizontal="left" vertical="center" wrapText="1"/>
      <protection locked="0"/>
    </xf>
    <xf numFmtId="0" fontId="5" fillId="0" borderId="23" xfId="2" applyFont="1" applyBorder="1" applyAlignment="1" applyProtection="1">
      <alignment horizontal="left" vertical="center"/>
      <protection locked="0"/>
    </xf>
    <xf numFmtId="0" fontId="5" fillId="0" borderId="18" xfId="2" applyFont="1" applyBorder="1" applyAlignment="1" applyProtection="1">
      <alignment horizontal="left" vertical="center"/>
      <protection locked="0"/>
    </xf>
    <xf numFmtId="0" fontId="5" fillId="0" borderId="40" xfId="0" applyFont="1" applyBorder="1" applyAlignment="1" applyProtection="1">
      <alignment horizontal="center" vertical="center" wrapText="1"/>
      <protection locked="0"/>
    </xf>
    <xf numFmtId="0" fontId="5" fillId="0" borderId="48" xfId="0" applyFont="1" applyBorder="1" applyAlignment="1" applyProtection="1">
      <alignment horizontal="center" vertical="center" wrapText="1"/>
      <protection locked="0"/>
    </xf>
    <xf numFmtId="0" fontId="5" fillId="0" borderId="33" xfId="0" applyFont="1" applyBorder="1" applyAlignment="1" applyProtection="1">
      <alignment horizontal="center" vertical="center" wrapText="1"/>
      <protection locked="0"/>
    </xf>
    <xf numFmtId="0" fontId="5" fillId="0" borderId="24" xfId="0" applyFont="1" applyBorder="1" applyAlignment="1" applyProtection="1">
      <alignment horizontal="center"/>
      <protection locked="0"/>
    </xf>
    <xf numFmtId="0" fontId="5" fillId="0" borderId="25" xfId="0" applyFont="1" applyBorder="1" applyAlignment="1" applyProtection="1">
      <alignment horizontal="center"/>
      <protection locked="0"/>
    </xf>
    <xf numFmtId="0" fontId="5" fillId="0" borderId="26" xfId="0" applyFont="1" applyBorder="1" applyAlignment="1" applyProtection="1">
      <alignment horizontal="center"/>
      <protection locked="0"/>
    </xf>
    <xf numFmtId="0" fontId="5" fillId="0" borderId="4" xfId="0" applyFont="1" applyBorder="1" applyAlignment="1" applyProtection="1">
      <alignment horizontal="center"/>
      <protection locked="0"/>
    </xf>
    <xf numFmtId="0" fontId="5" fillId="0" borderId="0" xfId="0" applyFont="1" applyAlignment="1" applyProtection="1">
      <alignment horizontal="center"/>
      <protection locked="0"/>
    </xf>
    <xf numFmtId="0" fontId="5" fillId="0" borderId="3" xfId="0" applyFont="1" applyBorder="1" applyAlignment="1" applyProtection="1">
      <alignment horizontal="center"/>
      <protection locked="0"/>
    </xf>
    <xf numFmtId="0" fontId="5" fillId="0" borderId="11" xfId="0" applyFont="1" applyBorder="1" applyAlignment="1" applyProtection="1">
      <alignment horizontal="center"/>
      <protection locked="0"/>
    </xf>
    <xf numFmtId="0" fontId="5" fillId="0" borderId="5" xfId="0" applyFont="1" applyBorder="1" applyAlignment="1" applyProtection="1">
      <alignment horizontal="center"/>
      <protection locked="0"/>
    </xf>
    <xf numFmtId="0" fontId="5" fillId="0" borderId="6" xfId="0" applyFont="1" applyBorder="1" applyAlignment="1" applyProtection="1">
      <alignment horizontal="center"/>
      <protection locked="0"/>
    </xf>
    <xf numFmtId="0" fontId="6" fillId="0" borderId="37" xfId="2" applyFont="1" applyBorder="1" applyAlignment="1" applyProtection="1">
      <alignment horizontal="left" vertical="center"/>
      <protection locked="0"/>
    </xf>
    <xf numFmtId="0" fontId="6" fillId="0" borderId="19" xfId="2" applyFont="1" applyBorder="1" applyAlignment="1" applyProtection="1">
      <alignment horizontal="left" vertical="center"/>
      <protection locked="0"/>
    </xf>
    <xf numFmtId="0" fontId="6" fillId="0" borderId="39" xfId="2" applyFont="1" applyBorder="1" applyAlignment="1" applyProtection="1">
      <alignment horizontal="left" vertical="center"/>
      <protection locked="0"/>
    </xf>
    <xf numFmtId="0" fontId="6" fillId="0" borderId="36" xfId="2" applyFont="1" applyBorder="1" applyAlignment="1" applyProtection="1">
      <alignment horizontal="left" vertical="center"/>
      <protection locked="0"/>
    </xf>
    <xf numFmtId="0" fontId="6" fillId="0" borderId="53" xfId="2" applyFont="1" applyBorder="1" applyAlignment="1" applyProtection="1">
      <alignment horizontal="left" vertical="center"/>
      <protection locked="0"/>
    </xf>
    <xf numFmtId="0" fontId="6" fillId="0" borderId="34" xfId="2" applyFont="1" applyBorder="1" applyAlignment="1" applyProtection="1">
      <alignment horizontal="left" vertical="center"/>
      <protection locked="0"/>
    </xf>
    <xf numFmtId="0" fontId="18" fillId="0" borderId="1" xfId="2" applyFont="1" applyBorder="1" applyAlignment="1" applyProtection="1">
      <alignment horizontal="left" vertical="top" wrapText="1"/>
      <protection locked="0"/>
    </xf>
    <xf numFmtId="0" fontId="18" fillId="3" borderId="10" xfId="2" applyFont="1" applyFill="1" applyBorder="1" applyAlignment="1" applyProtection="1">
      <alignment horizontal="left" vertical="center" wrapText="1"/>
      <protection locked="0"/>
    </xf>
    <xf numFmtId="0" fontId="18" fillId="3" borderId="59" xfId="2" applyFont="1" applyFill="1" applyBorder="1" applyAlignment="1" applyProtection="1">
      <alignment horizontal="left" vertical="center" wrapText="1"/>
      <protection locked="0"/>
    </xf>
    <xf numFmtId="0" fontId="18" fillId="3" borderId="39" xfId="2" applyFont="1" applyFill="1" applyBorder="1" applyAlignment="1" applyProtection="1">
      <alignment horizontal="left" vertical="center" wrapText="1"/>
      <protection locked="0"/>
    </xf>
    <xf numFmtId="0" fontId="18" fillId="0" borderId="23" xfId="2" applyFont="1" applyBorder="1" applyAlignment="1" applyProtection="1">
      <alignment horizontal="left" vertical="center" wrapText="1"/>
      <protection locked="0"/>
    </xf>
    <xf numFmtId="0" fontId="18" fillId="0" borderId="18" xfId="2" applyFont="1" applyBorder="1" applyAlignment="1" applyProtection="1">
      <alignment horizontal="left" vertical="center" wrapText="1"/>
      <protection locked="0"/>
    </xf>
    <xf numFmtId="0" fontId="18" fillId="3" borderId="23" xfId="2" applyFont="1" applyFill="1" applyBorder="1" applyAlignment="1" applyProtection="1">
      <alignment horizontal="left" vertical="center" wrapText="1"/>
      <protection locked="0"/>
    </xf>
    <xf numFmtId="0" fontId="18" fillId="3" borderId="18" xfId="2" applyFont="1" applyFill="1" applyBorder="1" applyAlignment="1" applyProtection="1">
      <alignment horizontal="left" vertical="center" wrapText="1"/>
      <protection locked="0"/>
    </xf>
    <xf numFmtId="0" fontId="16" fillId="0" borderId="51" xfId="2" applyFont="1" applyBorder="1" applyAlignment="1" applyProtection="1">
      <alignment horizontal="center" vertical="top" wrapText="1"/>
      <protection locked="0"/>
    </xf>
    <xf numFmtId="0" fontId="16" fillId="0" borderId="16" xfId="2" applyFont="1" applyBorder="1" applyAlignment="1" applyProtection="1">
      <alignment horizontal="center" vertical="top" wrapText="1"/>
      <protection locked="0"/>
    </xf>
    <xf numFmtId="0" fontId="16" fillId="0" borderId="50" xfId="2" applyFont="1" applyBorder="1" applyAlignment="1" applyProtection="1">
      <alignment horizontal="center" vertical="top" wrapText="1"/>
      <protection locked="0"/>
    </xf>
    <xf numFmtId="0" fontId="16" fillId="0" borderId="38" xfId="2" applyFont="1" applyBorder="1" applyAlignment="1" applyProtection="1">
      <alignment horizontal="center" vertical="top" wrapText="1"/>
      <protection locked="0"/>
    </xf>
    <xf numFmtId="0" fontId="16" fillId="0" borderId="35" xfId="2" applyFont="1" applyBorder="1" applyAlignment="1" applyProtection="1">
      <alignment horizontal="center" vertical="top" wrapText="1"/>
      <protection locked="0"/>
    </xf>
    <xf numFmtId="0" fontId="16" fillId="0" borderId="55" xfId="2" applyFont="1" applyBorder="1" applyAlignment="1" applyProtection="1">
      <alignment horizontal="center" vertical="top" wrapText="1"/>
      <protection locked="0"/>
    </xf>
    <xf numFmtId="0" fontId="25" fillId="4" borderId="7" xfId="2" applyFont="1" applyFill="1" applyBorder="1" applyAlignment="1" applyProtection="1">
      <alignment horizontal="center"/>
      <protection locked="0"/>
    </xf>
    <xf numFmtId="0" fontId="25" fillId="4" borderId="8" xfId="2" applyFont="1" applyFill="1" applyBorder="1" applyAlignment="1" applyProtection="1">
      <alignment horizontal="center"/>
      <protection locked="0"/>
    </xf>
    <xf numFmtId="0" fontId="25" fillId="4" borderId="9" xfId="2" applyFont="1" applyFill="1" applyBorder="1" applyAlignment="1" applyProtection="1">
      <alignment horizontal="center"/>
      <protection locked="0"/>
    </xf>
    <xf numFmtId="0" fontId="16" fillId="0" borderId="36" xfId="2" applyFont="1" applyBorder="1" applyAlignment="1" applyProtection="1">
      <alignment horizontal="center" vertical="top" wrapText="1"/>
      <protection locked="0"/>
    </xf>
    <xf numFmtId="0" fontId="16" fillId="0" borderId="53" xfId="2" applyFont="1" applyBorder="1" applyAlignment="1" applyProtection="1">
      <alignment horizontal="center" vertical="top" wrapText="1"/>
      <protection locked="0"/>
    </xf>
    <xf numFmtId="0" fontId="16" fillId="0" borderId="54" xfId="2" applyFont="1" applyBorder="1" applyAlignment="1" applyProtection="1">
      <alignment horizontal="center" vertical="top" wrapText="1"/>
      <protection locked="0"/>
    </xf>
    <xf numFmtId="0" fontId="21" fillId="4" borderId="0" xfId="0" applyFont="1" applyFill="1" applyAlignment="1" applyProtection="1">
      <alignment horizontal="left"/>
      <protection locked="0"/>
    </xf>
    <xf numFmtId="0" fontId="22" fillId="0" borderId="24" xfId="2" applyFont="1" applyBorder="1" applyAlignment="1" applyProtection="1">
      <alignment horizontal="center" vertical="center"/>
      <protection locked="0"/>
    </xf>
    <xf numFmtId="0" fontId="22" fillId="0" borderId="25" xfId="2" applyFont="1" applyBorder="1" applyAlignment="1" applyProtection="1">
      <alignment horizontal="center" vertical="center"/>
      <protection locked="0"/>
    </xf>
    <xf numFmtId="0" fontId="22" fillId="0" borderId="26" xfId="2" applyFont="1" applyBorder="1" applyAlignment="1" applyProtection="1">
      <alignment horizontal="center" vertical="center"/>
      <protection locked="0"/>
    </xf>
    <xf numFmtId="0" fontId="22" fillId="0" borderId="11" xfId="2" applyFont="1" applyBorder="1" applyAlignment="1" applyProtection="1">
      <alignment horizontal="center" vertical="center"/>
      <protection locked="0"/>
    </xf>
    <xf numFmtId="0" fontId="22" fillId="0" borderId="5" xfId="2" applyFont="1" applyBorder="1" applyAlignment="1" applyProtection="1">
      <alignment horizontal="center" vertical="center"/>
      <protection locked="0"/>
    </xf>
    <xf numFmtId="0" fontId="22" fillId="0" borderId="6" xfId="2" applyFont="1" applyBorder="1" applyAlignment="1" applyProtection="1">
      <alignment horizontal="center" vertical="center"/>
      <protection locked="0"/>
    </xf>
    <xf numFmtId="0" fontId="23" fillId="3" borderId="37" xfId="2" applyFont="1" applyFill="1" applyBorder="1" applyAlignment="1" applyProtection="1">
      <alignment horizontal="left" vertical="center"/>
      <protection locked="0"/>
    </xf>
    <xf numFmtId="0" fontId="23" fillId="3" borderId="19" xfId="2" applyFont="1" applyFill="1" applyBorder="1" applyAlignment="1" applyProtection="1">
      <alignment horizontal="left" vertical="center"/>
      <protection locked="0"/>
    </xf>
    <xf numFmtId="0" fontId="23" fillId="3" borderId="39" xfId="2" applyFont="1" applyFill="1" applyBorder="1" applyAlignment="1" applyProtection="1">
      <alignment horizontal="left" vertical="center"/>
      <protection locked="0"/>
    </xf>
    <xf numFmtId="0" fontId="23" fillId="3" borderId="36" xfId="2" applyFont="1" applyFill="1" applyBorder="1" applyAlignment="1" applyProtection="1">
      <alignment horizontal="left" vertical="center"/>
      <protection locked="0"/>
    </xf>
    <xf numFmtId="0" fontId="23" fillId="3" borderId="53" xfId="2" applyFont="1" applyFill="1" applyBorder="1" applyAlignment="1" applyProtection="1">
      <alignment horizontal="left" vertical="center"/>
      <protection locked="0"/>
    </xf>
    <xf numFmtId="0" fontId="23" fillId="3" borderId="34" xfId="2" applyFont="1" applyFill="1" applyBorder="1" applyAlignment="1" applyProtection="1">
      <alignment horizontal="left" vertical="center"/>
      <protection locked="0"/>
    </xf>
    <xf numFmtId="0" fontId="23" fillId="0" borderId="28" xfId="2" applyFont="1" applyBorder="1" applyAlignment="1" applyProtection="1">
      <alignment horizontal="center" vertical="center" wrapText="1"/>
      <protection locked="0"/>
    </xf>
    <xf numFmtId="0" fontId="23" fillId="0" borderId="20" xfId="2" applyFont="1" applyBorder="1" applyAlignment="1" applyProtection="1">
      <alignment horizontal="center" vertical="center" wrapText="1"/>
      <protection locked="0"/>
    </xf>
    <xf numFmtId="0" fontId="23" fillId="0" borderId="27" xfId="2" applyFont="1" applyBorder="1" applyAlignment="1" applyProtection="1">
      <alignment horizontal="center" vertical="center" wrapText="1"/>
      <protection locked="0"/>
    </xf>
    <xf numFmtId="0" fontId="16" fillId="0" borderId="24" xfId="2" applyFont="1" applyBorder="1" applyAlignment="1">
      <alignment horizontal="left" vertical="center" wrapText="1"/>
    </xf>
    <xf numFmtId="0" fontId="16" fillId="0" borderId="25" xfId="2" applyFont="1" applyBorder="1" applyAlignment="1">
      <alignment horizontal="left" vertical="center" wrapText="1"/>
    </xf>
    <xf numFmtId="0" fontId="16" fillId="0" borderId="26" xfId="2" applyFont="1" applyBorder="1" applyAlignment="1">
      <alignment horizontal="left" vertical="center" wrapText="1"/>
    </xf>
    <xf numFmtId="0" fontId="16" fillId="0" borderId="4" xfId="2" applyFont="1" applyBorder="1" applyAlignment="1">
      <alignment horizontal="left" vertical="center" wrapText="1"/>
    </xf>
    <xf numFmtId="0" fontId="16" fillId="0" borderId="0" xfId="2" applyFont="1" applyAlignment="1">
      <alignment horizontal="left" vertical="center" wrapText="1"/>
    </xf>
    <xf numFmtId="0" fontId="16" fillId="0" borderId="3" xfId="2" applyFont="1" applyBorder="1" applyAlignment="1">
      <alignment horizontal="left" vertical="center" wrapText="1"/>
    </xf>
    <xf numFmtId="0" fontId="16" fillId="0" borderId="11" xfId="2" applyFont="1" applyBorder="1" applyAlignment="1">
      <alignment horizontal="left" vertical="center" wrapText="1"/>
    </xf>
    <xf numFmtId="0" fontId="16" fillId="0" borderId="5" xfId="2" applyFont="1" applyBorder="1" applyAlignment="1">
      <alignment horizontal="left" vertical="center" wrapText="1"/>
    </xf>
    <xf numFmtId="0" fontId="16" fillId="0" borderId="6" xfId="2" applyFont="1" applyBorder="1" applyAlignment="1">
      <alignment horizontal="left" vertical="center" wrapText="1"/>
    </xf>
    <xf numFmtId="0" fontId="16" fillId="3" borderId="40" xfId="2" applyFont="1" applyFill="1" applyBorder="1" applyAlignment="1" applyProtection="1">
      <alignment horizontal="center" vertical="center" wrapText="1"/>
      <protection locked="0"/>
    </xf>
    <xf numFmtId="0" fontId="16" fillId="3" borderId="33" xfId="2" applyFont="1" applyFill="1" applyBorder="1" applyAlignment="1" applyProtection="1">
      <alignment horizontal="center" vertical="center" wrapText="1"/>
      <protection locked="0"/>
    </xf>
    <xf numFmtId="0" fontId="17" fillId="0" borderId="7" xfId="2" applyFont="1" applyBorder="1" applyAlignment="1" applyProtection="1">
      <alignment horizontal="center" vertical="center"/>
      <protection locked="0"/>
    </xf>
    <xf numFmtId="0" fontId="17" fillId="0" borderId="8" xfId="2" applyFont="1" applyBorder="1" applyAlignment="1" applyProtection="1">
      <alignment horizontal="center" vertical="center"/>
      <protection locked="0"/>
    </xf>
    <xf numFmtId="0" fontId="17" fillId="0" borderId="9" xfId="2" applyFont="1" applyBorder="1" applyAlignment="1" applyProtection="1">
      <alignment horizontal="center" vertical="center"/>
      <protection locked="0"/>
    </xf>
    <xf numFmtId="0" fontId="17" fillId="0" borderId="11" xfId="2" applyFont="1" applyBorder="1" applyAlignment="1" applyProtection="1">
      <alignment horizontal="center" vertical="center"/>
      <protection locked="0"/>
    </xf>
    <xf numFmtId="0" fontId="17" fillId="0" borderId="5" xfId="2" applyFont="1" applyBorder="1" applyAlignment="1" applyProtection="1">
      <alignment horizontal="center" vertical="center"/>
      <protection locked="0"/>
    </xf>
    <xf numFmtId="0" fontId="17" fillId="0" borderId="6" xfId="2" applyFont="1" applyBorder="1" applyAlignment="1" applyProtection="1">
      <alignment horizontal="center" vertical="center"/>
      <protection locked="0"/>
    </xf>
    <xf numFmtId="0" fontId="23" fillId="0" borderId="43" xfId="2" applyFont="1" applyBorder="1" applyAlignment="1" applyProtection="1">
      <alignment horizontal="center" vertical="center"/>
      <protection locked="0"/>
    </xf>
    <xf numFmtId="0" fontId="16" fillId="0" borderId="1" xfId="2" applyFont="1" applyBorder="1" applyAlignment="1" applyProtection="1">
      <alignment horizontal="left" vertical="center" wrapText="1"/>
      <protection locked="0"/>
    </xf>
    <xf numFmtId="0" fontId="24" fillId="10" borderId="23" xfId="2" applyFont="1" applyFill="1" applyBorder="1" applyAlignment="1" applyProtection="1">
      <alignment horizontal="left" vertical="center" wrapText="1"/>
      <protection locked="0"/>
    </xf>
    <xf numFmtId="0" fontId="24" fillId="10" borderId="18" xfId="2" applyFont="1" applyFill="1" applyBorder="1" applyAlignment="1" applyProtection="1">
      <alignment horizontal="left" vertical="center" wrapText="1"/>
      <protection locked="0"/>
    </xf>
    <xf numFmtId="0" fontId="16" fillId="3" borderId="10" xfId="2" applyFont="1" applyFill="1" applyBorder="1" applyAlignment="1" applyProtection="1">
      <alignment horizontal="left" vertical="center" wrapText="1"/>
      <protection locked="0"/>
    </xf>
    <xf numFmtId="0" fontId="16" fillId="3" borderId="59" xfId="2" applyFont="1" applyFill="1" applyBorder="1" applyAlignment="1" applyProtection="1">
      <alignment horizontal="left" vertical="center" wrapText="1"/>
      <protection locked="0"/>
    </xf>
    <xf numFmtId="0" fontId="16" fillId="3" borderId="39" xfId="2" applyFont="1" applyFill="1" applyBorder="1" applyAlignment="1" applyProtection="1">
      <alignment horizontal="left" vertical="center" wrapText="1"/>
      <protection locked="0"/>
    </xf>
    <xf numFmtId="0" fontId="23" fillId="0" borderId="58" xfId="2" applyFont="1" applyBorder="1" applyAlignment="1" applyProtection="1">
      <alignment horizontal="center" vertical="center"/>
      <protection locked="0"/>
    </xf>
    <xf numFmtId="0" fontId="23" fillId="0" borderId="49" xfId="2" applyFont="1" applyBorder="1" applyAlignment="1" applyProtection="1">
      <alignment horizontal="center" vertical="center"/>
      <protection locked="0"/>
    </xf>
    <xf numFmtId="0" fontId="16" fillId="0" borderId="1" xfId="2" applyFont="1" applyBorder="1" applyAlignment="1" applyProtection="1">
      <alignment horizontal="left" vertical="center"/>
      <protection locked="0"/>
    </xf>
    <xf numFmtId="0" fontId="16" fillId="0" borderId="23" xfId="2" applyFont="1" applyBorder="1" applyAlignment="1" applyProtection="1">
      <alignment horizontal="left" vertical="center"/>
      <protection locked="0"/>
    </xf>
    <xf numFmtId="0" fontId="16" fillId="0" borderId="18" xfId="2" applyFont="1" applyBorder="1" applyAlignment="1" applyProtection="1">
      <alignment horizontal="left" vertical="center"/>
      <protection locked="0"/>
    </xf>
    <xf numFmtId="0" fontId="16" fillId="0" borderId="23" xfId="2" applyFont="1" applyBorder="1" applyAlignment="1" applyProtection="1">
      <alignment horizontal="left" vertical="center" wrapText="1"/>
      <protection locked="0"/>
    </xf>
    <xf numFmtId="0" fontId="16" fillId="0" borderId="18" xfId="2" applyFont="1" applyBorder="1" applyAlignment="1" applyProtection="1">
      <alignment horizontal="left" vertical="center" wrapText="1"/>
      <protection locked="0"/>
    </xf>
    <xf numFmtId="0" fontId="16" fillId="0" borderId="46" xfId="2" applyFont="1" applyBorder="1" applyAlignment="1" applyProtection="1">
      <alignment horizontal="center" vertical="top" wrapText="1"/>
      <protection locked="0"/>
    </xf>
    <xf numFmtId="0" fontId="16" fillId="0" borderId="47" xfId="2" applyFont="1" applyBorder="1" applyAlignment="1" applyProtection="1">
      <alignment horizontal="center" vertical="top" wrapText="1"/>
      <protection locked="0"/>
    </xf>
    <xf numFmtId="0" fontId="16" fillId="0" borderId="13" xfId="2" applyFont="1" applyBorder="1" applyAlignment="1" applyProtection="1">
      <alignment horizontal="left" vertical="top" wrapText="1"/>
      <protection locked="0"/>
    </xf>
    <xf numFmtId="0" fontId="16" fillId="0" borderId="21" xfId="2" applyFont="1" applyBorder="1" applyAlignment="1" applyProtection="1">
      <alignment horizontal="left" vertical="center"/>
      <protection locked="0"/>
    </xf>
    <xf numFmtId="0" fontId="16" fillId="0" borderId="22" xfId="2" applyFont="1" applyBorder="1" applyAlignment="1" applyProtection="1">
      <alignment horizontal="left" vertical="center"/>
      <protection locked="0"/>
    </xf>
    <xf numFmtId="0" fontId="26" fillId="3" borderId="1" xfId="2" applyFont="1" applyFill="1" applyBorder="1" applyAlignment="1" applyProtection="1">
      <alignment horizontal="left" vertical="top" wrapText="1"/>
      <protection locked="0"/>
    </xf>
    <xf numFmtId="0" fontId="26" fillId="3" borderId="40" xfId="2" applyFont="1" applyFill="1" applyBorder="1" applyAlignment="1">
      <alignment horizontal="center" vertical="center" wrapText="1"/>
    </xf>
    <xf numFmtId="0" fontId="26" fillId="3" borderId="33" xfId="2" applyFont="1" applyFill="1" applyBorder="1" applyAlignment="1">
      <alignment horizontal="center" vertical="center" wrapText="1"/>
    </xf>
    <xf numFmtId="0" fontId="26" fillId="0" borderId="0" xfId="2" applyFont="1" applyAlignment="1" applyProtection="1">
      <alignment horizontal="left"/>
      <protection locked="0"/>
    </xf>
    <xf numFmtId="0" fontId="31" fillId="9" borderId="7" xfId="2" applyFont="1" applyFill="1" applyBorder="1" applyAlignment="1" applyProtection="1">
      <alignment horizontal="center"/>
      <protection locked="0"/>
    </xf>
    <xf numFmtId="0" fontId="31" fillId="9" borderId="8" xfId="2" applyFont="1" applyFill="1" applyBorder="1" applyAlignment="1" applyProtection="1">
      <alignment horizontal="center"/>
      <protection locked="0"/>
    </xf>
    <xf numFmtId="0" fontId="31" fillId="9" borderId="9" xfId="2" applyFont="1" applyFill="1" applyBorder="1" applyAlignment="1" applyProtection="1">
      <alignment horizontal="center"/>
      <protection locked="0"/>
    </xf>
    <xf numFmtId="0" fontId="26" fillId="0" borderId="7" xfId="2" applyFont="1" applyBorder="1" applyAlignment="1" applyProtection="1">
      <alignment horizontal="left" vertical="top" wrapText="1"/>
      <protection locked="0"/>
    </xf>
    <xf numFmtId="0" fontId="26" fillId="0" borderId="8" xfId="2" applyFont="1" applyBorder="1" applyAlignment="1" applyProtection="1">
      <alignment horizontal="left" vertical="top" wrapText="1"/>
      <protection locked="0"/>
    </xf>
    <xf numFmtId="0" fontId="26" fillId="0" borderId="9" xfId="2" applyFont="1" applyBorder="1" applyAlignment="1" applyProtection="1">
      <alignment horizontal="left" vertical="top" wrapText="1"/>
      <protection locked="0"/>
    </xf>
    <xf numFmtId="0" fontId="29" fillId="0" borderId="42" xfId="2" applyFont="1" applyBorder="1" applyAlignment="1" applyProtection="1">
      <alignment horizontal="center" vertical="center"/>
      <protection locked="0"/>
    </xf>
    <xf numFmtId="0" fontId="29" fillId="0" borderId="43" xfId="2" applyFont="1" applyBorder="1" applyAlignment="1" applyProtection="1">
      <alignment horizontal="center" vertical="center"/>
      <protection locked="0"/>
    </xf>
    <xf numFmtId="0" fontId="29" fillId="0" borderId="44" xfId="2" applyFont="1" applyBorder="1" applyAlignment="1" applyProtection="1">
      <alignment horizontal="center" vertical="center"/>
      <protection locked="0"/>
    </xf>
    <xf numFmtId="0" fontId="26" fillId="0" borderId="31" xfId="2" applyFont="1" applyBorder="1" applyAlignment="1" applyProtection="1">
      <alignment horizontal="center" vertical="center"/>
      <protection locked="0"/>
    </xf>
    <xf numFmtId="0" fontId="26" fillId="0" borderId="41" xfId="2" applyFont="1" applyBorder="1" applyAlignment="1" applyProtection="1">
      <alignment horizontal="center" vertical="center"/>
      <protection locked="0"/>
    </xf>
    <xf numFmtId="0" fontId="26" fillId="0" borderId="45" xfId="2" applyFont="1" applyBorder="1" applyAlignment="1" applyProtection="1">
      <alignment horizontal="center" vertical="center"/>
      <protection locked="0"/>
    </xf>
    <xf numFmtId="0" fontId="30" fillId="2" borderId="28" xfId="2" applyFont="1" applyFill="1" applyBorder="1" applyAlignment="1" applyProtection="1">
      <alignment horizontal="center" vertical="center" wrapText="1"/>
      <protection locked="0"/>
    </xf>
    <xf numFmtId="0" fontId="30" fillId="2" borderId="20" xfId="2" applyFont="1" applyFill="1" applyBorder="1" applyAlignment="1" applyProtection="1">
      <alignment horizontal="center" vertical="center" wrapText="1"/>
      <protection locked="0"/>
    </xf>
    <xf numFmtId="0" fontId="30" fillId="2" borderId="27" xfId="2" applyFont="1" applyFill="1" applyBorder="1" applyAlignment="1" applyProtection="1">
      <alignment horizontal="center" vertical="center" wrapText="1"/>
      <protection locked="0"/>
    </xf>
    <xf numFmtId="0" fontId="26" fillId="0" borderId="25" xfId="2" applyFont="1" applyBorder="1" applyAlignment="1">
      <alignment horizontal="left" vertical="center" wrapText="1"/>
    </xf>
    <xf numFmtId="0" fontId="26" fillId="0" borderId="26" xfId="2" applyFont="1" applyBorder="1" applyAlignment="1">
      <alignment horizontal="left" vertical="center" wrapText="1"/>
    </xf>
    <xf numFmtId="0" fontId="26" fillId="0" borderId="0" xfId="2" applyFont="1" applyAlignment="1">
      <alignment horizontal="left" vertical="center" wrapText="1"/>
    </xf>
    <xf numFmtId="0" fontId="26" fillId="0" borderId="3" xfId="2" applyFont="1" applyBorder="1" applyAlignment="1">
      <alignment horizontal="left" vertical="center" wrapText="1"/>
    </xf>
    <xf numFmtId="0" fontId="26" fillId="0" borderId="5" xfId="2" applyFont="1" applyBorder="1" applyAlignment="1">
      <alignment horizontal="left" vertical="center" wrapText="1"/>
    </xf>
    <xf numFmtId="0" fontId="26" fillId="0" borderId="6" xfId="2" applyFont="1" applyBorder="1" applyAlignment="1">
      <alignment horizontal="left" vertical="center" wrapText="1"/>
    </xf>
    <xf numFmtId="0" fontId="30" fillId="2" borderId="24" xfId="0" applyFont="1" applyFill="1" applyBorder="1" applyAlignment="1" applyProtection="1">
      <alignment horizontal="center" vertical="center"/>
      <protection locked="0"/>
    </xf>
    <xf numFmtId="0" fontId="30" fillId="2" borderId="25" xfId="0" applyFont="1" applyFill="1" applyBorder="1" applyAlignment="1" applyProtection="1">
      <alignment horizontal="center" vertical="center"/>
      <protection locked="0"/>
    </xf>
    <xf numFmtId="0" fontId="4" fillId="3" borderId="1" xfId="2" applyFont="1" applyFill="1" applyBorder="1" applyAlignment="1" applyProtection="1">
      <alignment horizontal="left" vertical="top" wrapText="1"/>
      <protection locked="0"/>
    </xf>
    <xf numFmtId="0" fontId="4" fillId="0" borderId="24" xfId="2" applyFont="1" applyBorder="1" applyAlignment="1" applyProtection="1">
      <alignment horizontal="center" vertical="center"/>
      <protection locked="0"/>
    </xf>
    <xf numFmtId="0" fontId="4" fillId="0" borderId="11" xfId="2" applyFont="1" applyBorder="1" applyAlignment="1" applyProtection="1">
      <alignment horizontal="center" vertical="center"/>
      <protection locked="0"/>
    </xf>
    <xf numFmtId="0" fontId="8" fillId="2" borderId="23" xfId="0" applyFont="1" applyFill="1" applyBorder="1" applyAlignment="1">
      <alignment horizontal="center"/>
    </xf>
    <xf numFmtId="0" fontId="8" fillId="2" borderId="16" xfId="0" applyFont="1" applyFill="1" applyBorder="1" applyAlignment="1">
      <alignment horizontal="center"/>
    </xf>
    <xf numFmtId="0" fontId="8" fillId="2" borderId="18" xfId="0" applyFont="1" applyFill="1" applyBorder="1" applyAlignment="1">
      <alignment horizontal="center"/>
    </xf>
    <xf numFmtId="0" fontId="8" fillId="2" borderId="1" xfId="0" applyFont="1" applyFill="1" applyBorder="1" applyAlignment="1">
      <alignment horizontal="center"/>
    </xf>
    <xf numFmtId="0" fontId="0" fillId="0" borderId="1" xfId="0" applyBorder="1" applyAlignment="1">
      <alignment horizontal="center" vertical="center" wrapText="1"/>
    </xf>
    <xf numFmtId="0" fontId="16" fillId="0" borderId="40" xfId="3" applyFont="1" applyBorder="1" applyAlignment="1">
      <alignment horizontal="left" vertical="center" wrapText="1"/>
    </xf>
    <xf numFmtId="0" fontId="16" fillId="0" borderId="33" xfId="3" applyFont="1" applyBorder="1" applyAlignment="1">
      <alignment horizontal="left" vertical="center"/>
    </xf>
    <xf numFmtId="0" fontId="12" fillId="0" borderId="24" xfId="3" applyFont="1" applyBorder="1" applyAlignment="1">
      <alignment horizontal="center" vertical="center"/>
    </xf>
    <xf numFmtId="0" fontId="12" fillId="0" borderId="26" xfId="3" applyFont="1" applyBorder="1" applyAlignment="1">
      <alignment horizontal="center" vertical="center"/>
    </xf>
    <xf numFmtId="0" fontId="12" fillId="0" borderId="11" xfId="3" applyFont="1" applyBorder="1" applyAlignment="1">
      <alignment horizontal="center" vertical="center"/>
    </xf>
    <xf numFmtId="0" fontId="12" fillId="0" borderId="6" xfId="3" applyFont="1" applyBorder="1" applyAlignment="1">
      <alignment horizontal="center" vertical="center"/>
    </xf>
    <xf numFmtId="0" fontId="11" fillId="0" borderId="7" xfId="3" applyFont="1" applyBorder="1" applyAlignment="1">
      <alignment horizontal="center" vertical="center" wrapText="1"/>
    </xf>
    <xf numFmtId="0" fontId="11" fillId="0" borderId="9" xfId="3" applyFont="1" applyBorder="1" applyAlignment="1">
      <alignment horizontal="center" vertical="center" wrapText="1"/>
    </xf>
    <xf numFmtId="0" fontId="11" fillId="0" borderId="7" xfId="3" applyFont="1" applyBorder="1" applyAlignment="1">
      <alignment horizontal="center" vertical="center"/>
    </xf>
    <xf numFmtId="0" fontId="11" fillId="0" borderId="9" xfId="3" applyFont="1" applyBorder="1" applyAlignment="1">
      <alignment horizontal="center" vertical="center"/>
    </xf>
    <xf numFmtId="0" fontId="7" fillId="0" borderId="23" xfId="0" applyFont="1"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7" fillId="0" borderId="23" xfId="0" applyFont="1" applyBorder="1" applyAlignment="1">
      <alignment horizontal="left" vertical="center"/>
    </xf>
    <xf numFmtId="0" fontId="0" fillId="0" borderId="16" xfId="0" applyBorder="1" applyAlignment="1">
      <alignment horizontal="left" vertical="center"/>
    </xf>
    <xf numFmtId="0" fontId="0" fillId="0" borderId="18" xfId="0" applyBorder="1" applyAlignment="1">
      <alignment horizontal="left" vertical="center"/>
    </xf>
    <xf numFmtId="0" fontId="7" fillId="0" borderId="23" xfId="0" applyFont="1" applyBorder="1" applyAlignment="1">
      <alignment horizontal="left" wrapText="1"/>
    </xf>
    <xf numFmtId="0" fontId="0" fillId="0" borderId="16" xfId="0" applyBorder="1" applyAlignment="1">
      <alignment horizontal="left"/>
    </xf>
    <xf numFmtId="0" fontId="0" fillId="0" borderId="18" xfId="0" applyBorder="1" applyAlignment="1">
      <alignment horizontal="left"/>
    </xf>
  </cellXfs>
  <cellStyles count="6">
    <cellStyle name="Hipervínculo" xfId="1" builtinId="8"/>
    <cellStyle name="Normal" xfId="0" builtinId="0"/>
    <cellStyle name="Normal 2" xfId="2" xr:uid="{00000000-0005-0000-0000-000002000000}"/>
    <cellStyle name="Normal 2 2" xfId="3" xr:uid="{00000000-0005-0000-0000-000003000000}"/>
    <cellStyle name="Normal 2 2 2" xfId="4" xr:uid="{00000000-0005-0000-0000-000004000000}"/>
    <cellStyle name="Normal 3" xfId="5" xr:uid="{57F704B2-98A7-4B32-A7A3-6F9D9BAE7A2E}"/>
  </cellStyles>
  <dxfs count="6">
    <dxf>
      <font>
        <color theme="0"/>
      </font>
      <fill>
        <patternFill>
          <bgColor rgb="FF66FF33"/>
        </patternFill>
      </fill>
    </dxf>
    <dxf>
      <font>
        <color theme="0"/>
      </font>
      <fill>
        <patternFill>
          <bgColor rgb="FFFF0000"/>
        </patternFill>
      </fill>
    </dxf>
    <dxf>
      <font>
        <color auto="1"/>
      </font>
      <fill>
        <patternFill>
          <bgColor rgb="FFFFFF00"/>
        </patternFill>
      </fill>
    </dxf>
    <dxf>
      <font>
        <b/>
        <i val="0"/>
        <color theme="0"/>
      </font>
      <fill>
        <patternFill>
          <bgColor rgb="FF00FF00"/>
        </patternFill>
      </fill>
    </dxf>
    <dxf>
      <font>
        <b/>
        <i val="0"/>
      </font>
      <fill>
        <patternFill>
          <bgColor rgb="FFFFFF00"/>
        </patternFill>
      </fill>
    </dxf>
    <dxf>
      <font>
        <b/>
        <i val="0"/>
        <color theme="0"/>
      </font>
      <fill>
        <patternFill>
          <bgColor rgb="FFFF0000"/>
        </patternFill>
      </fill>
    </dxf>
  </dxfs>
  <tableStyles count="0" defaultTableStyle="TableStyleMedium9" defaultPivotStyle="PivotStyleLight16"/>
  <colors>
    <mruColors>
      <color rgb="FF4573D0"/>
      <color rgb="FFFF0000"/>
      <color rgb="FF00FF00"/>
      <color rgb="FF004236"/>
      <color rgb="FFC0C0C0"/>
      <color rgb="FF808080"/>
      <color rgb="FFB5DC1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lockText="1"/>
</file>

<file path=xl/ctrlProps/ctrlProp3.xml><?xml version="1.0" encoding="utf-8"?>
<formControlPr xmlns="http://schemas.microsoft.com/office/spreadsheetml/2009/9/main" objectType="CheckBox" fmlaLink="#REF!" lockText="1"/>
</file>

<file path=xl/ctrlProps/ctrlProp4.xml><?xml version="1.0" encoding="utf-8"?>
<formControlPr xmlns="http://schemas.microsoft.com/office/spreadsheetml/2009/9/main" objectType="CheckBox" fmlaLink="$IS$16" lockText="1"/>
</file>

<file path=xl/ctrlProps/ctrlProp5.xml><?xml version="1.0" encoding="utf-8"?>
<formControlPr xmlns="http://schemas.microsoft.com/office/spreadsheetml/2009/9/main" objectType="CheckBox" checked="Checked" fmlaLink="$IS$12"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mlaLink="$IS$33"/>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checked="Checked" lockText="1"/>
</file>

<file path=xl/ctrlProps/ctrlProp11.xml><?xml version="1.0" encoding="utf-8"?>
<formControlPr xmlns="http://schemas.microsoft.com/office/spreadsheetml/2009/9/main" objectType="CheckBox" checked="Checked" lockText="1"/>
</file>

<file path=xl/ctrlProps/ctrlProp12.xml><?xml version="1.0" encoding="utf-8"?>
<formControlPr xmlns="http://schemas.microsoft.com/office/spreadsheetml/2009/9/main" objectType="CheckBox" checked="Checked"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22</xdr:col>
      <xdr:colOff>278603</xdr:colOff>
      <xdr:row>46</xdr:row>
      <xdr:rowOff>29619</xdr:rowOff>
    </xdr:to>
    <xdr:pic>
      <xdr:nvPicPr>
        <xdr:cNvPr id="2" name="Imagen 1">
          <a:extLst>
            <a:ext uri="{FF2B5EF4-FFF2-40B4-BE49-F238E27FC236}">
              <a16:creationId xmlns:a16="http://schemas.microsoft.com/office/drawing/2014/main" id="{A5CFCE89-1506-7033-82B0-EBCA163B1890}"/>
            </a:ext>
          </a:extLst>
        </xdr:cNvPr>
        <xdr:cNvPicPr>
          <a:picLocks noChangeAspect="1"/>
        </xdr:cNvPicPr>
      </xdr:nvPicPr>
      <xdr:blipFill>
        <a:blip xmlns:r="http://schemas.openxmlformats.org/officeDocument/2006/relationships" r:embed="rId1"/>
        <a:stretch>
          <a:fillRect/>
        </a:stretch>
      </xdr:blipFill>
      <xdr:spPr>
        <a:xfrm>
          <a:off x="0" y="0"/>
          <a:ext cx="17042603" cy="74781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209550</xdr:colOff>
          <xdr:row>11</xdr:row>
          <xdr:rowOff>133350</xdr:rowOff>
        </xdr:from>
        <xdr:to>
          <xdr:col>3</xdr:col>
          <xdr:colOff>514350</xdr:colOff>
          <xdr:row>13</xdr:row>
          <xdr:rowOff>47625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1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1400175</xdr:colOff>
          <xdr:row>10</xdr:row>
          <xdr:rowOff>104775</xdr:rowOff>
        </xdr:from>
        <xdr:to>
          <xdr:col>7</xdr:col>
          <xdr:colOff>123825</xdr:colOff>
          <xdr:row>10</xdr:row>
          <xdr:rowOff>371475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1428750</xdr:colOff>
          <xdr:row>10</xdr:row>
          <xdr:rowOff>428625</xdr:rowOff>
        </xdr:from>
        <xdr:to>
          <xdr:col>7</xdr:col>
          <xdr:colOff>152400</xdr:colOff>
          <xdr:row>12</xdr:row>
          <xdr:rowOff>38100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10</xdr:row>
          <xdr:rowOff>419100</xdr:rowOff>
        </xdr:from>
        <xdr:to>
          <xdr:col>5</xdr:col>
          <xdr:colOff>485775</xdr:colOff>
          <xdr:row>12</xdr:row>
          <xdr:rowOff>38100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10</xdr:row>
          <xdr:rowOff>104775</xdr:rowOff>
        </xdr:from>
        <xdr:to>
          <xdr:col>5</xdr:col>
          <xdr:colOff>485775</xdr:colOff>
          <xdr:row>10</xdr:row>
          <xdr:rowOff>381000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1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11</xdr:row>
          <xdr:rowOff>123825</xdr:rowOff>
        </xdr:from>
        <xdr:to>
          <xdr:col>5</xdr:col>
          <xdr:colOff>485775</xdr:colOff>
          <xdr:row>13</xdr:row>
          <xdr:rowOff>47625</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1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10</xdr:row>
          <xdr:rowOff>419100</xdr:rowOff>
        </xdr:from>
        <xdr:to>
          <xdr:col>3</xdr:col>
          <xdr:colOff>514350</xdr:colOff>
          <xdr:row>12</xdr:row>
          <xdr:rowOff>38100</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1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10</xdr:row>
          <xdr:rowOff>152400</xdr:rowOff>
        </xdr:from>
        <xdr:to>
          <xdr:col>3</xdr:col>
          <xdr:colOff>514350</xdr:colOff>
          <xdr:row>10</xdr:row>
          <xdr:rowOff>409575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1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30</xdr:row>
          <xdr:rowOff>19050</xdr:rowOff>
        </xdr:from>
        <xdr:to>
          <xdr:col>1</xdr:col>
          <xdr:colOff>485775</xdr:colOff>
          <xdr:row>31</xdr:row>
          <xdr:rowOff>114300</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1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29</xdr:row>
          <xdr:rowOff>133350</xdr:rowOff>
        </xdr:from>
        <xdr:to>
          <xdr:col>2</xdr:col>
          <xdr:colOff>676275</xdr:colOff>
          <xdr:row>31</xdr:row>
          <xdr:rowOff>85725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1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304800</xdr:colOff>
          <xdr:row>30</xdr:row>
          <xdr:rowOff>114300</xdr:rowOff>
        </xdr:from>
        <xdr:to>
          <xdr:col>6</xdr:col>
          <xdr:colOff>600075</xdr:colOff>
          <xdr:row>30</xdr:row>
          <xdr:rowOff>352425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1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647700</xdr:colOff>
          <xdr:row>10</xdr:row>
          <xdr:rowOff>266700</xdr:rowOff>
        </xdr:from>
        <xdr:to>
          <xdr:col>9</xdr:col>
          <xdr:colOff>952500</xdr:colOff>
          <xdr:row>11</xdr:row>
          <xdr:rowOff>28575</xdr:rowOff>
        </xdr:to>
        <xdr:sp macro="" textlink="">
          <xdr:nvSpPr>
            <xdr:cNvPr id="1285" name="Check Box 261" hidden="1">
              <a:extLst>
                <a:ext uri="{63B3BB69-23CF-44E3-9099-C40C66FF867C}">
                  <a14:compatExt spid="_x0000_s1285"/>
                </a:ext>
                <a:ext uri="{FF2B5EF4-FFF2-40B4-BE49-F238E27FC236}">
                  <a16:creationId xmlns:a16="http://schemas.microsoft.com/office/drawing/2014/main" id="{00000000-0008-0000-0100-00000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419100</xdr:colOff>
          <xdr:row>7</xdr:row>
          <xdr:rowOff>133350</xdr:rowOff>
        </xdr:from>
        <xdr:to>
          <xdr:col>3</xdr:col>
          <xdr:colOff>733425</xdr:colOff>
          <xdr:row>8</xdr:row>
          <xdr:rowOff>219075</xdr:rowOff>
        </xdr:to>
        <xdr:sp macro="" textlink="">
          <xdr:nvSpPr>
            <xdr:cNvPr id="1295" name="Check Box 271" hidden="1">
              <a:extLst>
                <a:ext uri="{63B3BB69-23CF-44E3-9099-C40C66FF867C}">
                  <a14:compatExt spid="_x0000_s1295"/>
                </a:ext>
                <a:ext uri="{FF2B5EF4-FFF2-40B4-BE49-F238E27FC236}">
                  <a16:creationId xmlns:a16="http://schemas.microsoft.com/office/drawing/2014/main" id="{00000000-0008-0000-0100-00000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7</xdr:row>
          <xdr:rowOff>114300</xdr:rowOff>
        </xdr:from>
        <xdr:to>
          <xdr:col>5</xdr:col>
          <xdr:colOff>533400</xdr:colOff>
          <xdr:row>8</xdr:row>
          <xdr:rowOff>190500</xdr:rowOff>
        </xdr:to>
        <xdr:sp macro="" textlink="">
          <xdr:nvSpPr>
            <xdr:cNvPr id="1296" name="Check Box 272" hidden="1">
              <a:extLst>
                <a:ext uri="{63B3BB69-23CF-44E3-9099-C40C66FF867C}">
                  <a14:compatExt spid="_x0000_s1296"/>
                </a:ext>
                <a:ext uri="{FF2B5EF4-FFF2-40B4-BE49-F238E27FC236}">
                  <a16:creationId xmlns:a16="http://schemas.microsoft.com/office/drawing/2014/main" id="{00000000-0008-0000-0100-00001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209550</xdr:colOff>
          <xdr:row>11</xdr:row>
          <xdr:rowOff>133350</xdr:rowOff>
        </xdr:from>
        <xdr:to>
          <xdr:col>3</xdr:col>
          <xdr:colOff>514350</xdr:colOff>
          <xdr:row>13</xdr:row>
          <xdr:rowOff>47625</xdr:rowOff>
        </xdr:to>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1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11</xdr:row>
          <xdr:rowOff>123825</xdr:rowOff>
        </xdr:from>
        <xdr:to>
          <xdr:col>5</xdr:col>
          <xdr:colOff>485775</xdr:colOff>
          <xdr:row>13</xdr:row>
          <xdr:rowOff>47625</xdr:rowOff>
        </xdr:to>
        <xdr:sp macro="" textlink="">
          <xdr:nvSpPr>
            <xdr:cNvPr id="1315" name="Check Box 291" hidden="1">
              <a:extLst>
                <a:ext uri="{63B3BB69-23CF-44E3-9099-C40C66FF867C}">
                  <a14:compatExt spid="_x0000_s1315"/>
                </a:ext>
                <a:ext uri="{FF2B5EF4-FFF2-40B4-BE49-F238E27FC236}">
                  <a16:creationId xmlns:a16="http://schemas.microsoft.com/office/drawing/2014/main" id="{00000000-0008-0000-01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161925</xdr:colOff>
          <xdr:row>30</xdr:row>
          <xdr:rowOff>123825</xdr:rowOff>
        </xdr:from>
        <xdr:to>
          <xdr:col>5</xdr:col>
          <xdr:colOff>466725</xdr:colOff>
          <xdr:row>31</xdr:row>
          <xdr:rowOff>9525</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1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1419225</xdr:colOff>
          <xdr:row>10</xdr:row>
          <xdr:rowOff>390525</xdr:rowOff>
        </xdr:from>
        <xdr:to>
          <xdr:col>7</xdr:col>
          <xdr:colOff>152400</xdr:colOff>
          <xdr:row>12</xdr:row>
          <xdr:rowOff>66675</xdr:rowOff>
        </xdr:to>
        <xdr:sp macro="" textlink="">
          <xdr:nvSpPr>
            <xdr:cNvPr id="1322" name="Check Box 298" hidden="1">
              <a:extLst>
                <a:ext uri="{63B3BB69-23CF-44E3-9099-C40C66FF867C}">
                  <a14:compatExt spid="_x0000_s1322"/>
                </a:ext>
                <a:ext uri="{FF2B5EF4-FFF2-40B4-BE49-F238E27FC236}">
                  <a16:creationId xmlns:a16="http://schemas.microsoft.com/office/drawing/2014/main" id="{00000000-0008-0000-0100-00002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1419225</xdr:colOff>
          <xdr:row>11</xdr:row>
          <xdr:rowOff>114300</xdr:rowOff>
        </xdr:from>
        <xdr:to>
          <xdr:col>7</xdr:col>
          <xdr:colOff>142875</xdr:colOff>
          <xdr:row>13</xdr:row>
          <xdr:rowOff>76200</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1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285750</xdr:colOff>
          <xdr:row>16</xdr:row>
          <xdr:rowOff>133350</xdr:rowOff>
        </xdr:from>
        <xdr:to>
          <xdr:col>1</xdr:col>
          <xdr:colOff>590550</xdr:colOff>
          <xdr:row>17</xdr:row>
          <xdr:rowOff>19050</xdr:rowOff>
        </xdr:to>
        <xdr:sp macro="" textlink="">
          <xdr:nvSpPr>
            <xdr:cNvPr id="1330" name="Check Box 306" hidden="1">
              <a:extLst>
                <a:ext uri="{63B3BB69-23CF-44E3-9099-C40C66FF867C}">
                  <a14:compatExt spid="_x0000_s1330"/>
                </a:ext>
                <a:ext uri="{FF2B5EF4-FFF2-40B4-BE49-F238E27FC236}">
                  <a16:creationId xmlns:a16="http://schemas.microsoft.com/office/drawing/2014/main" id="{00000000-0008-0000-01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428625</xdr:colOff>
          <xdr:row>16</xdr:row>
          <xdr:rowOff>133350</xdr:rowOff>
        </xdr:from>
        <xdr:to>
          <xdr:col>2</xdr:col>
          <xdr:colOff>733425</xdr:colOff>
          <xdr:row>17</xdr:row>
          <xdr:rowOff>19050</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1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552450</xdr:colOff>
          <xdr:row>16</xdr:row>
          <xdr:rowOff>133350</xdr:rowOff>
        </xdr:from>
        <xdr:to>
          <xdr:col>3</xdr:col>
          <xdr:colOff>857250</xdr:colOff>
          <xdr:row>17</xdr:row>
          <xdr:rowOff>19050</xdr:rowOff>
        </xdr:to>
        <xdr:sp macro="" textlink="">
          <xdr:nvSpPr>
            <xdr:cNvPr id="1334" name="Check Box 310" hidden="1">
              <a:extLst>
                <a:ext uri="{63B3BB69-23CF-44E3-9099-C40C66FF867C}">
                  <a14:compatExt spid="_x0000_s1334"/>
                </a:ext>
                <a:ext uri="{FF2B5EF4-FFF2-40B4-BE49-F238E27FC236}">
                  <a16:creationId xmlns:a16="http://schemas.microsoft.com/office/drawing/2014/main" id="{00000000-0008-0000-0100-00003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228600</xdr:colOff>
          <xdr:row>7</xdr:row>
          <xdr:rowOff>123825</xdr:rowOff>
        </xdr:from>
        <xdr:to>
          <xdr:col>4</xdr:col>
          <xdr:colOff>533400</xdr:colOff>
          <xdr:row>8</xdr:row>
          <xdr:rowOff>200025</xdr:rowOff>
        </xdr:to>
        <xdr:sp macro="" textlink="">
          <xdr:nvSpPr>
            <xdr:cNvPr id="1335" name="Check Box 311" hidden="1">
              <a:extLst>
                <a:ext uri="{63B3BB69-23CF-44E3-9099-C40C66FF867C}">
                  <a14:compatExt spid="_x0000_s1335"/>
                </a:ext>
                <a:ext uri="{FF2B5EF4-FFF2-40B4-BE49-F238E27FC236}">
                  <a16:creationId xmlns:a16="http://schemas.microsoft.com/office/drawing/2014/main" id="{00000000-0008-0000-0100-00003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10</xdr:row>
          <xdr:rowOff>276225</xdr:rowOff>
        </xdr:from>
        <xdr:to>
          <xdr:col>9</xdr:col>
          <xdr:colOff>476250</xdr:colOff>
          <xdr:row>11</xdr:row>
          <xdr:rowOff>38100</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1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484909</xdr:colOff>
      <xdr:row>1</xdr:row>
      <xdr:rowOff>8660</xdr:rowOff>
    </xdr:from>
    <xdr:to>
      <xdr:col>2</xdr:col>
      <xdr:colOff>743123</xdr:colOff>
      <xdr:row>2</xdr:row>
      <xdr:rowOff>219942</xdr:rowOff>
    </xdr:to>
    <xdr:pic>
      <xdr:nvPicPr>
        <xdr:cNvPr id="2" name="Imagen 1" descr="Imagen que contiene Texto&#10;&#10;Descripción generada automáticamente">
          <a:extLst>
            <a:ext uri="{FF2B5EF4-FFF2-40B4-BE49-F238E27FC236}">
              <a16:creationId xmlns:a16="http://schemas.microsoft.com/office/drawing/2014/main" id="{73E8EE93-7334-405D-9C56-5E393670EC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73183"/>
          <a:ext cx="2059305" cy="8001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246064</xdr:colOff>
      <xdr:row>2</xdr:row>
      <xdr:rowOff>39685</xdr:rowOff>
    </xdr:from>
    <xdr:to>
      <xdr:col>3</xdr:col>
      <xdr:colOff>373064</xdr:colOff>
      <xdr:row>5</xdr:row>
      <xdr:rowOff>123297</xdr:rowOff>
    </xdr:to>
    <xdr:pic>
      <xdr:nvPicPr>
        <xdr:cNvPr id="4" name="Imagen 3" descr="Imagen que contiene Texto&#10;&#10;Descripción generada automáticamente">
          <a:extLst>
            <a:ext uri="{FF2B5EF4-FFF2-40B4-BE49-F238E27FC236}">
              <a16:creationId xmlns:a16="http://schemas.microsoft.com/office/drawing/2014/main" id="{966B9BED-4E46-4AB0-BD82-CFB90DB227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7127" y="373060"/>
          <a:ext cx="1706562" cy="663049"/>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604346</xdr:colOff>
      <xdr:row>1</xdr:row>
      <xdr:rowOff>32845</xdr:rowOff>
    </xdr:from>
    <xdr:to>
      <xdr:col>3</xdr:col>
      <xdr:colOff>709450</xdr:colOff>
      <xdr:row>2</xdr:row>
      <xdr:rowOff>244966</xdr:rowOff>
    </xdr:to>
    <xdr:pic>
      <xdr:nvPicPr>
        <xdr:cNvPr id="2" name="Imagen 1" descr="Imagen que contiene Texto&#10;&#10;Descripción generada automáticamente">
          <a:extLst>
            <a:ext uri="{FF2B5EF4-FFF2-40B4-BE49-F238E27FC236}">
              <a16:creationId xmlns:a16="http://schemas.microsoft.com/office/drawing/2014/main" id="{A2E2EA61-F6BD-4380-BCF6-15342F38F5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54622" y="203638"/>
          <a:ext cx="1780190" cy="69165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41672</xdr:colOff>
      <xdr:row>1</xdr:row>
      <xdr:rowOff>95250</xdr:rowOff>
    </xdr:from>
    <xdr:to>
      <xdr:col>1</xdr:col>
      <xdr:colOff>1291828</xdr:colOff>
      <xdr:row>2</xdr:row>
      <xdr:rowOff>217831</xdr:rowOff>
    </xdr:to>
    <xdr:pic>
      <xdr:nvPicPr>
        <xdr:cNvPr id="2" name="Imagen 1" descr="Imagen que contiene Texto&#10;&#10;Descripción generada automáticamente">
          <a:extLst>
            <a:ext uri="{FF2B5EF4-FFF2-40B4-BE49-F238E27FC236}">
              <a16:creationId xmlns:a16="http://schemas.microsoft.com/office/drawing/2014/main" id="{6BD32655-D86E-4378-9A93-7B02AFEF69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2672" y="297656"/>
          <a:ext cx="1250156" cy="485722"/>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238125</xdr:colOff>
      <xdr:row>2</xdr:row>
      <xdr:rowOff>142875</xdr:rowOff>
    </xdr:from>
    <xdr:to>
      <xdr:col>2</xdr:col>
      <xdr:colOff>657225</xdr:colOff>
      <xdr:row>3</xdr:row>
      <xdr:rowOff>104766</xdr:rowOff>
    </xdr:to>
    <xdr:pic>
      <xdr:nvPicPr>
        <xdr:cNvPr id="3" name="Imagen 2" descr="Imagen que contiene Texto&#10;&#10;Descripción generada automáticamente">
          <a:extLst>
            <a:ext uri="{FF2B5EF4-FFF2-40B4-BE49-F238E27FC236}">
              <a16:creationId xmlns:a16="http://schemas.microsoft.com/office/drawing/2014/main" id="{9F8334E7-4CB3-4A62-91F2-45E574B31F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504825"/>
          <a:ext cx="1495425" cy="581016"/>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repositorio-seg/Documents%20and%20Settings/e0902093/Configuraci&#243;n%20local/Archivos%20temporales%20de%20Internet/Content.Outlook/JBNQTAQT/ECP-SGTI-AI6-F06-FRC-V%201%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C"/>
      <sheetName val="Matriz Impacto"/>
      <sheetName val="Formato de transporte"/>
      <sheetName val="Categorias de cambios"/>
      <sheetName val="Listas"/>
      <sheetName val="Plan de Implementación"/>
      <sheetName val="Plan de Rollback"/>
      <sheetName val="Datos"/>
      <sheetName val="CMDB SOX"/>
      <sheetName val="Lista de Pruebas"/>
      <sheetName val="Paso a Producción"/>
      <sheetName val="Lista de cierre"/>
    </sheetNames>
    <sheetDataSet>
      <sheetData sheetId="0"/>
      <sheetData sheetId="1"/>
      <sheetData sheetId="2"/>
      <sheetData sheetId="3"/>
      <sheetData sheetId="4"/>
      <sheetData sheetId="5"/>
      <sheetData sheetId="6"/>
      <sheetData sheetId="7">
        <row r="1">
          <cell r="A1" t="str">
            <v>Aire Acondicionado</v>
          </cell>
        </row>
      </sheetData>
      <sheetData sheetId="8"/>
      <sheetData sheetId="9"/>
      <sheetData sheetId="10"/>
      <sheetData sheetId="1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2.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mailto:fosorio@mineducacion.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EA43DC-B5FD-498F-8486-DD3CF90DD1F0}">
  <dimension ref="A1"/>
  <sheetViews>
    <sheetView workbookViewId="0"/>
  </sheetViews>
  <sheetFormatPr baseColWidth="10"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IS198"/>
  <sheetViews>
    <sheetView showGridLines="0" zoomScale="110" zoomScaleNormal="110" zoomScaleSheetLayoutView="100" workbookViewId="0">
      <selection activeCell="J16" sqref="J16"/>
    </sheetView>
  </sheetViews>
  <sheetFormatPr baseColWidth="10" defaultColWidth="9.140625" defaultRowHeight="12" zeroHeight="1" x14ac:dyDescent="0.2"/>
  <cols>
    <col min="1" max="1" width="1.28515625" style="10" customWidth="1"/>
    <col min="2" max="2" width="27" style="2" bestFit="1" customWidth="1"/>
    <col min="3" max="3" width="21.28515625" style="2" customWidth="1"/>
    <col min="4" max="4" width="16.42578125" style="2" customWidth="1"/>
    <col min="5" max="5" width="12.5703125" style="2" customWidth="1"/>
    <col min="6" max="6" width="12" style="2" customWidth="1"/>
    <col min="7" max="7" width="23.85546875" style="2" customWidth="1"/>
    <col min="8" max="8" width="3.42578125" style="2" customWidth="1"/>
    <col min="9" max="9" width="15.42578125" style="2" customWidth="1"/>
    <col min="10" max="10" width="25.140625" style="2" customWidth="1"/>
    <col min="11" max="11" width="20.7109375" style="2" customWidth="1"/>
    <col min="12" max="12" width="15.140625" style="2" customWidth="1"/>
    <col min="13" max="13" width="11.140625" style="2" customWidth="1"/>
    <col min="14" max="14" width="1.85546875" style="21" customWidth="1"/>
    <col min="15" max="18" width="9.140625" style="21" customWidth="1"/>
    <col min="19" max="254" width="9.140625" style="2" customWidth="1"/>
    <col min="255" max="16384" width="9.140625" style="2"/>
  </cols>
  <sheetData>
    <row r="1" spans="1:253" x14ac:dyDescent="0.2"/>
    <row r="2" spans="1:253" ht="46.5" customHeight="1" x14ac:dyDescent="0.2">
      <c r="B2" s="205"/>
      <c r="C2" s="205"/>
      <c r="D2" s="203" t="s">
        <v>0</v>
      </c>
      <c r="E2" s="203"/>
      <c r="F2" s="203"/>
      <c r="G2" s="203"/>
      <c r="H2" s="203"/>
      <c r="I2" s="203"/>
      <c r="J2" s="203"/>
      <c r="K2" s="203"/>
      <c r="L2" s="200" t="s">
        <v>1</v>
      </c>
      <c r="M2" s="201"/>
    </row>
    <row r="3" spans="1:253" ht="24" customHeight="1" x14ac:dyDescent="0.2">
      <c r="B3" s="206"/>
      <c r="C3" s="206"/>
      <c r="D3" s="204" t="s">
        <v>2</v>
      </c>
      <c r="E3" s="204"/>
      <c r="F3" s="204"/>
      <c r="G3" s="204"/>
      <c r="H3" s="204"/>
      <c r="I3" s="204"/>
      <c r="J3" s="204"/>
      <c r="K3" s="204"/>
      <c r="L3" s="202"/>
      <c r="M3" s="202"/>
    </row>
    <row r="4" spans="1:253" ht="4.5" customHeight="1" x14ac:dyDescent="0.2">
      <c r="B4" s="43"/>
      <c r="C4" s="43"/>
      <c r="D4" s="43"/>
      <c r="E4" s="43"/>
      <c r="F4" s="43"/>
      <c r="G4" s="43"/>
      <c r="H4" s="43"/>
      <c r="I4" s="43"/>
      <c r="J4" s="43"/>
      <c r="K4" s="43"/>
      <c r="L4" s="43"/>
      <c r="M4" s="43"/>
    </row>
    <row r="5" spans="1:253" ht="23.25" customHeight="1" x14ac:dyDescent="0.2">
      <c r="B5" s="190" t="s">
        <v>3</v>
      </c>
      <c r="C5" s="190"/>
      <c r="D5" s="190"/>
      <c r="E5" s="190"/>
      <c r="F5" s="190"/>
      <c r="G5" s="190"/>
      <c r="H5" s="190"/>
      <c r="I5" s="190"/>
      <c r="J5" s="190"/>
      <c r="K5" s="190"/>
      <c r="L5" s="190"/>
      <c r="M5" s="190"/>
      <c r="IS5" s="2" t="b">
        <v>1</v>
      </c>
    </row>
    <row r="6" spans="1:253" ht="39.6" customHeight="1" x14ac:dyDescent="0.2">
      <c r="B6" s="30" t="s">
        <v>4</v>
      </c>
      <c r="C6" s="25">
        <v>45812</v>
      </c>
      <c r="D6" s="30" t="s">
        <v>5</v>
      </c>
      <c r="E6" s="186">
        <v>0.58333333333333337</v>
      </c>
      <c r="F6" s="187"/>
      <c r="G6" s="30" t="s">
        <v>6</v>
      </c>
      <c r="H6" s="185"/>
      <c r="I6" s="185"/>
      <c r="J6" s="185"/>
      <c r="K6" s="44" t="s">
        <v>7</v>
      </c>
      <c r="L6" s="194" t="s">
        <v>303</v>
      </c>
      <c r="M6" s="194"/>
      <c r="IS6" s="2" t="b">
        <v>1</v>
      </c>
    </row>
    <row r="7" spans="1:253" ht="29.25" customHeight="1" x14ac:dyDescent="0.2">
      <c r="B7" s="184" t="s">
        <v>8</v>
      </c>
      <c r="C7" s="184"/>
      <c r="D7" s="184"/>
      <c r="E7" s="184"/>
      <c r="F7" s="184"/>
      <c r="G7" s="184"/>
      <c r="H7" s="184"/>
      <c r="I7" s="184"/>
      <c r="J7" s="184"/>
      <c r="K7" s="184"/>
      <c r="L7" s="184"/>
      <c r="M7" s="184"/>
    </row>
    <row r="8" spans="1:253" s="6" customFormat="1" x14ac:dyDescent="0.2">
      <c r="A8" s="10"/>
      <c r="B8" s="188" t="s">
        <v>9</v>
      </c>
      <c r="C8" s="188"/>
      <c r="D8" s="31" t="s">
        <v>10</v>
      </c>
      <c r="E8" s="31" t="s">
        <v>11</v>
      </c>
      <c r="F8" s="31" t="s">
        <v>12</v>
      </c>
      <c r="G8" s="32"/>
      <c r="H8" s="32"/>
      <c r="I8" s="31"/>
      <c r="J8" s="7"/>
      <c r="K8" s="7"/>
      <c r="L8" s="7"/>
      <c r="M8" s="7"/>
      <c r="N8" s="21"/>
      <c r="O8" s="20"/>
      <c r="P8" s="20"/>
      <c r="Q8" s="20"/>
      <c r="R8" s="20"/>
    </row>
    <row r="9" spans="1:253" s="6" customFormat="1" ht="18.75" customHeight="1" x14ac:dyDescent="0.2">
      <c r="A9" s="10"/>
      <c r="B9" s="33"/>
      <c r="C9" s="33"/>
      <c r="D9" s="34"/>
      <c r="E9" s="34"/>
      <c r="F9" s="34"/>
      <c r="G9" s="35"/>
      <c r="H9" s="35"/>
      <c r="I9" s="34"/>
      <c r="J9" s="36"/>
      <c r="K9" s="36"/>
      <c r="L9" s="36"/>
      <c r="M9" s="36"/>
      <c r="N9" s="21"/>
      <c r="O9" s="20"/>
      <c r="P9" s="20"/>
      <c r="Q9" s="20"/>
      <c r="R9" s="20"/>
    </row>
    <row r="10" spans="1:253" s="6" customFormat="1" ht="12" customHeight="1" x14ac:dyDescent="0.2">
      <c r="A10" s="10"/>
      <c r="B10" s="184" t="s">
        <v>13</v>
      </c>
      <c r="C10" s="184"/>
      <c r="D10" s="184"/>
      <c r="E10" s="184"/>
      <c r="F10" s="184"/>
      <c r="G10" s="184"/>
      <c r="H10" s="37"/>
      <c r="I10" s="184" t="s">
        <v>14</v>
      </c>
      <c r="J10" s="184"/>
      <c r="K10" s="184"/>
      <c r="L10" s="184"/>
      <c r="M10" s="184"/>
      <c r="N10" s="21"/>
      <c r="O10" s="20"/>
      <c r="P10" s="20"/>
      <c r="Q10" s="20"/>
      <c r="R10" s="20"/>
    </row>
    <row r="11" spans="1:253" ht="36" customHeight="1" x14ac:dyDescent="0.2">
      <c r="B11" s="195" t="s">
        <v>15</v>
      </c>
      <c r="C11" s="195"/>
      <c r="D11" s="27"/>
      <c r="E11" s="9" t="s">
        <v>16</v>
      </c>
      <c r="F11" s="27"/>
      <c r="G11" s="8" t="s">
        <v>17</v>
      </c>
      <c r="H11" s="8"/>
      <c r="I11" s="189" t="s">
        <v>18</v>
      </c>
      <c r="J11" s="189"/>
      <c r="K11" s="22" t="s">
        <v>19</v>
      </c>
      <c r="L11" s="22" t="s">
        <v>20</v>
      </c>
      <c r="M11" s="29" t="s">
        <v>21</v>
      </c>
    </row>
    <row r="12" spans="1:253" x14ac:dyDescent="0.2">
      <c r="B12" s="195" t="s">
        <v>22</v>
      </c>
      <c r="C12" s="195"/>
      <c r="D12" s="27"/>
      <c r="E12" s="7" t="s">
        <v>23</v>
      </c>
      <c r="F12" s="27"/>
      <c r="G12" s="7" t="s">
        <v>24</v>
      </c>
      <c r="H12" s="7"/>
      <c r="I12" s="191"/>
      <c r="J12" s="191"/>
      <c r="K12" s="55">
        <f>+'Plan Implementación (Líder Téc)'!G39+'PLAN ROLL BACK (Líder Técnico)'!L23</f>
        <v>0</v>
      </c>
      <c r="L12" s="50">
        <f>+'Plan Implementación (Líder Téc)'!G38+'PLAN ROLL BACK (Líder Técnico)'!G23</f>
        <v>0</v>
      </c>
      <c r="M12" s="50">
        <f>+'Plan Implementación (Líder Téc)'!G36</f>
        <v>0</v>
      </c>
      <c r="IS12" s="2" t="b">
        <v>1</v>
      </c>
    </row>
    <row r="13" spans="1:253" x14ac:dyDescent="0.2">
      <c r="B13" s="9" t="s">
        <v>25</v>
      </c>
      <c r="C13" s="9"/>
      <c r="D13" s="27"/>
      <c r="E13" s="7" t="s">
        <v>26</v>
      </c>
      <c r="F13" s="27"/>
      <c r="G13" s="7" t="s">
        <v>27</v>
      </c>
      <c r="H13" s="54"/>
      <c r="I13" s="53"/>
      <c r="J13" s="56"/>
      <c r="K13" s="26"/>
      <c r="L13" s="52"/>
      <c r="M13" s="52"/>
    </row>
    <row r="14" spans="1:253" ht="33.75" customHeight="1" x14ac:dyDescent="0.2">
      <c r="B14" s="9" t="s">
        <v>28</v>
      </c>
      <c r="C14" s="38"/>
      <c r="D14" s="192"/>
      <c r="E14" s="192"/>
      <c r="F14" s="192"/>
      <c r="G14" s="7"/>
      <c r="H14" s="7"/>
      <c r="I14" s="190" t="s">
        <v>29</v>
      </c>
      <c r="J14" s="190"/>
      <c r="K14" s="190"/>
      <c r="L14" s="193" t="s">
        <v>30</v>
      </c>
      <c r="M14" s="190"/>
    </row>
    <row r="15" spans="1:253" ht="24" x14ac:dyDescent="0.2">
      <c r="B15" s="7"/>
      <c r="C15" s="7"/>
      <c r="D15" s="27"/>
      <c r="E15" s="34"/>
      <c r="F15" s="27"/>
      <c r="G15" s="7"/>
      <c r="H15" s="7"/>
      <c r="I15" s="14" t="s">
        <v>31</v>
      </c>
      <c r="J15" s="15">
        <v>45819</v>
      </c>
      <c r="K15" s="28">
        <v>0.33333333333333331</v>
      </c>
      <c r="L15" s="209">
        <f>+'Plan Implementación (Líder Téc)'!G37+'PLAN ROLL BACK (Líder Técnico)'!G21</f>
        <v>1460</v>
      </c>
      <c r="M15" s="209"/>
    </row>
    <row r="16" spans="1:253" ht="30.75" customHeight="1" x14ac:dyDescent="0.2">
      <c r="B16" s="212" t="s">
        <v>32</v>
      </c>
      <c r="C16" s="212"/>
      <c r="D16" s="212"/>
      <c r="E16" s="189" t="s">
        <v>33</v>
      </c>
      <c r="F16" s="189"/>
      <c r="G16" s="39" t="str">
        <f>'Matriz Efecto Cambio (Ejecutor)'!F17</f>
        <v>MEDIO</v>
      </c>
      <c r="H16" s="46"/>
      <c r="I16" s="47" t="s">
        <v>34</v>
      </c>
      <c r="J16" s="48">
        <f>Hoja1!A2+(M12/1440)</f>
        <v>45820.347453703704</v>
      </c>
      <c r="K16" s="49">
        <f>Hoja1!B2</f>
        <v>1.3472222222222221</v>
      </c>
      <c r="L16" s="210"/>
      <c r="M16" s="210"/>
      <c r="IS16" s="2" t="b">
        <v>0</v>
      </c>
    </row>
    <row r="17" spans="2:253" ht="26.25" customHeight="1" x14ac:dyDescent="0.2">
      <c r="B17" s="40" t="s">
        <v>35</v>
      </c>
      <c r="C17" s="41" t="s">
        <v>36</v>
      </c>
      <c r="D17" s="42" t="s">
        <v>37</v>
      </c>
      <c r="E17" s="34"/>
      <c r="F17" s="34"/>
      <c r="G17" s="45"/>
      <c r="H17" s="51"/>
      <c r="I17" s="52"/>
      <c r="J17" s="53"/>
      <c r="K17" s="52"/>
      <c r="L17" s="52"/>
      <c r="M17" s="52"/>
    </row>
    <row r="18" spans="2:253" ht="12.75" customHeight="1" x14ac:dyDescent="0.2">
      <c r="B18" s="184" t="s">
        <v>38</v>
      </c>
      <c r="C18" s="184"/>
      <c r="D18" s="184"/>
      <c r="E18" s="184"/>
      <c r="F18" s="184"/>
      <c r="G18" s="184"/>
      <c r="H18" s="190"/>
      <c r="I18" s="190"/>
      <c r="J18" s="190"/>
      <c r="K18" s="190"/>
      <c r="L18" s="190"/>
      <c r="M18" s="190"/>
    </row>
    <row r="19" spans="2:253" ht="42" customHeight="1" x14ac:dyDescent="0.2">
      <c r="B19" s="211" t="s">
        <v>286</v>
      </c>
      <c r="C19" s="187"/>
      <c r="D19" s="187"/>
      <c r="E19" s="187"/>
      <c r="F19" s="187"/>
      <c r="G19" s="187"/>
      <c r="H19" s="187"/>
      <c r="I19" s="187"/>
      <c r="J19" s="187"/>
      <c r="K19" s="187"/>
      <c r="L19" s="187"/>
      <c r="M19" s="187"/>
    </row>
    <row r="20" spans="2:253" x14ac:dyDescent="0.2">
      <c r="B20" s="187"/>
      <c r="C20" s="187"/>
      <c r="D20" s="187"/>
      <c r="E20" s="187"/>
      <c r="F20" s="187"/>
      <c r="G20" s="187"/>
      <c r="H20" s="187"/>
      <c r="I20" s="187"/>
      <c r="J20" s="187"/>
      <c r="K20" s="187"/>
      <c r="L20" s="187"/>
      <c r="M20" s="187"/>
    </row>
    <row r="21" spans="2:253" x14ac:dyDescent="0.2">
      <c r="B21" s="184" t="s">
        <v>39</v>
      </c>
      <c r="C21" s="184"/>
      <c r="D21" s="184"/>
      <c r="E21" s="184"/>
      <c r="F21" s="184"/>
      <c r="G21" s="184"/>
      <c r="H21" s="184"/>
      <c r="I21" s="184"/>
      <c r="J21" s="184"/>
      <c r="K21" s="184"/>
      <c r="L21" s="184"/>
      <c r="M21" s="184"/>
    </row>
    <row r="22" spans="2:253" ht="34.5" customHeight="1" x14ac:dyDescent="0.2">
      <c r="B22" s="211" t="s">
        <v>287</v>
      </c>
      <c r="C22" s="211"/>
      <c r="D22" s="211"/>
      <c r="E22" s="211"/>
      <c r="F22" s="211"/>
      <c r="G22" s="211"/>
      <c r="H22" s="211"/>
      <c r="I22" s="211"/>
      <c r="J22" s="211"/>
      <c r="K22" s="211"/>
      <c r="L22" s="211"/>
      <c r="M22" s="211"/>
    </row>
    <row r="23" spans="2:253" ht="18.75" customHeight="1" x14ac:dyDescent="0.2">
      <c r="B23" s="184" t="s">
        <v>40</v>
      </c>
      <c r="C23" s="184"/>
      <c r="D23" s="184"/>
      <c r="E23" s="184"/>
      <c r="F23" s="184"/>
      <c r="G23" s="184"/>
      <c r="H23" s="184"/>
      <c r="I23" s="184"/>
      <c r="J23" s="184"/>
      <c r="K23" s="184"/>
      <c r="L23" s="184"/>
      <c r="M23" s="184"/>
    </row>
    <row r="24" spans="2:253" ht="42.75" customHeight="1" x14ac:dyDescent="0.2">
      <c r="B24" s="187" t="s">
        <v>267</v>
      </c>
      <c r="C24" s="187"/>
      <c r="D24" s="187"/>
      <c r="E24" s="187"/>
      <c r="F24" s="187"/>
      <c r="G24" s="187"/>
      <c r="H24" s="187"/>
      <c r="I24" s="187"/>
      <c r="J24" s="187"/>
      <c r="K24" s="187"/>
      <c r="L24" s="187"/>
      <c r="M24" s="187"/>
      <c r="IS24" s="2" t="b">
        <v>0</v>
      </c>
    </row>
    <row r="25" spans="2:253" x14ac:dyDescent="0.2">
      <c r="B25" s="184" t="s">
        <v>41</v>
      </c>
      <c r="C25" s="184"/>
      <c r="D25" s="184"/>
      <c r="E25" s="184"/>
      <c r="F25" s="184"/>
      <c r="G25" s="184"/>
      <c r="H25" s="184"/>
      <c r="I25" s="184"/>
      <c r="J25" s="184"/>
      <c r="K25" s="184"/>
      <c r="L25" s="184"/>
      <c r="M25" s="184"/>
    </row>
    <row r="26" spans="2:253" ht="12" customHeight="1" x14ac:dyDescent="0.2">
      <c r="B26" s="184" t="s">
        <v>42</v>
      </c>
      <c r="C26" s="184"/>
      <c r="D26" s="184"/>
      <c r="E26" s="184" t="s">
        <v>43</v>
      </c>
      <c r="F26" s="184"/>
      <c r="G26" s="184"/>
      <c r="H26" s="184"/>
      <c r="I26" s="184"/>
      <c r="J26" s="184"/>
      <c r="K26" s="184"/>
      <c r="L26" s="184"/>
      <c r="M26" s="184"/>
    </row>
    <row r="27" spans="2:253" x14ac:dyDescent="0.2">
      <c r="B27" s="213"/>
      <c r="C27" s="213"/>
      <c r="D27" s="213"/>
      <c r="E27" s="214"/>
      <c r="F27" s="214"/>
      <c r="G27" s="214"/>
      <c r="H27" s="214"/>
      <c r="I27" s="214"/>
      <c r="J27" s="214"/>
      <c r="K27" s="214"/>
      <c r="L27" s="214"/>
      <c r="M27" s="214"/>
    </row>
    <row r="28" spans="2:253" x14ac:dyDescent="0.2">
      <c r="B28" s="213"/>
      <c r="C28" s="213"/>
      <c r="D28" s="213"/>
      <c r="E28" s="214"/>
      <c r="F28" s="214"/>
      <c r="G28" s="214"/>
      <c r="H28" s="214"/>
      <c r="I28" s="214"/>
      <c r="J28" s="214"/>
      <c r="K28" s="214"/>
      <c r="L28" s="214"/>
      <c r="M28" s="214"/>
    </row>
    <row r="29" spans="2:253" ht="13.5" customHeight="1" x14ac:dyDescent="0.2">
      <c r="B29" s="208"/>
      <c r="C29" s="208"/>
      <c r="D29" s="208"/>
      <c r="E29" s="207"/>
      <c r="F29" s="207"/>
      <c r="G29" s="207"/>
      <c r="H29" s="207"/>
      <c r="I29" s="207"/>
      <c r="J29" s="207"/>
      <c r="K29" s="207"/>
      <c r="L29" s="207"/>
      <c r="M29" s="207"/>
    </row>
    <row r="30" spans="2:253" x14ac:dyDescent="0.2">
      <c r="B30" s="74"/>
      <c r="C30" s="74"/>
      <c r="D30" s="74"/>
      <c r="E30" s="74"/>
      <c r="F30" s="75"/>
      <c r="G30" s="76"/>
      <c r="H30" s="76"/>
      <c r="I30" s="74"/>
      <c r="J30" s="3"/>
      <c r="K30" s="3"/>
      <c r="L30" s="3"/>
      <c r="M30" s="77"/>
    </row>
    <row r="31" spans="2:253" ht="28.5" customHeight="1" x14ac:dyDescent="0.2">
      <c r="B31" s="198" t="s">
        <v>44</v>
      </c>
      <c r="C31" s="198"/>
      <c r="D31" s="198"/>
      <c r="E31" s="198"/>
      <c r="F31" s="198" t="s">
        <v>45</v>
      </c>
      <c r="G31" s="198"/>
      <c r="H31" s="198"/>
      <c r="I31" s="199"/>
      <c r="J31" s="54"/>
      <c r="K31" s="196"/>
      <c r="L31" s="196"/>
      <c r="M31" s="78"/>
    </row>
    <row r="32" spans="2:253" x14ac:dyDescent="0.2">
      <c r="B32" s="184" t="s">
        <v>46</v>
      </c>
      <c r="C32" s="184"/>
      <c r="D32" s="184"/>
      <c r="E32" s="184"/>
      <c r="F32" s="184"/>
      <c r="G32" s="184"/>
      <c r="H32" s="184"/>
      <c r="I32" s="184"/>
      <c r="J32" s="190"/>
      <c r="K32" s="190"/>
      <c r="L32" s="197"/>
      <c r="M32" s="197"/>
    </row>
    <row r="33" spans="1:253" ht="16.5" customHeight="1" x14ac:dyDescent="0.2">
      <c r="B33" s="35" t="s">
        <v>47</v>
      </c>
      <c r="C33" s="178"/>
      <c r="D33" s="175"/>
      <c r="E33" s="175"/>
      <c r="F33" s="183"/>
      <c r="G33" s="35" t="s">
        <v>48</v>
      </c>
      <c r="H33" s="178"/>
      <c r="I33" s="175"/>
      <c r="J33" s="175"/>
      <c r="K33" s="175"/>
      <c r="L33" s="71"/>
      <c r="M33" s="63"/>
      <c r="IS33" s="2" t="b">
        <v>1</v>
      </c>
    </row>
    <row r="34" spans="1:253" x14ac:dyDescent="0.2">
      <c r="B34" s="35" t="s">
        <v>49</v>
      </c>
      <c r="C34" s="174"/>
      <c r="D34" s="175"/>
      <c r="E34" s="175"/>
      <c r="F34" s="183"/>
      <c r="G34" s="35" t="s">
        <v>49</v>
      </c>
      <c r="H34" s="174" t="s">
        <v>290</v>
      </c>
      <c r="I34" s="175"/>
      <c r="J34" s="175"/>
      <c r="K34" s="175"/>
      <c r="L34" s="72"/>
      <c r="M34" s="66"/>
    </row>
    <row r="35" spans="1:253" x14ac:dyDescent="0.2">
      <c r="B35" s="35" t="s">
        <v>50</v>
      </c>
      <c r="C35" s="174" t="s">
        <v>288</v>
      </c>
      <c r="D35" s="175"/>
      <c r="E35" s="175"/>
      <c r="F35" s="183"/>
      <c r="G35" s="35" t="s">
        <v>50</v>
      </c>
      <c r="H35" s="174" t="s">
        <v>291</v>
      </c>
      <c r="I35" s="175" t="s">
        <v>242</v>
      </c>
      <c r="J35" s="175"/>
      <c r="K35" s="175"/>
      <c r="L35" s="72"/>
      <c r="M35" s="66"/>
    </row>
    <row r="36" spans="1:253" x14ac:dyDescent="0.2">
      <c r="B36" s="35" t="s">
        <v>51</v>
      </c>
      <c r="C36" s="178" t="s">
        <v>289</v>
      </c>
      <c r="D36" s="175"/>
      <c r="E36" s="175"/>
      <c r="F36" s="183"/>
      <c r="G36" s="35" t="s">
        <v>51</v>
      </c>
      <c r="H36" s="178" t="s">
        <v>292</v>
      </c>
      <c r="I36" s="175"/>
      <c r="J36" s="175"/>
      <c r="K36" s="175"/>
      <c r="L36" s="72"/>
      <c r="M36" s="66"/>
    </row>
    <row r="37" spans="1:253" x14ac:dyDescent="0.2">
      <c r="B37" s="57" t="s">
        <v>52</v>
      </c>
      <c r="C37" s="174" t="s">
        <v>269</v>
      </c>
      <c r="D37" s="175"/>
      <c r="E37" s="175"/>
      <c r="F37" s="183"/>
      <c r="G37" s="57" t="s">
        <v>52</v>
      </c>
      <c r="H37" s="179" t="s">
        <v>269</v>
      </c>
      <c r="I37" s="180"/>
      <c r="J37" s="180"/>
      <c r="K37" s="180"/>
      <c r="L37" s="73"/>
      <c r="M37" s="70"/>
    </row>
    <row r="38" spans="1:253" x14ac:dyDescent="0.2">
      <c r="B38" s="59"/>
      <c r="C38" s="43"/>
      <c r="D38" s="52"/>
      <c r="E38" s="52"/>
      <c r="F38" s="52"/>
      <c r="G38" s="60"/>
      <c r="H38" s="61"/>
      <c r="I38" s="62"/>
      <c r="J38" s="62"/>
      <c r="K38" s="62"/>
      <c r="L38" s="67"/>
      <c r="M38" s="66"/>
    </row>
    <row r="39" spans="1:253" ht="16.5" customHeight="1" x14ac:dyDescent="0.2">
      <c r="B39" s="58" t="s">
        <v>53</v>
      </c>
      <c r="C39" s="176"/>
      <c r="D39" s="177"/>
      <c r="E39" s="177"/>
      <c r="F39" s="177"/>
      <c r="G39" s="64"/>
      <c r="H39" s="65"/>
      <c r="I39" s="6"/>
      <c r="J39" s="6"/>
      <c r="K39" s="6"/>
      <c r="L39" s="6"/>
      <c r="M39" s="66"/>
      <c r="IS39" s="2" t="b">
        <v>0</v>
      </c>
    </row>
    <row r="40" spans="1:253" x14ac:dyDescent="0.2">
      <c r="B40" s="35" t="s">
        <v>49</v>
      </c>
      <c r="C40" s="174" t="s">
        <v>268</v>
      </c>
      <c r="D40" s="175"/>
      <c r="E40" s="175"/>
      <c r="F40" s="175"/>
      <c r="G40" s="64"/>
      <c r="H40" s="65"/>
      <c r="I40" s="181"/>
      <c r="J40" s="181"/>
      <c r="K40" s="181"/>
      <c r="L40" s="181"/>
      <c r="M40" s="66"/>
    </row>
    <row r="41" spans="1:253" x14ac:dyDescent="0.2">
      <c r="B41" s="35" t="s">
        <v>50</v>
      </c>
      <c r="C41" s="174"/>
      <c r="D41" s="175"/>
      <c r="E41" s="175"/>
      <c r="F41" s="175"/>
      <c r="G41" s="64"/>
      <c r="H41" s="65"/>
      <c r="I41" s="67"/>
      <c r="J41" s="67"/>
      <c r="K41" s="67"/>
      <c r="L41" s="67"/>
      <c r="M41" s="66"/>
    </row>
    <row r="42" spans="1:253" x14ac:dyDescent="0.2">
      <c r="B42" s="35" t="s">
        <v>51</v>
      </c>
      <c r="C42" s="174"/>
      <c r="D42" s="175"/>
      <c r="E42" s="175"/>
      <c r="F42" s="175"/>
      <c r="G42" s="64"/>
      <c r="H42" s="65"/>
      <c r="I42" s="181"/>
      <c r="J42" s="181"/>
      <c r="K42" s="181"/>
      <c r="L42" s="181"/>
      <c r="M42" s="66"/>
    </row>
    <row r="43" spans="1:253" x14ac:dyDescent="0.2">
      <c r="B43" s="35" t="s">
        <v>52</v>
      </c>
      <c r="C43" s="174"/>
      <c r="D43" s="175"/>
      <c r="E43" s="175"/>
      <c r="F43" s="175"/>
      <c r="G43" s="68"/>
      <c r="H43" s="69"/>
      <c r="I43" s="182"/>
      <c r="J43" s="182"/>
      <c r="K43" s="182"/>
      <c r="L43" s="182"/>
      <c r="M43" s="70"/>
    </row>
    <row r="44" spans="1:253" s="21" customFormat="1" x14ac:dyDescent="0.2">
      <c r="A44" s="20"/>
    </row>
    <row r="45" spans="1:253" s="21" customFormat="1" x14ac:dyDescent="0.2">
      <c r="A45" s="20"/>
    </row>
    <row r="46" spans="1:253" s="21" customFormat="1" x14ac:dyDescent="0.2">
      <c r="A46" s="20"/>
    </row>
    <row r="47" spans="1:253" s="21" customFormat="1" x14ac:dyDescent="0.2">
      <c r="A47" s="20"/>
    </row>
    <row r="48" spans="1:253" s="21" customFormat="1" x14ac:dyDescent="0.2">
      <c r="A48" s="20"/>
    </row>
    <row r="49" spans="1:1" s="21" customFormat="1" x14ac:dyDescent="0.2">
      <c r="A49" s="20"/>
    </row>
    <row r="50" spans="1:1" s="21" customFormat="1" x14ac:dyDescent="0.2">
      <c r="A50" s="20"/>
    </row>
    <row r="51" spans="1:1" s="21" customFormat="1" x14ac:dyDescent="0.2">
      <c r="A51" s="20"/>
    </row>
    <row r="52" spans="1:1" s="21" customFormat="1" x14ac:dyDescent="0.2">
      <c r="A52" s="20"/>
    </row>
    <row r="53" spans="1:1" s="21" customFormat="1" x14ac:dyDescent="0.2">
      <c r="A53" s="20"/>
    </row>
    <row r="54" spans="1:1" s="21" customFormat="1" x14ac:dyDescent="0.2">
      <c r="A54" s="20"/>
    </row>
    <row r="55" spans="1:1" s="21" customFormat="1" x14ac:dyDescent="0.2">
      <c r="A55" s="20"/>
    </row>
    <row r="56" spans="1:1" s="21" customFormat="1" x14ac:dyDescent="0.2">
      <c r="A56" s="20"/>
    </row>
    <row r="57" spans="1:1" s="21" customFormat="1" x14ac:dyDescent="0.2">
      <c r="A57" s="20"/>
    </row>
    <row r="58" spans="1:1" s="21" customFormat="1" x14ac:dyDescent="0.2">
      <c r="A58" s="20"/>
    </row>
    <row r="59" spans="1:1" s="21" customFormat="1" x14ac:dyDescent="0.2">
      <c r="A59" s="20"/>
    </row>
    <row r="60" spans="1:1" s="21" customFormat="1" x14ac:dyDescent="0.2">
      <c r="A60" s="20"/>
    </row>
    <row r="61" spans="1:1" s="21" customFormat="1" x14ac:dyDescent="0.2">
      <c r="A61" s="20"/>
    </row>
    <row r="62" spans="1:1" s="21" customFormat="1" x14ac:dyDescent="0.2">
      <c r="A62" s="20"/>
    </row>
    <row r="63" spans="1:1" x14ac:dyDescent="0.2">
      <c r="A63" s="6"/>
    </row>
    <row r="64" spans="1:1" x14ac:dyDescent="0.2">
      <c r="A64" s="6"/>
    </row>
    <row r="65" spans="1:1" x14ac:dyDescent="0.2">
      <c r="A65" s="6"/>
    </row>
    <row r="66" spans="1:1" x14ac:dyDescent="0.2">
      <c r="A66" s="6"/>
    </row>
    <row r="67" spans="1:1" x14ac:dyDescent="0.2">
      <c r="A67" s="6"/>
    </row>
    <row r="68" spans="1:1" x14ac:dyDescent="0.2">
      <c r="A68" s="6"/>
    </row>
    <row r="69" spans="1:1" x14ac:dyDescent="0.2">
      <c r="A69" s="6"/>
    </row>
    <row r="70" spans="1:1" x14ac:dyDescent="0.2">
      <c r="A70" s="6"/>
    </row>
    <row r="71" spans="1:1" x14ac:dyDescent="0.2">
      <c r="A71" s="6"/>
    </row>
    <row r="72" spans="1:1" x14ac:dyDescent="0.2">
      <c r="A72" s="6"/>
    </row>
    <row r="73" spans="1:1" x14ac:dyDescent="0.2">
      <c r="A73" s="6"/>
    </row>
    <row r="74" spans="1:1" x14ac:dyDescent="0.2">
      <c r="A74" s="6"/>
    </row>
    <row r="75" spans="1:1" x14ac:dyDescent="0.2">
      <c r="A75" s="6"/>
    </row>
    <row r="76" spans="1:1" x14ac:dyDescent="0.2">
      <c r="A76" s="6"/>
    </row>
    <row r="77" spans="1:1" x14ac:dyDescent="0.2">
      <c r="A77" s="6"/>
    </row>
    <row r="78" spans="1:1" x14ac:dyDescent="0.2">
      <c r="A78" s="6"/>
    </row>
    <row r="79" spans="1:1" x14ac:dyDescent="0.2">
      <c r="A79" s="6"/>
    </row>
    <row r="80" spans="1:1" x14ac:dyDescent="0.2">
      <c r="A80" s="6"/>
    </row>
    <row r="81" spans="1:1" x14ac:dyDescent="0.2">
      <c r="A81" s="6"/>
    </row>
    <row r="82" spans="1:1" x14ac:dyDescent="0.2">
      <c r="A82" s="6"/>
    </row>
    <row r="83" spans="1:1" x14ac:dyDescent="0.2">
      <c r="A83" s="6"/>
    </row>
    <row r="84" spans="1:1" x14ac:dyDescent="0.2">
      <c r="A84" s="6"/>
    </row>
    <row r="85" spans="1:1" x14ac:dyDescent="0.2">
      <c r="A85" s="6"/>
    </row>
    <row r="86" spans="1:1" x14ac:dyDescent="0.2"/>
    <row r="87" spans="1:1" x14ac:dyDescent="0.2"/>
    <row r="88" spans="1:1" x14ac:dyDescent="0.2"/>
    <row r="89" spans="1:1" x14ac:dyDescent="0.2"/>
    <row r="90" spans="1:1" x14ac:dyDescent="0.2"/>
    <row r="91" spans="1:1" x14ac:dyDescent="0.2"/>
    <row r="92" spans="1:1" x14ac:dyDescent="0.2"/>
    <row r="93" spans="1:1" x14ac:dyDescent="0.2"/>
    <row r="94" spans="1:1" x14ac:dyDescent="0.2"/>
    <row r="95" spans="1:1" x14ac:dyDescent="0.2"/>
    <row r="96" spans="1:1" x14ac:dyDescent="0.2"/>
    <row r="97" x14ac:dyDescent="0.2"/>
    <row r="98" x14ac:dyDescent="0.2"/>
    <row r="99" x14ac:dyDescent="0.2"/>
    <row r="100" x14ac:dyDescent="0.2"/>
    <row r="101" x14ac:dyDescent="0.2"/>
    <row r="102" x14ac:dyDescent="0.2"/>
    <row r="103" x14ac:dyDescent="0.2"/>
    <row r="104" x14ac:dyDescent="0.2"/>
    <row r="105" x14ac:dyDescent="0.2"/>
    <row r="106" x14ac:dyDescent="0.2"/>
    <row r="107" x14ac:dyDescent="0.2"/>
    <row r="108" x14ac:dyDescent="0.2"/>
    <row r="109" x14ac:dyDescent="0.2"/>
    <row r="110" x14ac:dyDescent="0.2"/>
    <row r="111" x14ac:dyDescent="0.2"/>
    <row r="112" x14ac:dyDescent="0.2"/>
    <row r="113" x14ac:dyDescent="0.2"/>
    <row r="114" x14ac:dyDescent="0.2"/>
    <row r="115" x14ac:dyDescent="0.2"/>
    <row r="116" x14ac:dyDescent="0.2"/>
    <row r="117" x14ac:dyDescent="0.2"/>
    <row r="118" x14ac:dyDescent="0.2"/>
    <row r="119" x14ac:dyDescent="0.2"/>
    <row r="120" x14ac:dyDescent="0.2"/>
    <row r="121" x14ac:dyDescent="0.2"/>
    <row r="122" x14ac:dyDescent="0.2"/>
    <row r="123" x14ac:dyDescent="0.2"/>
    <row r="124" x14ac:dyDescent="0.2"/>
    <row r="125" x14ac:dyDescent="0.2"/>
    <row r="126" x14ac:dyDescent="0.2"/>
    <row r="127" x14ac:dyDescent="0.2"/>
    <row r="128" x14ac:dyDescent="0.2"/>
    <row r="129" x14ac:dyDescent="0.2"/>
    <row r="130" x14ac:dyDescent="0.2"/>
    <row r="131" x14ac:dyDescent="0.2"/>
    <row r="132" x14ac:dyDescent="0.2"/>
    <row r="133" x14ac:dyDescent="0.2"/>
    <row r="134" x14ac:dyDescent="0.2"/>
    <row r="135" x14ac:dyDescent="0.2"/>
    <row r="136" x14ac:dyDescent="0.2"/>
    <row r="137" x14ac:dyDescent="0.2"/>
    <row r="138" x14ac:dyDescent="0.2"/>
    <row r="139" x14ac:dyDescent="0.2"/>
    <row r="140" x14ac:dyDescent="0.2"/>
    <row r="141" x14ac:dyDescent="0.2"/>
    <row r="142" x14ac:dyDescent="0.2"/>
    <row r="143" x14ac:dyDescent="0.2"/>
    <row r="144" x14ac:dyDescent="0.2"/>
    <row r="145" x14ac:dyDescent="0.2"/>
    <row r="146" x14ac:dyDescent="0.2"/>
    <row r="147" x14ac:dyDescent="0.2"/>
    <row r="148" x14ac:dyDescent="0.2"/>
    <row r="149" x14ac:dyDescent="0.2"/>
    <row r="150" x14ac:dyDescent="0.2"/>
    <row r="151"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sheetData>
  <mergeCells count="59">
    <mergeCell ref="E29:M29"/>
    <mergeCell ref="B29:D29"/>
    <mergeCell ref="L15:M16"/>
    <mergeCell ref="B23:M23"/>
    <mergeCell ref="B24:M24"/>
    <mergeCell ref="B25:M25"/>
    <mergeCell ref="B18:M18"/>
    <mergeCell ref="B22:M22"/>
    <mergeCell ref="B19:M20"/>
    <mergeCell ref="B16:D16"/>
    <mergeCell ref="B27:D27"/>
    <mergeCell ref="B28:D28"/>
    <mergeCell ref="E27:M27"/>
    <mergeCell ref="E28:M28"/>
    <mergeCell ref="B26:D26"/>
    <mergeCell ref="E26:M26"/>
    <mergeCell ref="L2:M2"/>
    <mergeCell ref="L3:M3"/>
    <mergeCell ref="B5:M5"/>
    <mergeCell ref="D2:K2"/>
    <mergeCell ref="D3:K3"/>
    <mergeCell ref="B2:C3"/>
    <mergeCell ref="K31:L31"/>
    <mergeCell ref="B32:M32"/>
    <mergeCell ref="C33:F33"/>
    <mergeCell ref="C34:F34"/>
    <mergeCell ref="C35:F35"/>
    <mergeCell ref="F31:I31"/>
    <mergeCell ref="B31:E31"/>
    <mergeCell ref="B21:M21"/>
    <mergeCell ref="H6:J6"/>
    <mergeCell ref="E6:F6"/>
    <mergeCell ref="B8:C8"/>
    <mergeCell ref="E16:F16"/>
    <mergeCell ref="I14:K14"/>
    <mergeCell ref="I10:M10"/>
    <mergeCell ref="I11:J12"/>
    <mergeCell ref="B10:G10"/>
    <mergeCell ref="D14:F14"/>
    <mergeCell ref="L14:M14"/>
    <mergeCell ref="L6:M6"/>
    <mergeCell ref="B11:C11"/>
    <mergeCell ref="B12:C12"/>
    <mergeCell ref="B7:M7"/>
    <mergeCell ref="C41:F41"/>
    <mergeCell ref="C42:F42"/>
    <mergeCell ref="C43:F43"/>
    <mergeCell ref="C39:F39"/>
    <mergeCell ref="H33:K33"/>
    <mergeCell ref="H34:K34"/>
    <mergeCell ref="H35:K35"/>
    <mergeCell ref="H36:K36"/>
    <mergeCell ref="H37:K37"/>
    <mergeCell ref="I42:L42"/>
    <mergeCell ref="I43:L43"/>
    <mergeCell ref="I40:L40"/>
    <mergeCell ref="C36:F36"/>
    <mergeCell ref="C37:F37"/>
    <mergeCell ref="C40:F40"/>
  </mergeCells>
  <phoneticPr fontId="4" type="noConversion"/>
  <conditionalFormatting sqref="G16:H16 I17">
    <cfRule type="cellIs" dxfId="5" priority="3" operator="equal">
      <formula>"ALTO"</formula>
    </cfRule>
    <cfRule type="cellIs" dxfId="4" priority="4" operator="equal">
      <formula>"MEDIO"</formula>
    </cfRule>
    <cfRule type="cellIs" dxfId="3" priority="5" operator="equal">
      <formula>"BAJO"</formula>
    </cfRule>
  </conditionalFormatting>
  <dataValidations xWindow="1154" yWindow="356" count="38">
    <dataValidation allowBlank="1" showInputMessage="1" showErrorMessage="1" promptTitle="Descripción" prompt="Utilice este campo cuando el cambio requiera órdenes de transporte para cumplir sus etapas de construcción" sqref="G30:H30" xr:uid="{00000000-0002-0000-0000-000000000000}"/>
    <dataValidation allowBlank="1" showInputMessage="1" showErrorMessage="1" promptTitle="Descripción Campo Obligtorio (*)" prompt="Este número identifica la petición y es asignado por el Gestor de Cambios. " sqref="K6" xr:uid="{00000000-0002-0000-0000-000001000000}"/>
    <dataValidation allowBlank="1" showInputMessage="1" showErrorMessage="1" promptTitle="Descripción" prompt="La solicitud debe ser diligenciada por el Líder Funcional y el Líder Técnico, se podrán apoyar en el usuario para hacer esto." sqref="G39:H39 C33 C36" xr:uid="{00000000-0002-0000-0000-000002000000}"/>
    <dataValidation allowBlank="1" showInputMessage="1" showErrorMessage="1" promptTitle="Descripción" prompt="Utlice la hoja MATRIZ DE IMPACTO para llenar este cam´po" sqref="G17:H17" xr:uid="{00000000-0002-0000-0000-000003000000}"/>
    <dataValidation allowBlank="1" showInputMessage="1" showErrorMessage="1" promptTitle="Descripcion:" prompt="En este campo se debe incluir la fecha en la que se realiza la solicitud_x000a_" sqref="J17" xr:uid="{00000000-0002-0000-0000-000004000000}"/>
    <dataValidation allowBlank="1" showInputMessage="1" showErrorMessage="1" promptTitle="Descripción: (Campo Opcional)" prompt="Incluir número de Ticket de insidente generado por Mesa de Ayuda" sqref="G6:H6" xr:uid="{00000000-0002-0000-0000-000005000000}"/>
    <dataValidation allowBlank="1" showInputMessage="1" showErrorMessage="1" promptTitle="Descripción" prompt="La solicitud debe ser diligenciada por el Ejecutante del cambio." sqref="C39" xr:uid="{00000000-0002-0000-0000-000006000000}"/>
    <dataValidation allowBlank="1" showInputMessage="1" showErrorMessage="1" promptTitle="Descripción" prompt="Utilice éste campo cuando el cambio que usted está realizando requiera actualizar la CMDB (Ver procedimiento de cambios para saber qué pasos seguir)." sqref="K31" xr:uid="{00000000-0002-0000-0000-000007000000}"/>
    <dataValidation allowBlank="1" showInputMessage="1" showErrorMessage="1" promptTitle="Descripción" prompt="Utilice éste campo cuando el cambio que usted está realizando genere indisponibilidad. " sqref="I11" xr:uid="{00000000-0002-0000-0000-000008000000}"/>
    <dataValidation allowBlank="1" showInputMessage="1" showErrorMessage="1" promptTitle="Descripción" prompt="Utilice éste campo cuando el cambio que usted está realizando requiera actualizar la documentación (Ver procedimiento de cambios para saber qué pasos seguir)." sqref="F31" xr:uid="{00000000-0002-0000-0000-000009000000}"/>
    <dataValidation allowBlank="1" showInputMessage="1" showErrorMessage="1" promptTitle="Campo Requerido (*)" prompt="Realice un breve comentario de la actividad a realizar en el cambio." sqref="B18:M18" xr:uid="{00000000-0002-0000-0000-00000A000000}"/>
    <dataValidation allowBlank="1" showInputMessage="1" showErrorMessage="1" prompt="En Justificación- De a conocer por qué se debe realizar el cambio y en beneficios el para qué se realiza el cambio (Campo Requerido)" sqref="B21:M21" xr:uid="{00000000-0002-0000-0000-00000B000000}"/>
    <dataValidation allowBlank="1" showInputMessage="1" showErrorMessage="1" prompt="De aconocer los riesgos que se pueden presentar en la implementación del cambio. (Campo Requerido)" sqref="B23:M23" xr:uid="{00000000-0002-0000-0000-00000C000000}"/>
    <dataValidation allowBlank="1" showInputMessage="1" showErrorMessage="1" prompt="Cuando el ambiente Producción no diligenciar la hoja de Paso a Producción._x000a_" sqref="B8" xr:uid="{00000000-0002-0000-0000-00000D000000}"/>
    <dataValidation allowBlank="1" showInputMessage="1" showErrorMessage="1" promptTitle="Descripción Campo Requerido (*)" prompt="Fecha y hora de radicación de solicitud" sqref="C6" xr:uid="{00000000-0002-0000-0000-00000E000000}"/>
    <dataValidation allowBlank="1" showInputMessage="1" showErrorMessage="1" prompt="Campo Requerido (*)" sqref="B32:M32 I14 L14:M14" xr:uid="{00000000-0002-0000-0000-00000F000000}"/>
    <dataValidation allowBlank="1" showInputMessage="1" showErrorMessage="1" promptTitle="Descripciòn Campo Requerido (*)" prompt="Campo Requerido (*)" sqref="B10:H10" xr:uid="{00000000-0002-0000-0000-000010000000}"/>
    <dataValidation allowBlank="1" showInputMessage="1" showErrorMessage="1" promptTitle="Descripción Campo Requerido (*)" prompt="Seleccione el tipo de elemento principalmente implicado en el cambio" sqref="B7:M7" xr:uid="{00000000-0002-0000-0000-000011000000}"/>
    <dataValidation allowBlank="1" showInputMessage="1" showErrorMessage="1" promptTitle="Descripción (Campo Requerido)" prompt="La solicitud debe ser diligenciada por el Líder Técnico." sqref="G33:H33 H36" xr:uid="{00000000-0002-0000-0000-000012000000}"/>
    <dataValidation allowBlank="1" showInputMessage="1" showErrorMessage="1" promptTitle="Descripción (Campo Opcional)" prompt="Coloque el responsable de ejecutar el cambio. " sqref="B39" xr:uid="{00000000-0002-0000-0000-000013000000}"/>
    <dataValidation allowBlank="1" showInputMessage="1" showErrorMessage="1" promptTitle="Campo Opsional (*)" prompt="Detalle el impacto del cambio en otros sistemas de información o módulos" sqref="B25:M25" xr:uid="{00000000-0002-0000-0000-000014000000}"/>
    <dataValidation allowBlank="1" showInputMessage="1" showErrorMessage="1" promptTitle="Decripción Campo Requerido (*)" prompt="Seleccione el tipo de cambio " sqref="B16:D16" xr:uid="{00000000-0002-0000-0000-000015000000}"/>
    <dataValidation allowBlank="1" showInputMessage="1" showErrorMessage="1" promptTitle="Campo Opcional (Op)" prompt="La solicitud debe ser diligenciada por el Líder Funcional y el Líder Técnico, se podrán apoyar en el usuario para hacer esto." sqref="B33" xr:uid="{00000000-0002-0000-0000-000016000000}"/>
    <dataValidation allowBlank="1" showInputMessage="1" showErrorMessage="1" promptTitle="Campo Requerido (*)" prompt="Formato Fecha y Hora: 12/02/2016; 14:30 " sqref="I16" xr:uid="{00000000-0002-0000-0000-000017000000}"/>
    <dataValidation allowBlank="1" showInputMessage="1" showErrorMessage="1" promptTitle="Campo Opcional (Op)" prompt="Seleccione este campo si se requiere" sqref="B31:E31" xr:uid="{00000000-0002-0000-0000-000018000000}"/>
    <dataValidation allowBlank="1" showInputMessage="1" showErrorMessage="1" promptTitle="Campo Requerido (*)" prompt="Formato Fecha y Hora: 12/02/2016; 14:30 _x000a__x000a_Nota: En casos de cambios Normales esta fecha debe ser posterior al CAB de dicha semana." sqref="I15" xr:uid="{00000000-0002-0000-0000-000019000000}"/>
    <dataValidation allowBlank="1" showInputMessage="1" showErrorMessage="1" promptTitle="Descripción Campo Requerido (*)" prompt="Este campo es automático y alimentado por la hoja MATRIZ DE IMPACTO." sqref="E16" xr:uid="{00000000-0002-0000-0000-00001A000000}"/>
    <dataValidation allowBlank="1" showInputMessage="1" showErrorMessage="1" prompt="Este ítem es alimentado de las indisponibilidades en la hoja de implementación y roll back (Campo Requerido) (*)" sqref="I10" xr:uid="{00000000-0002-0000-0000-00001B000000}"/>
    <dataValidation allowBlank="1" showInputMessage="1" showErrorMessage="1" promptTitle="Campo Requerido (*)" prompt="Formato Fecha y Hora: 12/02/2016_x000a__x000a_Nota: En casos de cambios Normales esta fecha debe ser posterior al CAB de dicha semana." sqref="J15" xr:uid="{00000000-0002-0000-0000-00001C000000}"/>
    <dataValidation allowBlank="1" showInputMessage="1" showErrorMessage="1" promptTitle="Campo Automatico" prompt="Campo Automatico" sqref="J16:K16" xr:uid="{00000000-0002-0000-0000-00001D000000}"/>
    <dataValidation allowBlank="1" showInputMessage="1" showErrorMessage="1" promptTitle="Campo Requerido" prompt="Campo Requerido" sqref="K15" xr:uid="{00000000-0002-0000-0000-00001E000000}"/>
    <dataValidation allowBlank="1" showInputMessage="1" showErrorMessage="1" promptTitle="Descripción Campo Requerido (*)" prompt="Fecha de radicación de solicitud" sqref="B6" xr:uid="{00000000-0002-0000-0000-00001F000000}"/>
    <dataValidation showInputMessage="1" showErrorMessage="1" promptTitle="Descripción" prompt="Formato 12:00 Pm" sqref="D6" xr:uid="{00000000-0002-0000-0000-000020000000}"/>
    <dataValidation showInputMessage="1" showErrorMessage="1" promptTitle="Descripción" prompt="Campo Requerido" sqref="E6:F6" xr:uid="{5A083F58-9B16-4F11-ADF6-B27680807C84}"/>
    <dataValidation allowBlank="1" showInputMessage="1" showErrorMessage="1" promptTitle="Obligatorio" prompt="Son actividades periodicas en donde se conoce impacto, involucrados, actividades y condiciones._x000a__x000a_Nota: Las actividades deben estar incluido en el listado de cambios estandares ya definido." sqref="B17" xr:uid="{00000000-0002-0000-0000-000022000000}"/>
    <dataValidation allowBlank="1" showInputMessage="1" showErrorMessage="1" promptTitle="Campo requerido" prompt="Son cambios en los que es necesario resolver un problema que está provocando una interrupción o deterioro grave del servicio" sqref="D17" xr:uid="{00000000-0002-0000-0000-000023000000}"/>
    <dataValidation allowBlank="1" showInputMessage="1" showErrorMessage="1" promptTitle="Campo Requerido" prompt="Estos cambios requieren una gama completa de evaluaciones y autorizaciones para garantizar la finalización, precisión y las menos interrupciones posibles en el centro de datos. " sqref="C17" xr:uid="{00000000-0002-0000-0000-000024000000}"/>
    <dataValidation allowBlank="1" showInputMessage="1" showErrorMessage="1" promptTitle="Opcional" prompt="Permite medir el tiempo en que no se este realizando actividad (casos en que la actividad se realiza en diferentes dìas)" sqref="M11" xr:uid="{00000000-0002-0000-0000-000025000000}"/>
  </dataValidations>
  <hyperlinks>
    <hyperlink ref="H36" r:id="rId1" xr:uid="{A7C4DC8D-BAD2-42CB-95AA-867E9716D918}"/>
  </hyperlinks>
  <printOptions horizontalCentered="1"/>
  <pageMargins left="0.78740157480314965" right="0.78740157480314965" top="0.70866141732283472" bottom="1.0629921259842521" header="0" footer="0"/>
  <pageSetup scale="44" fitToHeight="2" orientation="portrait" horizontalDpi="300" verticalDpi="300"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118" r:id="rId5" name="Check Box 94">
              <controlPr locked="0" defaultSize="0" autoFill="0" autoLine="0" autoPict="0">
                <anchor moveWithCells="1">
                  <from>
                    <xdr:col>3</xdr:col>
                    <xdr:colOff>209550</xdr:colOff>
                    <xdr:row>11</xdr:row>
                    <xdr:rowOff>133350</xdr:rowOff>
                  </from>
                  <to>
                    <xdr:col>3</xdr:col>
                    <xdr:colOff>514350</xdr:colOff>
                    <xdr:row>13</xdr:row>
                    <xdr:rowOff>47625</xdr:rowOff>
                  </to>
                </anchor>
              </controlPr>
            </control>
          </mc:Choice>
        </mc:AlternateContent>
        <mc:AlternateContent xmlns:mc="http://schemas.openxmlformats.org/markup-compatibility/2006">
          <mc:Choice Requires="x14">
            <control shapeId="1126" r:id="rId6" name="Check Box 102">
              <controlPr defaultSize="0" autoFill="0" autoLine="0" autoPict="0">
                <anchor moveWithCells="1">
                  <from>
                    <xdr:col>6</xdr:col>
                    <xdr:colOff>1400175</xdr:colOff>
                    <xdr:row>10</xdr:row>
                    <xdr:rowOff>104775</xdr:rowOff>
                  </from>
                  <to>
                    <xdr:col>7</xdr:col>
                    <xdr:colOff>123825</xdr:colOff>
                    <xdr:row>10</xdr:row>
                    <xdr:rowOff>371475</xdr:rowOff>
                  </to>
                </anchor>
              </controlPr>
            </control>
          </mc:Choice>
        </mc:AlternateContent>
        <mc:AlternateContent xmlns:mc="http://schemas.openxmlformats.org/markup-compatibility/2006">
          <mc:Choice Requires="x14">
            <control shapeId="1127" r:id="rId7" name="Check Box 103">
              <controlPr defaultSize="0" autoFill="0" autoLine="0" autoPict="0">
                <anchor moveWithCells="1">
                  <from>
                    <xdr:col>6</xdr:col>
                    <xdr:colOff>1428750</xdr:colOff>
                    <xdr:row>10</xdr:row>
                    <xdr:rowOff>428625</xdr:rowOff>
                  </from>
                  <to>
                    <xdr:col>7</xdr:col>
                    <xdr:colOff>152400</xdr:colOff>
                    <xdr:row>12</xdr:row>
                    <xdr:rowOff>38100</xdr:rowOff>
                  </to>
                </anchor>
              </controlPr>
            </control>
          </mc:Choice>
        </mc:AlternateContent>
        <mc:AlternateContent xmlns:mc="http://schemas.openxmlformats.org/markup-compatibility/2006">
          <mc:Choice Requires="x14">
            <control shapeId="1134" r:id="rId8" name="Check Box 110">
              <controlPr defaultSize="0" autoFill="0" autoLine="0" autoPict="0">
                <anchor moveWithCells="1">
                  <from>
                    <xdr:col>5</xdr:col>
                    <xdr:colOff>180975</xdr:colOff>
                    <xdr:row>10</xdr:row>
                    <xdr:rowOff>419100</xdr:rowOff>
                  </from>
                  <to>
                    <xdr:col>5</xdr:col>
                    <xdr:colOff>485775</xdr:colOff>
                    <xdr:row>12</xdr:row>
                    <xdr:rowOff>38100</xdr:rowOff>
                  </to>
                </anchor>
              </controlPr>
            </control>
          </mc:Choice>
        </mc:AlternateContent>
        <mc:AlternateContent xmlns:mc="http://schemas.openxmlformats.org/markup-compatibility/2006">
          <mc:Choice Requires="x14">
            <control shapeId="1162" r:id="rId9" name="Check Box 138">
              <controlPr defaultSize="0" autoFill="0" autoLine="0" autoPict="0">
                <anchor moveWithCells="1">
                  <from>
                    <xdr:col>5</xdr:col>
                    <xdr:colOff>180975</xdr:colOff>
                    <xdr:row>10</xdr:row>
                    <xdr:rowOff>104775</xdr:rowOff>
                  </from>
                  <to>
                    <xdr:col>5</xdr:col>
                    <xdr:colOff>485775</xdr:colOff>
                    <xdr:row>10</xdr:row>
                    <xdr:rowOff>381000</xdr:rowOff>
                  </to>
                </anchor>
              </controlPr>
            </control>
          </mc:Choice>
        </mc:AlternateContent>
        <mc:AlternateContent xmlns:mc="http://schemas.openxmlformats.org/markup-compatibility/2006">
          <mc:Choice Requires="x14">
            <control shapeId="1202" r:id="rId10" name="Check Box 178">
              <controlPr defaultSize="0" autoFill="0" autoLine="0" autoPict="0">
                <anchor moveWithCells="1">
                  <from>
                    <xdr:col>5</xdr:col>
                    <xdr:colOff>180975</xdr:colOff>
                    <xdr:row>11</xdr:row>
                    <xdr:rowOff>123825</xdr:rowOff>
                  </from>
                  <to>
                    <xdr:col>5</xdr:col>
                    <xdr:colOff>485775</xdr:colOff>
                    <xdr:row>13</xdr:row>
                    <xdr:rowOff>47625</xdr:rowOff>
                  </to>
                </anchor>
              </controlPr>
            </control>
          </mc:Choice>
        </mc:AlternateContent>
        <mc:AlternateContent xmlns:mc="http://schemas.openxmlformats.org/markup-compatibility/2006">
          <mc:Choice Requires="x14">
            <control shapeId="1255" r:id="rId11" name="Check Box 231">
              <controlPr locked="0" defaultSize="0" autoFill="0" autoLine="0" autoPict="0">
                <anchor moveWithCells="1">
                  <from>
                    <xdr:col>3</xdr:col>
                    <xdr:colOff>209550</xdr:colOff>
                    <xdr:row>10</xdr:row>
                    <xdr:rowOff>419100</xdr:rowOff>
                  </from>
                  <to>
                    <xdr:col>3</xdr:col>
                    <xdr:colOff>514350</xdr:colOff>
                    <xdr:row>12</xdr:row>
                    <xdr:rowOff>38100</xdr:rowOff>
                  </to>
                </anchor>
              </controlPr>
            </control>
          </mc:Choice>
        </mc:AlternateContent>
        <mc:AlternateContent xmlns:mc="http://schemas.openxmlformats.org/markup-compatibility/2006">
          <mc:Choice Requires="x14">
            <control shapeId="1256" r:id="rId12" name="Check Box 232">
              <controlPr locked="0" defaultSize="0" autoFill="0" autoLine="0" autoPict="0">
                <anchor moveWithCells="1">
                  <from>
                    <xdr:col>3</xdr:col>
                    <xdr:colOff>209550</xdr:colOff>
                    <xdr:row>10</xdr:row>
                    <xdr:rowOff>152400</xdr:rowOff>
                  </from>
                  <to>
                    <xdr:col>3</xdr:col>
                    <xdr:colOff>514350</xdr:colOff>
                    <xdr:row>10</xdr:row>
                    <xdr:rowOff>409575</xdr:rowOff>
                  </to>
                </anchor>
              </controlPr>
            </control>
          </mc:Choice>
        </mc:AlternateContent>
        <mc:AlternateContent xmlns:mc="http://schemas.openxmlformats.org/markup-compatibility/2006">
          <mc:Choice Requires="x14">
            <control shapeId="1261" r:id="rId13" name="Check Box 237">
              <controlPr defaultSize="0" autoFill="0" autoLine="0" autoPict="0">
                <anchor moveWithCells="1">
                  <from>
                    <xdr:col>1</xdr:col>
                    <xdr:colOff>180975</xdr:colOff>
                    <xdr:row>30</xdr:row>
                    <xdr:rowOff>19050</xdr:rowOff>
                  </from>
                  <to>
                    <xdr:col>1</xdr:col>
                    <xdr:colOff>485775</xdr:colOff>
                    <xdr:row>31</xdr:row>
                    <xdr:rowOff>114300</xdr:rowOff>
                  </to>
                </anchor>
              </controlPr>
            </control>
          </mc:Choice>
        </mc:AlternateContent>
        <mc:AlternateContent xmlns:mc="http://schemas.openxmlformats.org/markup-compatibility/2006">
          <mc:Choice Requires="x14">
            <control shapeId="1262" r:id="rId14" name="Check Box 238">
              <controlPr defaultSize="0" autoFill="0" autoLine="0" autoPict="0">
                <anchor moveWithCells="1">
                  <from>
                    <xdr:col>2</xdr:col>
                    <xdr:colOff>371475</xdr:colOff>
                    <xdr:row>29</xdr:row>
                    <xdr:rowOff>133350</xdr:rowOff>
                  </from>
                  <to>
                    <xdr:col>2</xdr:col>
                    <xdr:colOff>676275</xdr:colOff>
                    <xdr:row>31</xdr:row>
                    <xdr:rowOff>85725</xdr:rowOff>
                  </to>
                </anchor>
              </controlPr>
            </control>
          </mc:Choice>
        </mc:AlternateContent>
        <mc:AlternateContent xmlns:mc="http://schemas.openxmlformats.org/markup-compatibility/2006">
          <mc:Choice Requires="x14">
            <control shapeId="1281" r:id="rId15" name="Check Box 257">
              <controlPr defaultSize="0" autoFill="0" autoLine="0" autoPict="0">
                <anchor moveWithCells="1">
                  <from>
                    <xdr:col>6</xdr:col>
                    <xdr:colOff>304800</xdr:colOff>
                    <xdr:row>30</xdr:row>
                    <xdr:rowOff>114300</xdr:rowOff>
                  </from>
                  <to>
                    <xdr:col>6</xdr:col>
                    <xdr:colOff>600075</xdr:colOff>
                    <xdr:row>30</xdr:row>
                    <xdr:rowOff>352425</xdr:rowOff>
                  </to>
                </anchor>
              </controlPr>
            </control>
          </mc:Choice>
        </mc:AlternateContent>
        <mc:AlternateContent xmlns:mc="http://schemas.openxmlformats.org/markup-compatibility/2006">
          <mc:Choice Requires="x14">
            <control shapeId="1285" r:id="rId16" name="Check Box 261">
              <controlPr defaultSize="0" autoFill="0" autoLine="0" autoPict="0">
                <anchor moveWithCells="1">
                  <from>
                    <xdr:col>9</xdr:col>
                    <xdr:colOff>647700</xdr:colOff>
                    <xdr:row>10</xdr:row>
                    <xdr:rowOff>266700</xdr:rowOff>
                  </from>
                  <to>
                    <xdr:col>9</xdr:col>
                    <xdr:colOff>952500</xdr:colOff>
                    <xdr:row>11</xdr:row>
                    <xdr:rowOff>28575</xdr:rowOff>
                  </to>
                </anchor>
              </controlPr>
            </control>
          </mc:Choice>
        </mc:AlternateContent>
        <mc:AlternateContent xmlns:mc="http://schemas.openxmlformats.org/markup-compatibility/2006">
          <mc:Choice Requires="x14">
            <control shapeId="1295" r:id="rId17" name="Check Box 271">
              <controlPr locked="0" defaultSize="0" autoFill="0" autoLine="0" autoPict="0">
                <anchor moveWithCells="1">
                  <from>
                    <xdr:col>3</xdr:col>
                    <xdr:colOff>419100</xdr:colOff>
                    <xdr:row>7</xdr:row>
                    <xdr:rowOff>133350</xdr:rowOff>
                  </from>
                  <to>
                    <xdr:col>3</xdr:col>
                    <xdr:colOff>733425</xdr:colOff>
                    <xdr:row>8</xdr:row>
                    <xdr:rowOff>219075</xdr:rowOff>
                  </to>
                </anchor>
              </controlPr>
            </control>
          </mc:Choice>
        </mc:AlternateContent>
        <mc:AlternateContent xmlns:mc="http://schemas.openxmlformats.org/markup-compatibility/2006">
          <mc:Choice Requires="x14">
            <control shapeId="1296" r:id="rId18" name="Check Box 272">
              <controlPr locked="0" defaultSize="0" autoFill="0" autoLine="0" autoPict="0">
                <anchor moveWithCells="1">
                  <from>
                    <xdr:col>5</xdr:col>
                    <xdr:colOff>228600</xdr:colOff>
                    <xdr:row>7</xdr:row>
                    <xdr:rowOff>114300</xdr:rowOff>
                  </from>
                  <to>
                    <xdr:col>5</xdr:col>
                    <xdr:colOff>533400</xdr:colOff>
                    <xdr:row>8</xdr:row>
                    <xdr:rowOff>190500</xdr:rowOff>
                  </to>
                </anchor>
              </controlPr>
            </control>
          </mc:Choice>
        </mc:AlternateContent>
        <mc:AlternateContent xmlns:mc="http://schemas.openxmlformats.org/markup-compatibility/2006">
          <mc:Choice Requires="x14">
            <control shapeId="1320" r:id="rId19" name="Check Box 296">
              <controlPr locked="0" defaultSize="0" autoFill="0" autoLine="0" autoPict="0">
                <anchor moveWithCells="1">
                  <from>
                    <xdr:col>3</xdr:col>
                    <xdr:colOff>209550</xdr:colOff>
                    <xdr:row>11</xdr:row>
                    <xdr:rowOff>133350</xdr:rowOff>
                  </from>
                  <to>
                    <xdr:col>3</xdr:col>
                    <xdr:colOff>514350</xdr:colOff>
                    <xdr:row>13</xdr:row>
                    <xdr:rowOff>47625</xdr:rowOff>
                  </to>
                </anchor>
              </controlPr>
            </control>
          </mc:Choice>
        </mc:AlternateContent>
        <mc:AlternateContent xmlns:mc="http://schemas.openxmlformats.org/markup-compatibility/2006">
          <mc:Choice Requires="x14">
            <control shapeId="1315" r:id="rId20" name="Check Box 291">
              <controlPr defaultSize="0" autoFill="0" autoLine="0" autoPict="0">
                <anchor moveWithCells="1">
                  <from>
                    <xdr:col>5</xdr:col>
                    <xdr:colOff>180975</xdr:colOff>
                    <xdr:row>11</xdr:row>
                    <xdr:rowOff>123825</xdr:rowOff>
                  </from>
                  <to>
                    <xdr:col>5</xdr:col>
                    <xdr:colOff>485775</xdr:colOff>
                    <xdr:row>13</xdr:row>
                    <xdr:rowOff>47625</xdr:rowOff>
                  </to>
                </anchor>
              </controlPr>
            </control>
          </mc:Choice>
        </mc:AlternateContent>
        <mc:AlternateContent xmlns:mc="http://schemas.openxmlformats.org/markup-compatibility/2006">
          <mc:Choice Requires="x14">
            <control shapeId="1308" r:id="rId21" name="Check Box 284">
              <controlPr defaultSize="0" autoFill="0" autoLine="0" autoPict="0">
                <anchor moveWithCells="1">
                  <from>
                    <xdr:col>5</xdr:col>
                    <xdr:colOff>161925</xdr:colOff>
                    <xdr:row>30</xdr:row>
                    <xdr:rowOff>123825</xdr:rowOff>
                  </from>
                  <to>
                    <xdr:col>5</xdr:col>
                    <xdr:colOff>466725</xdr:colOff>
                    <xdr:row>31</xdr:row>
                    <xdr:rowOff>9525</xdr:rowOff>
                  </to>
                </anchor>
              </controlPr>
            </control>
          </mc:Choice>
        </mc:AlternateContent>
        <mc:AlternateContent xmlns:mc="http://schemas.openxmlformats.org/markup-compatibility/2006">
          <mc:Choice Requires="x14">
            <control shapeId="1322" r:id="rId22" name="Check Box 298">
              <controlPr defaultSize="0" autoFill="0" autoLine="0" autoPict="0">
                <anchor moveWithCells="1">
                  <from>
                    <xdr:col>6</xdr:col>
                    <xdr:colOff>1419225</xdr:colOff>
                    <xdr:row>10</xdr:row>
                    <xdr:rowOff>390525</xdr:rowOff>
                  </from>
                  <to>
                    <xdr:col>7</xdr:col>
                    <xdr:colOff>152400</xdr:colOff>
                    <xdr:row>12</xdr:row>
                    <xdr:rowOff>66675</xdr:rowOff>
                  </to>
                </anchor>
              </controlPr>
            </control>
          </mc:Choice>
        </mc:AlternateContent>
        <mc:AlternateContent xmlns:mc="http://schemas.openxmlformats.org/markup-compatibility/2006">
          <mc:Choice Requires="x14">
            <control shapeId="1325" r:id="rId23" name="Check Box 301">
              <controlPr defaultSize="0" autoFill="0" autoLine="0" autoPict="0">
                <anchor moveWithCells="1">
                  <from>
                    <xdr:col>6</xdr:col>
                    <xdr:colOff>1419225</xdr:colOff>
                    <xdr:row>11</xdr:row>
                    <xdr:rowOff>114300</xdr:rowOff>
                  </from>
                  <to>
                    <xdr:col>7</xdr:col>
                    <xdr:colOff>142875</xdr:colOff>
                    <xdr:row>13</xdr:row>
                    <xdr:rowOff>76200</xdr:rowOff>
                  </to>
                </anchor>
              </controlPr>
            </control>
          </mc:Choice>
        </mc:AlternateContent>
        <mc:AlternateContent xmlns:mc="http://schemas.openxmlformats.org/markup-compatibility/2006">
          <mc:Choice Requires="x14">
            <control shapeId="1330" r:id="rId24" name="Check Box 306">
              <controlPr locked="0" defaultSize="0" autoFill="0" autoLine="0" autoPict="0">
                <anchor moveWithCells="1">
                  <from>
                    <xdr:col>1</xdr:col>
                    <xdr:colOff>285750</xdr:colOff>
                    <xdr:row>16</xdr:row>
                    <xdr:rowOff>133350</xdr:rowOff>
                  </from>
                  <to>
                    <xdr:col>1</xdr:col>
                    <xdr:colOff>590550</xdr:colOff>
                    <xdr:row>17</xdr:row>
                    <xdr:rowOff>19050</xdr:rowOff>
                  </to>
                </anchor>
              </controlPr>
            </control>
          </mc:Choice>
        </mc:AlternateContent>
        <mc:AlternateContent xmlns:mc="http://schemas.openxmlformats.org/markup-compatibility/2006">
          <mc:Choice Requires="x14">
            <control shapeId="1332" r:id="rId25" name="Check Box 308">
              <controlPr locked="0" defaultSize="0" autoFill="0" autoLine="0" autoPict="0">
                <anchor moveWithCells="1">
                  <from>
                    <xdr:col>2</xdr:col>
                    <xdr:colOff>428625</xdr:colOff>
                    <xdr:row>16</xdr:row>
                    <xdr:rowOff>133350</xdr:rowOff>
                  </from>
                  <to>
                    <xdr:col>2</xdr:col>
                    <xdr:colOff>733425</xdr:colOff>
                    <xdr:row>17</xdr:row>
                    <xdr:rowOff>19050</xdr:rowOff>
                  </to>
                </anchor>
              </controlPr>
            </control>
          </mc:Choice>
        </mc:AlternateContent>
        <mc:AlternateContent xmlns:mc="http://schemas.openxmlformats.org/markup-compatibility/2006">
          <mc:Choice Requires="x14">
            <control shapeId="1334" r:id="rId26" name="Check Box 310">
              <controlPr locked="0" defaultSize="0" autoFill="0" autoLine="0" autoPict="0">
                <anchor moveWithCells="1">
                  <from>
                    <xdr:col>3</xdr:col>
                    <xdr:colOff>552450</xdr:colOff>
                    <xdr:row>16</xdr:row>
                    <xdr:rowOff>133350</xdr:rowOff>
                  </from>
                  <to>
                    <xdr:col>3</xdr:col>
                    <xdr:colOff>857250</xdr:colOff>
                    <xdr:row>17</xdr:row>
                    <xdr:rowOff>19050</xdr:rowOff>
                  </to>
                </anchor>
              </controlPr>
            </control>
          </mc:Choice>
        </mc:AlternateContent>
        <mc:AlternateContent xmlns:mc="http://schemas.openxmlformats.org/markup-compatibility/2006">
          <mc:Choice Requires="x14">
            <control shapeId="1335" r:id="rId27" name="Check Box 311">
              <controlPr locked="0" defaultSize="0" autoFill="0" autoLine="0" autoPict="0">
                <anchor moveWithCells="1">
                  <from>
                    <xdr:col>4</xdr:col>
                    <xdr:colOff>228600</xdr:colOff>
                    <xdr:row>7</xdr:row>
                    <xdr:rowOff>123825</xdr:rowOff>
                  </from>
                  <to>
                    <xdr:col>4</xdr:col>
                    <xdr:colOff>533400</xdr:colOff>
                    <xdr:row>8</xdr:row>
                    <xdr:rowOff>200025</xdr:rowOff>
                  </to>
                </anchor>
              </controlPr>
            </control>
          </mc:Choice>
        </mc:AlternateContent>
        <mc:AlternateContent xmlns:mc="http://schemas.openxmlformats.org/markup-compatibility/2006">
          <mc:Choice Requires="x14">
            <control shapeId="1336" r:id="rId28" name="Check Box 312">
              <controlPr defaultSize="0" autoFill="0" autoLine="0" autoPict="0">
                <anchor moveWithCells="1">
                  <from>
                    <xdr:col>9</xdr:col>
                    <xdr:colOff>171450</xdr:colOff>
                    <xdr:row>10</xdr:row>
                    <xdr:rowOff>276225</xdr:rowOff>
                  </from>
                  <to>
                    <xdr:col>9</xdr:col>
                    <xdr:colOff>476250</xdr:colOff>
                    <xdr:row>11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154" yWindow="356" count="1">
        <x14:dataValidation type="list" allowBlank="1" showInputMessage="1" showErrorMessage="1" xr:uid="{00000000-0002-0000-0000-000026000000}">
          <x14:formula1>
            <xm:f>'Matriz Efecto Cambio (Ejecutor)'!$D$27:$D$40</xm:f>
          </x14:formula1>
          <xm:sqref>B27:D29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499984740745262"/>
  </sheetPr>
  <dimension ref="A1:F8"/>
  <sheetViews>
    <sheetView workbookViewId="0">
      <selection activeCell="E2" sqref="E2"/>
    </sheetView>
  </sheetViews>
  <sheetFormatPr baseColWidth="10" defaultColWidth="19.7109375" defaultRowHeight="12.75" x14ac:dyDescent="0.2"/>
  <cols>
    <col min="3" max="3" width="33.140625" customWidth="1"/>
  </cols>
  <sheetData>
    <row r="1" spans="1:6" x14ac:dyDescent="0.2">
      <c r="A1" s="15">
        <f>'RFC (Líder Técnico)'!J15</f>
        <v>45819</v>
      </c>
      <c r="B1" s="17">
        <f>'RFC (Líder Técnico)'!K15</f>
        <v>0.33333333333333331</v>
      </c>
      <c r="C1" s="18">
        <f>B1</f>
        <v>0.33333333333333331</v>
      </c>
      <c r="D1" t="s">
        <v>54</v>
      </c>
      <c r="E1">
        <f>'RFC (Líder Técnico)'!L15</f>
        <v>1460</v>
      </c>
    </row>
    <row r="2" spans="1:6" x14ac:dyDescent="0.2">
      <c r="A2" s="13">
        <f>+A1+C1/1440+F3</f>
        <v>45820.347453703704</v>
      </c>
      <c r="B2" s="16">
        <f>E1/1440+B1</f>
        <v>1.3472222222222221</v>
      </c>
      <c r="C2" s="18">
        <f>B2</f>
        <v>1.3472222222222221</v>
      </c>
    </row>
    <row r="3" spans="1:6" x14ac:dyDescent="0.2">
      <c r="C3" s="4" t="s">
        <v>55</v>
      </c>
      <c r="F3">
        <f>ABS(C2)</f>
        <v>1.3472222222222221</v>
      </c>
    </row>
    <row r="6" spans="1:6" x14ac:dyDescent="0.2">
      <c r="A6" s="19"/>
    </row>
    <row r="7" spans="1:6" x14ac:dyDescent="0.2">
      <c r="B7" s="18"/>
    </row>
    <row r="8" spans="1:6" x14ac:dyDescent="0.2">
      <c r="B8" s="18"/>
    </row>
  </sheetData>
  <dataValidations count="3">
    <dataValidation allowBlank="1" showInputMessage="1" showErrorMessage="1" promptTitle="Campo Requerido" prompt="Campo Requerido" sqref="B1" xr:uid="{00000000-0002-0000-0100-000000000000}"/>
    <dataValidation allowBlank="1" showInputMessage="1" showErrorMessage="1" promptTitle="Campo Automatico" prompt="Campo Automatico" sqref="A2:B2" xr:uid="{00000000-0002-0000-0100-000001000000}"/>
    <dataValidation allowBlank="1" showInputMessage="1" showErrorMessage="1" promptTitle="Campo Requerido (*)" prompt="Formato Fecha y Hora: 12/02/2016_x000a__x000a_Nota: En casos de cambios Normales esta fecha debe ser posterior al CAB de dicha semana." sqref="A1" xr:uid="{00000000-0002-0000-0100-000002000000}"/>
  </dataValidations>
  <pageMargins left="0.7" right="0.7" top="0.75" bottom="0.75" header="0.3" footer="0.3"/>
  <pageSetup orientation="portrait" horizontalDpi="4294967293"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P59"/>
  <sheetViews>
    <sheetView showGridLines="0" tabSelected="1" topLeftCell="A22" zoomScale="120" zoomScaleNormal="120" zoomScaleSheetLayoutView="80" workbookViewId="0">
      <selection activeCell="B13" sqref="B13:B33"/>
    </sheetView>
  </sheetViews>
  <sheetFormatPr baseColWidth="10" defaultColWidth="11.42578125" defaultRowHeight="12" x14ac:dyDescent="0.2"/>
  <cols>
    <col min="1" max="1" width="4.140625" style="2" customWidth="1"/>
    <col min="2" max="2" width="9" style="2" customWidth="1"/>
    <col min="3" max="3" width="23.7109375" style="2" customWidth="1"/>
    <col min="4" max="4" width="14.7109375" style="2" bestFit="1" customWidth="1"/>
    <col min="5" max="5" width="16.85546875" style="2" bestFit="1" customWidth="1"/>
    <col min="6" max="6" width="57.140625" style="2" customWidth="1"/>
    <col min="7" max="7" width="18.5703125" style="2" customWidth="1"/>
    <col min="8" max="8" width="36" style="2" customWidth="1"/>
    <col min="9" max="9" width="17.42578125" style="2" customWidth="1"/>
    <col min="10" max="11" width="25" style="2" customWidth="1"/>
    <col min="12" max="12" width="21.42578125" style="2" customWidth="1"/>
    <col min="13" max="16" width="11.42578125" style="21"/>
    <col min="17" max="16384" width="11.42578125" style="2"/>
  </cols>
  <sheetData>
    <row r="2" spans="2:16" ht="12.75" thickBot="1" x14ac:dyDescent="0.25"/>
    <row r="3" spans="2:16" ht="12.75" customHeight="1" x14ac:dyDescent="0.2">
      <c r="B3" s="243"/>
      <c r="C3" s="244"/>
      <c r="D3" s="244"/>
      <c r="E3" s="245"/>
      <c r="F3" s="225" t="s">
        <v>56</v>
      </c>
      <c r="G3" s="226"/>
      <c r="H3" s="226"/>
      <c r="I3" s="226"/>
      <c r="J3" s="226"/>
      <c r="K3" s="79"/>
      <c r="L3" s="240" t="s">
        <v>57</v>
      </c>
    </row>
    <row r="4" spans="2:16" x14ac:dyDescent="0.2">
      <c r="B4" s="246"/>
      <c r="C4" s="247"/>
      <c r="D4" s="247"/>
      <c r="E4" s="248"/>
      <c r="F4" s="227"/>
      <c r="G4" s="228"/>
      <c r="H4" s="228"/>
      <c r="I4" s="228"/>
      <c r="J4" s="228"/>
      <c r="K4" s="80"/>
      <c r="L4" s="241"/>
    </row>
    <row r="5" spans="2:16" ht="21" customHeight="1" x14ac:dyDescent="0.2">
      <c r="B5" s="246"/>
      <c r="C5" s="247"/>
      <c r="D5" s="247"/>
      <c r="E5" s="248"/>
      <c r="F5" s="227"/>
      <c r="G5" s="228"/>
      <c r="H5" s="228"/>
      <c r="I5" s="228"/>
      <c r="J5" s="228"/>
      <c r="K5" s="80"/>
      <c r="L5" s="241"/>
    </row>
    <row r="6" spans="2:16" ht="12.75" thickBot="1" x14ac:dyDescent="0.25">
      <c r="B6" s="249"/>
      <c r="C6" s="250"/>
      <c r="D6" s="250"/>
      <c r="E6" s="251"/>
      <c r="F6" s="229"/>
      <c r="G6" s="230"/>
      <c r="H6" s="230"/>
      <c r="I6" s="230"/>
      <c r="J6" s="230"/>
      <c r="K6" s="81"/>
      <c r="L6" s="242"/>
    </row>
    <row r="7" spans="2:16" ht="12.75" thickBot="1" x14ac:dyDescent="0.25">
      <c r="B7" s="82"/>
      <c r="C7" s="82"/>
      <c r="D7" s="82"/>
      <c r="E7" s="82"/>
      <c r="F7" s="83"/>
      <c r="G7" s="83"/>
      <c r="H7" s="83"/>
    </row>
    <row r="8" spans="2:16" x14ac:dyDescent="0.2">
      <c r="B8" s="255" t="s">
        <v>58</v>
      </c>
      <c r="C8" s="256"/>
      <c r="D8" s="256"/>
      <c r="E8" s="257"/>
      <c r="F8" s="84" t="str">
        <f>+'Matriz Efecto Cambio (Ejecutor)'!C5</f>
        <v>OC97931</v>
      </c>
      <c r="G8" s="231" t="s">
        <v>59</v>
      </c>
      <c r="H8" s="216" t="str">
        <f>+'RFC (Líder Técnico)'!B19</f>
        <v>Solicitud de maquina nueva de aplicación para la aplicación de automatización robótica de procesos para descarga de documentos de los procesos contractuales del Ministerio en SECOP II (en el ambiente de PRODUCCIÓN), no se genera ambiente de desarrollo ni certificación dado que las pruebas unitaqrias y certificación se realiza en la infraestructura del Partner.</v>
      </c>
      <c r="I8" s="217"/>
      <c r="J8" s="217"/>
      <c r="K8" s="217"/>
      <c r="L8" s="218"/>
    </row>
    <row r="9" spans="2:16" x14ac:dyDescent="0.2">
      <c r="B9" s="252" t="s">
        <v>60</v>
      </c>
      <c r="C9" s="253"/>
      <c r="D9" s="253"/>
      <c r="E9" s="254"/>
      <c r="F9" s="85">
        <f>+'RFC (Líder Técnico)'!C6</f>
        <v>45812</v>
      </c>
      <c r="G9" s="232"/>
      <c r="H9" s="219"/>
      <c r="I9" s="220"/>
      <c r="J9" s="220"/>
      <c r="K9" s="220"/>
      <c r="L9" s="221"/>
    </row>
    <row r="10" spans="2:16" ht="12.75" thickBot="1" x14ac:dyDescent="0.25">
      <c r="B10" s="86" t="s">
        <v>61</v>
      </c>
      <c r="C10" s="87"/>
      <c r="D10" s="87"/>
      <c r="E10" s="87"/>
      <c r="F10" s="88">
        <f>+'RFC (Líder Técnico)'!I34</f>
        <v>0</v>
      </c>
      <c r="G10" s="233"/>
      <c r="H10" s="222"/>
      <c r="I10" s="223"/>
      <c r="J10" s="223"/>
      <c r="K10" s="223"/>
      <c r="L10" s="224"/>
    </row>
    <row r="11" spans="2:16" ht="12.75" thickBot="1" x14ac:dyDescent="0.25">
      <c r="B11" s="82"/>
      <c r="C11" s="82"/>
      <c r="D11" s="82"/>
      <c r="E11" s="82"/>
      <c r="F11" s="82"/>
      <c r="G11" s="82"/>
      <c r="H11" s="82"/>
    </row>
    <row r="12" spans="2:16" s="94" customFormat="1" ht="57" customHeight="1" x14ac:dyDescent="0.2">
      <c r="B12" s="89" t="s">
        <v>62</v>
      </c>
      <c r="C12" s="90" t="s">
        <v>63</v>
      </c>
      <c r="D12" s="90" t="s">
        <v>64</v>
      </c>
      <c r="E12" s="91" t="s">
        <v>65</v>
      </c>
      <c r="F12" s="234" t="s">
        <v>66</v>
      </c>
      <c r="G12" s="234"/>
      <c r="H12" s="90" t="s">
        <v>67</v>
      </c>
      <c r="I12" s="91" t="s">
        <v>68</v>
      </c>
      <c r="J12" s="91" t="s">
        <v>69</v>
      </c>
      <c r="K12" s="92" t="s">
        <v>70</v>
      </c>
      <c r="L12" s="92" t="s">
        <v>71</v>
      </c>
      <c r="M12" s="93"/>
      <c r="N12" s="93"/>
      <c r="O12" s="93"/>
      <c r="P12" s="93"/>
    </row>
    <row r="13" spans="2:16" s="94" customFormat="1" ht="42" customHeight="1" x14ac:dyDescent="0.2">
      <c r="B13" s="95">
        <v>1</v>
      </c>
      <c r="C13" s="96" t="s">
        <v>293</v>
      </c>
      <c r="D13" s="97" t="s">
        <v>295</v>
      </c>
      <c r="E13" s="96" t="s">
        <v>293</v>
      </c>
      <c r="F13" s="236" t="s">
        <v>294</v>
      </c>
      <c r="G13" s="237"/>
      <c r="H13" s="98" t="s">
        <v>273</v>
      </c>
      <c r="I13" s="99">
        <v>60</v>
      </c>
      <c r="J13" s="100">
        <v>0</v>
      </c>
      <c r="K13" s="101">
        <v>0</v>
      </c>
      <c r="L13" s="102">
        <v>0</v>
      </c>
      <c r="M13" s="93"/>
      <c r="N13" s="93"/>
      <c r="O13" s="93"/>
      <c r="P13" s="93"/>
    </row>
    <row r="14" spans="2:16" s="94" customFormat="1" x14ac:dyDescent="0.2">
      <c r="B14" s="95">
        <f>+B13+1</f>
        <v>2</v>
      </c>
      <c r="C14" s="96" t="s">
        <v>293</v>
      </c>
      <c r="D14" s="97" t="s">
        <v>295</v>
      </c>
      <c r="E14" s="96" t="s">
        <v>293</v>
      </c>
      <c r="F14" s="236" t="s">
        <v>296</v>
      </c>
      <c r="G14" s="237"/>
      <c r="H14" s="98" t="s">
        <v>274</v>
      </c>
      <c r="I14" s="99">
        <v>60</v>
      </c>
      <c r="J14" s="99">
        <v>0</v>
      </c>
      <c r="K14" s="103">
        <v>0</v>
      </c>
      <c r="L14" s="104">
        <v>0</v>
      </c>
      <c r="M14" s="93"/>
      <c r="N14" s="93"/>
      <c r="O14" s="93"/>
      <c r="P14" s="93"/>
    </row>
    <row r="15" spans="2:16" x14ac:dyDescent="0.2">
      <c r="B15" s="95">
        <f t="shared" ref="B15:B33" si="0">+B14+1</f>
        <v>3</v>
      </c>
      <c r="C15" s="96" t="s">
        <v>293</v>
      </c>
      <c r="D15" s="97" t="s">
        <v>295</v>
      </c>
      <c r="E15" s="96" t="s">
        <v>293</v>
      </c>
      <c r="F15" s="238" t="s">
        <v>243</v>
      </c>
      <c r="G15" s="239"/>
      <c r="H15" s="98" t="s">
        <v>304</v>
      </c>
      <c r="I15" s="99">
        <v>20</v>
      </c>
      <c r="J15" s="99">
        <v>0</v>
      </c>
      <c r="K15" s="103">
        <v>0</v>
      </c>
      <c r="L15" s="104">
        <v>0</v>
      </c>
    </row>
    <row r="16" spans="2:16" ht="40.5" customHeight="1" x14ac:dyDescent="0.2">
      <c r="B16" s="95">
        <f t="shared" si="0"/>
        <v>4</v>
      </c>
      <c r="C16" s="96" t="s">
        <v>293</v>
      </c>
      <c r="D16" s="97" t="s">
        <v>295</v>
      </c>
      <c r="E16" s="96" t="s">
        <v>293</v>
      </c>
      <c r="F16" s="236" t="s">
        <v>256</v>
      </c>
      <c r="G16" s="237"/>
      <c r="H16" s="98" t="s">
        <v>257</v>
      </c>
      <c r="I16" s="99">
        <v>60</v>
      </c>
      <c r="J16" s="99">
        <v>0</v>
      </c>
      <c r="K16" s="103">
        <v>0</v>
      </c>
      <c r="L16" s="104">
        <v>0</v>
      </c>
    </row>
    <row r="17" spans="2:12" ht="36" customHeight="1" x14ac:dyDescent="0.2">
      <c r="B17" s="95">
        <f t="shared" si="0"/>
        <v>5</v>
      </c>
      <c r="C17" s="96" t="s">
        <v>293</v>
      </c>
      <c r="D17" s="97" t="s">
        <v>295</v>
      </c>
      <c r="E17" s="96" t="s">
        <v>293</v>
      </c>
      <c r="F17" s="236" t="s">
        <v>254</v>
      </c>
      <c r="G17" s="237"/>
      <c r="H17" s="98" t="s">
        <v>257</v>
      </c>
      <c r="I17" s="99">
        <v>60</v>
      </c>
      <c r="J17" s="99">
        <v>0</v>
      </c>
      <c r="K17" s="103">
        <v>0</v>
      </c>
      <c r="L17" s="104">
        <v>0</v>
      </c>
    </row>
    <row r="18" spans="2:12" ht="42.75" customHeight="1" x14ac:dyDescent="0.2">
      <c r="B18" s="95">
        <f t="shared" si="0"/>
        <v>6</v>
      </c>
      <c r="C18" s="96" t="s">
        <v>293</v>
      </c>
      <c r="D18" s="97" t="s">
        <v>295</v>
      </c>
      <c r="E18" s="96" t="s">
        <v>293</v>
      </c>
      <c r="F18" s="258" t="s">
        <v>255</v>
      </c>
      <c r="G18" s="258"/>
      <c r="H18" s="98" t="s">
        <v>257</v>
      </c>
      <c r="I18" s="99">
        <v>60</v>
      </c>
      <c r="J18" s="99">
        <v>0</v>
      </c>
      <c r="K18" s="103">
        <v>0</v>
      </c>
      <c r="L18" s="104">
        <v>0</v>
      </c>
    </row>
    <row r="19" spans="2:12" ht="42.75" customHeight="1" x14ac:dyDescent="0.2">
      <c r="B19" s="95">
        <f t="shared" si="0"/>
        <v>7</v>
      </c>
      <c r="C19" s="96" t="s">
        <v>293</v>
      </c>
      <c r="D19" s="97" t="s">
        <v>295</v>
      </c>
      <c r="E19" s="96" t="s">
        <v>293</v>
      </c>
      <c r="F19" s="259" t="s">
        <v>280</v>
      </c>
      <c r="G19" s="259"/>
      <c r="H19" s="98" t="s">
        <v>275</v>
      </c>
      <c r="I19" s="99">
        <v>60</v>
      </c>
      <c r="J19" s="99">
        <v>0</v>
      </c>
      <c r="K19" s="103">
        <v>0</v>
      </c>
      <c r="L19" s="104">
        <v>0</v>
      </c>
    </row>
    <row r="20" spans="2:12" ht="42.75" customHeight="1" x14ac:dyDescent="0.2">
      <c r="B20" s="95">
        <f t="shared" si="0"/>
        <v>8</v>
      </c>
      <c r="C20" s="96" t="s">
        <v>293</v>
      </c>
      <c r="D20" s="97" t="s">
        <v>295</v>
      </c>
      <c r="E20" s="96" t="s">
        <v>293</v>
      </c>
      <c r="F20" s="259" t="s">
        <v>281</v>
      </c>
      <c r="G20" s="259"/>
      <c r="H20" s="98" t="s">
        <v>277</v>
      </c>
      <c r="I20" s="99">
        <v>60</v>
      </c>
      <c r="J20" s="99">
        <v>0</v>
      </c>
      <c r="K20" s="103">
        <v>0</v>
      </c>
      <c r="L20" s="104">
        <v>0</v>
      </c>
    </row>
    <row r="21" spans="2:12" ht="26.25" customHeight="1" x14ac:dyDescent="0.2">
      <c r="B21" s="95">
        <f t="shared" si="0"/>
        <v>9</v>
      </c>
      <c r="C21" s="96" t="s">
        <v>293</v>
      </c>
      <c r="D21" s="97" t="s">
        <v>295</v>
      </c>
      <c r="E21" s="96" t="s">
        <v>293</v>
      </c>
      <c r="F21" s="259" t="s">
        <v>248</v>
      </c>
      <c r="G21" s="259"/>
      <c r="H21" s="98" t="s">
        <v>275</v>
      </c>
      <c r="I21" s="99">
        <v>60</v>
      </c>
      <c r="J21" s="99">
        <v>0</v>
      </c>
      <c r="K21" s="103">
        <v>0</v>
      </c>
      <c r="L21" s="104">
        <v>0</v>
      </c>
    </row>
    <row r="22" spans="2:12" x14ac:dyDescent="0.2">
      <c r="B22" s="95">
        <f t="shared" si="0"/>
        <v>10</v>
      </c>
      <c r="C22" s="96" t="s">
        <v>293</v>
      </c>
      <c r="D22" s="97" t="s">
        <v>295</v>
      </c>
      <c r="E22" s="96" t="s">
        <v>293</v>
      </c>
      <c r="F22" s="260" t="s">
        <v>249</v>
      </c>
      <c r="G22" s="261"/>
      <c r="H22" s="98" t="s">
        <v>272</v>
      </c>
      <c r="I22" s="99">
        <v>60</v>
      </c>
      <c r="J22" s="99">
        <v>0</v>
      </c>
      <c r="K22" s="103">
        <v>0</v>
      </c>
      <c r="L22" s="104">
        <v>0</v>
      </c>
    </row>
    <row r="23" spans="2:12" ht="42.75" customHeight="1" x14ac:dyDescent="0.2">
      <c r="B23" s="95">
        <f t="shared" si="0"/>
        <v>11</v>
      </c>
      <c r="C23" s="96" t="s">
        <v>293</v>
      </c>
      <c r="D23" s="97" t="s">
        <v>295</v>
      </c>
      <c r="E23" s="96" t="s">
        <v>293</v>
      </c>
      <c r="F23" s="258" t="s">
        <v>297</v>
      </c>
      <c r="G23" s="258"/>
      <c r="H23" s="98" t="s">
        <v>257</v>
      </c>
      <c r="I23" s="99">
        <v>60</v>
      </c>
      <c r="J23" s="99">
        <v>0</v>
      </c>
      <c r="K23" s="103">
        <v>0</v>
      </c>
      <c r="L23" s="104">
        <v>0</v>
      </c>
    </row>
    <row r="24" spans="2:12" ht="102.75" customHeight="1" x14ac:dyDescent="0.2">
      <c r="B24" s="95">
        <f t="shared" si="0"/>
        <v>12</v>
      </c>
      <c r="C24" s="96" t="s">
        <v>293</v>
      </c>
      <c r="D24" s="97" t="s">
        <v>295</v>
      </c>
      <c r="E24" s="96" t="s">
        <v>293</v>
      </c>
      <c r="F24" s="264" t="s">
        <v>298</v>
      </c>
      <c r="G24" s="265"/>
      <c r="H24" s="105" t="s">
        <v>299</v>
      </c>
      <c r="I24" s="99">
        <v>60</v>
      </c>
      <c r="J24" s="99">
        <v>0</v>
      </c>
      <c r="K24" s="103">
        <v>0</v>
      </c>
      <c r="L24" s="104">
        <v>0</v>
      </c>
    </row>
    <row r="25" spans="2:12" ht="41.25" customHeight="1" x14ac:dyDescent="0.2">
      <c r="B25" s="95">
        <f t="shared" si="0"/>
        <v>13</v>
      </c>
      <c r="C25" s="96" t="s">
        <v>293</v>
      </c>
      <c r="D25" s="97" t="s">
        <v>295</v>
      </c>
      <c r="E25" s="96" t="s">
        <v>293</v>
      </c>
      <c r="F25" s="264" t="s">
        <v>301</v>
      </c>
      <c r="G25" s="265"/>
      <c r="H25" s="105" t="s">
        <v>299</v>
      </c>
      <c r="I25" s="99">
        <v>10</v>
      </c>
      <c r="J25" s="99">
        <v>0</v>
      </c>
      <c r="K25" s="103">
        <v>0</v>
      </c>
      <c r="L25" s="104">
        <v>0</v>
      </c>
    </row>
    <row r="26" spans="2:12" ht="122.25" customHeight="1" x14ac:dyDescent="0.2">
      <c r="B26" s="95">
        <f t="shared" si="0"/>
        <v>14</v>
      </c>
      <c r="C26" s="96" t="s">
        <v>293</v>
      </c>
      <c r="D26" s="97" t="s">
        <v>295</v>
      </c>
      <c r="E26" s="96" t="s">
        <v>293</v>
      </c>
      <c r="F26" s="264" t="s">
        <v>300</v>
      </c>
      <c r="G26" s="265"/>
      <c r="H26" s="105" t="s">
        <v>302</v>
      </c>
      <c r="I26" s="99">
        <v>60</v>
      </c>
      <c r="J26" s="99">
        <v>0</v>
      </c>
      <c r="K26" s="103">
        <v>0</v>
      </c>
      <c r="L26" s="104">
        <v>0</v>
      </c>
    </row>
    <row r="27" spans="2:12" x14ac:dyDescent="0.2">
      <c r="B27" s="95">
        <f t="shared" si="0"/>
        <v>15</v>
      </c>
      <c r="C27" s="96" t="s">
        <v>293</v>
      </c>
      <c r="D27" s="97" t="s">
        <v>295</v>
      </c>
      <c r="E27" s="96" t="s">
        <v>293</v>
      </c>
      <c r="F27" s="236" t="s">
        <v>245</v>
      </c>
      <c r="G27" s="237"/>
      <c r="H27" s="98" t="s">
        <v>276</v>
      </c>
      <c r="I27" s="99">
        <v>30</v>
      </c>
      <c r="J27" s="99">
        <v>0</v>
      </c>
      <c r="K27" s="103">
        <v>0</v>
      </c>
      <c r="L27" s="104">
        <v>0</v>
      </c>
    </row>
    <row r="28" spans="2:12" x14ac:dyDescent="0.2">
      <c r="B28" s="95">
        <f t="shared" si="0"/>
        <v>16</v>
      </c>
      <c r="C28" s="96" t="s">
        <v>293</v>
      </c>
      <c r="D28" s="97" t="s">
        <v>295</v>
      </c>
      <c r="E28" s="96" t="s">
        <v>293</v>
      </c>
      <c r="F28" s="236" t="s">
        <v>244</v>
      </c>
      <c r="G28" s="237"/>
      <c r="H28" s="98" t="s">
        <v>277</v>
      </c>
      <c r="I28" s="99">
        <v>20</v>
      </c>
      <c r="J28" s="99">
        <v>0</v>
      </c>
      <c r="K28" s="103">
        <v>0</v>
      </c>
      <c r="L28" s="104">
        <v>0</v>
      </c>
    </row>
    <row r="29" spans="2:12" x14ac:dyDescent="0.2">
      <c r="B29" s="95">
        <f t="shared" si="0"/>
        <v>17</v>
      </c>
      <c r="C29" s="96" t="s">
        <v>293</v>
      </c>
      <c r="D29" s="97" t="s">
        <v>295</v>
      </c>
      <c r="E29" s="96" t="s">
        <v>293</v>
      </c>
      <c r="F29" s="262" t="s">
        <v>246</v>
      </c>
      <c r="G29" s="263"/>
      <c r="H29" s="98" t="s">
        <v>278</v>
      </c>
      <c r="I29" s="99">
        <v>120</v>
      </c>
      <c r="J29" s="99">
        <v>0</v>
      </c>
      <c r="K29" s="103">
        <v>0</v>
      </c>
      <c r="L29" s="104">
        <v>0</v>
      </c>
    </row>
    <row r="30" spans="2:12" x14ac:dyDescent="0.2">
      <c r="B30" s="95">
        <f t="shared" si="0"/>
        <v>18</v>
      </c>
      <c r="C30" s="96" t="s">
        <v>293</v>
      </c>
      <c r="D30" s="97" t="s">
        <v>295</v>
      </c>
      <c r="E30" s="96" t="s">
        <v>293</v>
      </c>
      <c r="F30" s="262" t="s">
        <v>247</v>
      </c>
      <c r="G30" s="263"/>
      <c r="H30" s="106" t="s">
        <v>257</v>
      </c>
      <c r="I30" s="99">
        <v>180</v>
      </c>
      <c r="J30" s="99">
        <v>0</v>
      </c>
      <c r="K30" s="103">
        <v>0</v>
      </c>
      <c r="L30" s="104">
        <v>0</v>
      </c>
    </row>
    <row r="31" spans="2:12" ht="43.5" customHeight="1" x14ac:dyDescent="0.2">
      <c r="B31" s="95">
        <f t="shared" si="0"/>
        <v>19</v>
      </c>
      <c r="C31" s="96" t="s">
        <v>293</v>
      </c>
      <c r="D31" s="97" t="s">
        <v>295</v>
      </c>
      <c r="E31" s="96" t="s">
        <v>293</v>
      </c>
      <c r="F31" s="262" t="s">
        <v>279</v>
      </c>
      <c r="G31" s="263"/>
      <c r="H31" s="98" t="s">
        <v>258</v>
      </c>
      <c r="I31" s="99">
        <v>30</v>
      </c>
      <c r="J31" s="99">
        <v>0</v>
      </c>
      <c r="K31" s="103">
        <v>0</v>
      </c>
      <c r="L31" s="104">
        <v>0</v>
      </c>
    </row>
    <row r="32" spans="2:12" x14ac:dyDescent="0.2">
      <c r="B32" s="95">
        <f t="shared" si="0"/>
        <v>20</v>
      </c>
      <c r="C32" s="96" t="s">
        <v>293</v>
      </c>
      <c r="D32" s="97" t="s">
        <v>295</v>
      </c>
      <c r="E32" s="96" t="s">
        <v>293</v>
      </c>
      <c r="F32" s="262" t="s">
        <v>250</v>
      </c>
      <c r="G32" s="263"/>
      <c r="H32" s="98" t="s">
        <v>251</v>
      </c>
      <c r="I32" s="99">
        <v>30</v>
      </c>
      <c r="J32" s="99">
        <v>0</v>
      </c>
      <c r="K32" s="103">
        <v>0</v>
      </c>
      <c r="L32" s="104">
        <v>0</v>
      </c>
    </row>
    <row r="33" spans="2:12" x14ac:dyDescent="0.2">
      <c r="B33" s="95">
        <f t="shared" si="0"/>
        <v>21</v>
      </c>
      <c r="C33" s="96" t="s">
        <v>293</v>
      </c>
      <c r="D33" s="97" t="s">
        <v>295</v>
      </c>
      <c r="E33" s="96" t="s">
        <v>293</v>
      </c>
      <c r="F33" s="262" t="s">
        <v>266</v>
      </c>
      <c r="G33" s="263"/>
      <c r="H33" s="98" t="s">
        <v>265</v>
      </c>
      <c r="I33" s="99">
        <v>30</v>
      </c>
      <c r="J33" s="99">
        <v>0</v>
      </c>
      <c r="K33" s="103">
        <v>0</v>
      </c>
      <c r="L33" s="104">
        <v>0</v>
      </c>
    </row>
    <row r="34" spans="2:12" ht="12.75" thickBot="1" x14ac:dyDescent="0.25">
      <c r="B34" s="107"/>
      <c r="C34" s="108"/>
      <c r="D34" s="108"/>
      <c r="E34" s="108"/>
      <c r="F34" s="235"/>
      <c r="G34" s="235"/>
      <c r="H34" s="109"/>
      <c r="I34" s="110"/>
      <c r="J34" s="110"/>
      <c r="K34" s="111"/>
      <c r="L34" s="112"/>
    </row>
    <row r="36" spans="2:12" x14ac:dyDescent="0.2">
      <c r="B36" s="215" t="s">
        <v>72</v>
      </c>
      <c r="C36" s="215"/>
      <c r="D36" s="215"/>
      <c r="E36" s="215"/>
      <c r="F36" s="215"/>
      <c r="G36" s="113">
        <f>+SUM(L15:L34)</f>
        <v>0</v>
      </c>
      <c r="I36" s="114"/>
      <c r="J36" s="114"/>
      <c r="K36" s="114"/>
      <c r="L36" s="114"/>
    </row>
    <row r="37" spans="2:12" x14ac:dyDescent="0.2">
      <c r="B37" s="215" t="s">
        <v>73</v>
      </c>
      <c r="C37" s="215"/>
      <c r="D37" s="215"/>
      <c r="E37" s="215"/>
      <c r="F37" s="215"/>
      <c r="G37" s="113">
        <f>+SUM(I13:I34)</f>
        <v>1190</v>
      </c>
      <c r="I37" s="115">
        <f>+G37/1440</f>
        <v>0.82638888888888884</v>
      </c>
      <c r="J37" s="114"/>
      <c r="K37" s="114"/>
      <c r="L37" s="115">
        <f>+G36/1440</f>
        <v>0</v>
      </c>
    </row>
    <row r="38" spans="2:12" x14ac:dyDescent="0.2">
      <c r="B38" s="215" t="s">
        <v>74</v>
      </c>
      <c r="C38" s="215"/>
      <c r="D38" s="215"/>
      <c r="E38" s="215"/>
      <c r="F38" s="215"/>
      <c r="G38" s="113">
        <f>+SUM(J13:J34)</f>
        <v>0</v>
      </c>
      <c r="I38" s="114"/>
      <c r="J38" s="114"/>
      <c r="K38" s="114"/>
      <c r="L38" s="114"/>
    </row>
    <row r="39" spans="2:12" x14ac:dyDescent="0.2">
      <c r="B39" s="215" t="s">
        <v>75</v>
      </c>
      <c r="C39" s="215"/>
      <c r="D39" s="215"/>
      <c r="E39" s="215"/>
      <c r="F39" s="215"/>
      <c r="G39" s="113">
        <f>+SUM(K15:K34)</f>
        <v>0</v>
      </c>
      <c r="I39" s="114"/>
      <c r="J39" s="114"/>
      <c r="K39" s="114"/>
      <c r="L39" s="114"/>
    </row>
    <row r="40" spans="2:12" s="21" customFormat="1" x14ac:dyDescent="0.2"/>
    <row r="41" spans="2:12" s="20" customFormat="1" x14ac:dyDescent="0.2"/>
    <row r="42" spans="2:12" s="20" customFormat="1" x14ac:dyDescent="0.2"/>
    <row r="43" spans="2:12" s="20" customFormat="1" x14ac:dyDescent="0.2"/>
    <row r="44" spans="2:12" s="20" customFormat="1" x14ac:dyDescent="0.2"/>
    <row r="45" spans="2:12" s="20" customFormat="1" x14ac:dyDescent="0.2"/>
    <row r="46" spans="2:12" s="20" customFormat="1" x14ac:dyDescent="0.2"/>
    <row r="47" spans="2:12" s="20" customFormat="1" x14ac:dyDescent="0.2"/>
    <row r="48" spans="2:12" s="20" customFormat="1" x14ac:dyDescent="0.2"/>
    <row r="49" s="21" customFormat="1" x14ac:dyDescent="0.2"/>
    <row r="50" s="21" customFormat="1" x14ac:dyDescent="0.2"/>
    <row r="51" s="21" customFormat="1" x14ac:dyDescent="0.2"/>
    <row r="52" s="21" customFormat="1" x14ac:dyDescent="0.2"/>
    <row r="53" s="21" customFormat="1" x14ac:dyDescent="0.2"/>
    <row r="54" s="21" customFormat="1" x14ac:dyDescent="0.2"/>
    <row r="55" s="21" customFormat="1" x14ac:dyDescent="0.2"/>
    <row r="56" s="21" customFormat="1" x14ac:dyDescent="0.2"/>
    <row r="57" s="21" customFormat="1" x14ac:dyDescent="0.2"/>
    <row r="58" s="21" customFormat="1" x14ac:dyDescent="0.2"/>
    <row r="59" s="21" customFormat="1" x14ac:dyDescent="0.2"/>
  </sheetData>
  <mergeCells count="34">
    <mergeCell ref="B36:F36"/>
    <mergeCell ref="F24:G24"/>
    <mergeCell ref="F23:G23"/>
    <mergeCell ref="F31:G31"/>
    <mergeCell ref="F33:G33"/>
    <mergeCell ref="F29:G29"/>
    <mergeCell ref="F30:G30"/>
    <mergeCell ref="F28:G28"/>
    <mergeCell ref="F27:G27"/>
    <mergeCell ref="F17:G17"/>
    <mergeCell ref="F18:G18"/>
    <mergeCell ref="F21:G21"/>
    <mergeCell ref="F22:G22"/>
    <mergeCell ref="F32:G32"/>
    <mergeCell ref="F19:G19"/>
    <mergeCell ref="F20:G20"/>
    <mergeCell ref="F26:G26"/>
    <mergeCell ref="F25:G25"/>
    <mergeCell ref="B38:F38"/>
    <mergeCell ref="B39:F39"/>
    <mergeCell ref="H8:L10"/>
    <mergeCell ref="F3:J6"/>
    <mergeCell ref="G8:G10"/>
    <mergeCell ref="F12:G12"/>
    <mergeCell ref="B37:F37"/>
    <mergeCell ref="F34:G34"/>
    <mergeCell ref="F14:G14"/>
    <mergeCell ref="F15:G15"/>
    <mergeCell ref="L3:L6"/>
    <mergeCell ref="B3:E6"/>
    <mergeCell ref="B9:E9"/>
    <mergeCell ref="B8:E8"/>
    <mergeCell ref="F13:G13"/>
    <mergeCell ref="F16:G16"/>
  </mergeCells>
  <dataValidations count="1">
    <dataValidation type="list" allowBlank="1" showInputMessage="1" showErrorMessage="1" sqref="D13:D34" xr:uid="{00000000-0002-0000-0200-000000000000}">
      <formula1>AMBIENTE</formula1>
    </dataValidation>
  </dataValidations>
  <pageMargins left="0.7" right="0.7" top="0.75" bottom="0.75" header="0.3" footer="0.3"/>
  <pageSetup scale="7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1:L32"/>
  <sheetViews>
    <sheetView showGridLines="0" topLeftCell="C3" zoomScale="145" zoomScaleNormal="145" workbookViewId="0">
      <selection activeCell="C10" sqref="C10"/>
    </sheetView>
  </sheetViews>
  <sheetFormatPr baseColWidth="10" defaultColWidth="11.42578125" defaultRowHeight="12" x14ac:dyDescent="0.2"/>
  <cols>
    <col min="1" max="1" width="11.42578125" style="2"/>
    <col min="2" max="2" width="11.85546875" style="2" customWidth="1"/>
    <col min="3" max="3" width="25.140625" style="2" customWidth="1"/>
    <col min="4" max="4" width="14.42578125" style="2" customWidth="1"/>
    <col min="5" max="5" width="37.7109375" style="2" customWidth="1"/>
    <col min="6" max="6" width="57.140625" style="2" customWidth="1"/>
    <col min="7" max="8" width="17.140625" style="2" customWidth="1"/>
    <col min="9" max="9" width="19.5703125" style="2" customWidth="1"/>
    <col min="10" max="10" width="21.85546875" style="2" customWidth="1"/>
    <col min="11" max="12" width="26.140625" style="2" customWidth="1"/>
    <col min="13" max="16384" width="11.42578125" style="2"/>
  </cols>
  <sheetData>
    <row r="1" spans="2:12" ht="12.75" thickBot="1" x14ac:dyDescent="0.25"/>
    <row r="2" spans="2:12" ht="37.5" customHeight="1" thickBot="1" x14ac:dyDescent="0.25">
      <c r="B2" s="279"/>
      <c r="C2" s="280"/>
      <c r="D2" s="280"/>
      <c r="E2" s="281"/>
      <c r="F2" s="305" t="s">
        <v>76</v>
      </c>
      <c r="G2" s="306"/>
      <c r="H2" s="306"/>
      <c r="I2" s="306"/>
      <c r="J2" s="306"/>
      <c r="K2" s="307"/>
      <c r="L2" s="303" t="s">
        <v>271</v>
      </c>
    </row>
    <row r="3" spans="2:12" ht="23.25" customHeight="1" thickBot="1" x14ac:dyDescent="0.25">
      <c r="B3" s="282"/>
      <c r="C3" s="283"/>
      <c r="D3" s="283"/>
      <c r="E3" s="284"/>
      <c r="F3" s="308" t="s">
        <v>2</v>
      </c>
      <c r="G3" s="309"/>
      <c r="H3" s="309"/>
      <c r="I3" s="309"/>
      <c r="J3" s="309"/>
      <c r="K3" s="310"/>
      <c r="L3" s="304"/>
    </row>
    <row r="4" spans="2:12" ht="12.75" thickBot="1" x14ac:dyDescent="0.25">
      <c r="B4" s="116"/>
      <c r="C4" s="116"/>
      <c r="D4" s="116"/>
      <c r="E4" s="116"/>
      <c r="F4" s="117"/>
      <c r="G4" s="117"/>
      <c r="H4" s="117"/>
      <c r="I4" s="117"/>
    </row>
    <row r="5" spans="2:12" ht="15" customHeight="1" x14ac:dyDescent="0.2">
      <c r="B5" s="288" t="s">
        <v>58</v>
      </c>
      <c r="C5" s="289"/>
      <c r="D5" s="289"/>
      <c r="E5" s="290"/>
      <c r="F5" s="118" t="str">
        <f>+'Plan Implementación (Líder Téc)'!F8</f>
        <v>OC97931</v>
      </c>
      <c r="G5" s="291" t="s">
        <v>59</v>
      </c>
      <c r="H5" s="294" t="str">
        <f>+'RFC (Líder Técnico)'!B19</f>
        <v>Solicitud de maquina nueva de aplicación para la aplicación de automatización robótica de procesos para descarga de documentos de los procesos contractuales del Ministerio en SECOP II (en el ambiente de PRODUCCIÓN), no se genera ambiente de desarrollo ni certificación dado que las pruebas unitaqrias y certificación se realiza en la infraestructura del Partner.</v>
      </c>
      <c r="I5" s="295"/>
      <c r="J5" s="295"/>
      <c r="K5" s="295"/>
      <c r="L5" s="296"/>
    </row>
    <row r="6" spans="2:12" x14ac:dyDescent="0.2">
      <c r="B6" s="285" t="s">
        <v>60</v>
      </c>
      <c r="C6" s="286"/>
      <c r="D6" s="286"/>
      <c r="E6" s="287"/>
      <c r="F6" s="119">
        <f>+'Plan Implementación (Líder Téc)'!F9</f>
        <v>45812</v>
      </c>
      <c r="G6" s="292"/>
      <c r="H6" s="297"/>
      <c r="I6" s="298"/>
      <c r="J6" s="298"/>
      <c r="K6" s="298"/>
      <c r="L6" s="299"/>
    </row>
    <row r="7" spans="2:12" ht="12.75" thickBot="1" x14ac:dyDescent="0.25">
      <c r="B7" s="120" t="s">
        <v>61</v>
      </c>
      <c r="C7" s="121"/>
      <c r="D7" s="121"/>
      <c r="E7" s="121"/>
      <c r="F7" s="122">
        <f>+'Plan Implementación (Líder Téc)'!F10</f>
        <v>0</v>
      </c>
      <c r="G7" s="293"/>
      <c r="H7" s="300"/>
      <c r="I7" s="301"/>
      <c r="J7" s="301"/>
      <c r="K7" s="301"/>
      <c r="L7" s="302"/>
    </row>
    <row r="8" spans="2:12" ht="12.75" thickBot="1" x14ac:dyDescent="0.25">
      <c r="B8" s="116"/>
      <c r="C8" s="116"/>
      <c r="D8" s="116"/>
      <c r="E8" s="116"/>
      <c r="F8" s="116"/>
      <c r="G8" s="116"/>
      <c r="H8" s="116"/>
      <c r="I8" s="116"/>
    </row>
    <row r="9" spans="2:12" s="94" customFormat="1" ht="57" customHeight="1" thickBot="1" x14ac:dyDescent="0.25">
      <c r="B9" s="123" t="s">
        <v>77</v>
      </c>
      <c r="C9" s="124" t="s">
        <v>63</v>
      </c>
      <c r="D9" s="124" t="s">
        <v>64</v>
      </c>
      <c r="E9" s="125" t="s">
        <v>65</v>
      </c>
      <c r="F9" s="311" t="s">
        <v>66</v>
      </c>
      <c r="G9" s="311"/>
      <c r="H9" s="318" t="s">
        <v>67</v>
      </c>
      <c r="I9" s="319"/>
      <c r="J9" s="125" t="s">
        <v>78</v>
      </c>
      <c r="K9" s="126" t="s">
        <v>69</v>
      </c>
      <c r="L9" s="127" t="s">
        <v>70</v>
      </c>
    </row>
    <row r="10" spans="2:12" x14ac:dyDescent="0.2">
      <c r="B10" s="128">
        <v>1</v>
      </c>
      <c r="C10" s="129" t="s">
        <v>293</v>
      </c>
      <c r="D10" s="130" t="s">
        <v>270</v>
      </c>
      <c r="E10" s="129" t="s">
        <v>293</v>
      </c>
      <c r="F10" s="312" t="s">
        <v>259</v>
      </c>
      <c r="G10" s="312"/>
      <c r="H10" s="320" t="s">
        <v>282</v>
      </c>
      <c r="I10" s="320"/>
      <c r="J10" s="99">
        <v>30</v>
      </c>
      <c r="K10" s="131"/>
      <c r="L10" s="132"/>
    </row>
    <row r="11" spans="2:12" x14ac:dyDescent="0.2">
      <c r="B11" s="128">
        <v>2</v>
      </c>
      <c r="C11" s="129" t="s">
        <v>293</v>
      </c>
      <c r="D11" s="130" t="s">
        <v>270</v>
      </c>
      <c r="E11" s="129" t="s">
        <v>293</v>
      </c>
      <c r="F11" s="313" t="s">
        <v>285</v>
      </c>
      <c r="G11" s="314"/>
      <c r="H11" s="321" t="s">
        <v>283</v>
      </c>
      <c r="I11" s="322"/>
      <c r="J11" s="99">
        <v>30</v>
      </c>
      <c r="K11" s="131"/>
      <c r="L11" s="131"/>
    </row>
    <row r="12" spans="2:12" x14ac:dyDescent="0.2">
      <c r="B12" s="128">
        <v>3</v>
      </c>
      <c r="C12" s="129" t="s">
        <v>293</v>
      </c>
      <c r="D12" s="130" t="s">
        <v>270</v>
      </c>
      <c r="E12" s="129" t="s">
        <v>293</v>
      </c>
      <c r="F12" s="315" t="s">
        <v>252</v>
      </c>
      <c r="G12" s="315"/>
      <c r="H12" s="323" t="s">
        <v>283</v>
      </c>
      <c r="I12" s="324"/>
      <c r="J12" s="99">
        <v>30</v>
      </c>
      <c r="K12" s="131"/>
      <c r="L12" s="131"/>
    </row>
    <row r="13" spans="2:12" x14ac:dyDescent="0.2">
      <c r="B13" s="128">
        <v>4</v>
      </c>
      <c r="C13" s="129" t="s">
        <v>293</v>
      </c>
      <c r="D13" s="130" t="s">
        <v>270</v>
      </c>
      <c r="E13" s="129" t="s">
        <v>293</v>
      </c>
      <c r="F13" s="316" t="s">
        <v>253</v>
      </c>
      <c r="G13" s="317"/>
      <c r="H13" s="323" t="s">
        <v>284</v>
      </c>
      <c r="I13" s="324"/>
      <c r="J13" s="99">
        <v>30</v>
      </c>
      <c r="K13" s="131"/>
      <c r="L13" s="131"/>
    </row>
    <row r="14" spans="2:12" ht="15" customHeight="1" x14ac:dyDescent="0.2">
      <c r="B14" s="133">
        <v>5</v>
      </c>
      <c r="C14" s="129" t="s">
        <v>293</v>
      </c>
      <c r="D14" s="130" t="s">
        <v>270</v>
      </c>
      <c r="E14" s="129" t="s">
        <v>293</v>
      </c>
      <c r="F14" s="313" t="s">
        <v>260</v>
      </c>
      <c r="G14" s="314"/>
      <c r="H14" s="321" t="s">
        <v>261</v>
      </c>
      <c r="I14" s="322"/>
      <c r="J14" s="99">
        <v>30</v>
      </c>
      <c r="K14" s="134"/>
      <c r="L14" s="135"/>
    </row>
    <row r="15" spans="2:12" ht="15" customHeight="1" x14ac:dyDescent="0.2">
      <c r="B15" s="133">
        <v>6</v>
      </c>
      <c r="C15" s="129" t="s">
        <v>293</v>
      </c>
      <c r="D15" s="130" t="s">
        <v>270</v>
      </c>
      <c r="E15" s="129" t="s">
        <v>293</v>
      </c>
      <c r="F15" s="313" t="s">
        <v>245</v>
      </c>
      <c r="G15" s="314"/>
      <c r="H15" s="328" t="s">
        <v>26</v>
      </c>
      <c r="I15" s="329"/>
      <c r="J15" s="99">
        <v>30</v>
      </c>
      <c r="K15" s="134"/>
      <c r="L15" s="135"/>
    </row>
    <row r="16" spans="2:12" ht="15" customHeight="1" x14ac:dyDescent="0.2">
      <c r="B16" s="133">
        <v>7</v>
      </c>
      <c r="C16" s="129" t="s">
        <v>293</v>
      </c>
      <c r="D16" s="130" t="s">
        <v>270</v>
      </c>
      <c r="E16" s="129" t="s">
        <v>293</v>
      </c>
      <c r="F16" s="313" t="s">
        <v>250</v>
      </c>
      <c r="G16" s="314"/>
      <c r="H16" s="328" t="s">
        <v>262</v>
      </c>
      <c r="I16" s="329"/>
      <c r="J16" s="99">
        <v>30</v>
      </c>
      <c r="K16" s="134"/>
      <c r="L16" s="135"/>
    </row>
    <row r="17" spans="2:12" ht="15" customHeight="1" x14ac:dyDescent="0.2">
      <c r="B17" s="133">
        <v>8</v>
      </c>
      <c r="C17" s="129" t="s">
        <v>293</v>
      </c>
      <c r="D17" s="130" t="s">
        <v>270</v>
      </c>
      <c r="E17" s="129" t="s">
        <v>293</v>
      </c>
      <c r="F17" s="313" t="s">
        <v>263</v>
      </c>
      <c r="G17" s="314"/>
      <c r="H17" s="328" t="s">
        <v>258</v>
      </c>
      <c r="I17" s="329"/>
      <c r="J17" s="99">
        <v>30</v>
      </c>
      <c r="K17" s="134"/>
      <c r="L17" s="135"/>
    </row>
    <row r="18" spans="2:12" ht="15" customHeight="1" x14ac:dyDescent="0.2">
      <c r="B18" s="133">
        <v>9</v>
      </c>
      <c r="C18" s="129" t="s">
        <v>293</v>
      </c>
      <c r="D18" s="130" t="s">
        <v>270</v>
      </c>
      <c r="E18" s="129" t="s">
        <v>293</v>
      </c>
      <c r="F18" s="313" t="s">
        <v>264</v>
      </c>
      <c r="G18" s="314"/>
      <c r="H18" s="328" t="s">
        <v>265</v>
      </c>
      <c r="I18" s="329"/>
      <c r="J18" s="99">
        <v>30</v>
      </c>
      <c r="K18" s="134"/>
      <c r="L18" s="135"/>
    </row>
    <row r="19" spans="2:12" ht="12.75" thickBot="1" x14ac:dyDescent="0.25">
      <c r="B19" s="136"/>
      <c r="C19" s="137"/>
      <c r="D19" s="137"/>
      <c r="E19" s="137"/>
      <c r="F19" s="327"/>
      <c r="G19" s="327"/>
      <c r="H19" s="325"/>
      <c r="I19" s="326"/>
      <c r="J19" s="138"/>
      <c r="K19" s="138"/>
      <c r="L19" s="139"/>
    </row>
    <row r="21" spans="2:12" x14ac:dyDescent="0.2">
      <c r="B21" s="278" t="s">
        <v>73</v>
      </c>
      <c r="C21" s="278"/>
      <c r="D21" s="278"/>
      <c r="E21" s="278"/>
      <c r="F21" s="278"/>
      <c r="G21" s="140">
        <f>+SUM(J10:J19)</f>
        <v>270</v>
      </c>
      <c r="H21" s="141"/>
      <c r="J21" s="142"/>
    </row>
    <row r="22" spans="2:12" x14ac:dyDescent="0.2">
      <c r="B22" s="278" t="s">
        <v>74</v>
      </c>
      <c r="C22" s="278"/>
      <c r="D22" s="278"/>
      <c r="E22" s="278"/>
      <c r="F22" s="278"/>
      <c r="G22" s="143">
        <f>+SUM(K10:K19)</f>
        <v>0</v>
      </c>
      <c r="H22" s="144"/>
    </row>
    <row r="23" spans="2:12" x14ac:dyDescent="0.2">
      <c r="B23" s="278" t="s">
        <v>75</v>
      </c>
      <c r="C23" s="278"/>
      <c r="D23" s="278"/>
      <c r="E23" s="278"/>
      <c r="F23" s="278"/>
      <c r="G23" s="143">
        <f>+SUM(L10:L19)</f>
        <v>0</v>
      </c>
      <c r="H23" s="144"/>
    </row>
    <row r="25" spans="2:12" ht="12.75" thickBot="1" x14ac:dyDescent="0.25"/>
    <row r="26" spans="2:12" ht="15" customHeight="1" thickBot="1" x14ac:dyDescent="0.25">
      <c r="B26" s="272" t="s">
        <v>79</v>
      </c>
      <c r="C26" s="273"/>
      <c r="D26" s="273"/>
      <c r="E26" s="273"/>
      <c r="F26" s="273"/>
      <c r="G26" s="273"/>
      <c r="H26" s="273"/>
      <c r="I26" s="273"/>
      <c r="J26" s="273"/>
      <c r="K26" s="273"/>
      <c r="L26" s="274"/>
    </row>
    <row r="27" spans="2:12" ht="15" customHeight="1" x14ac:dyDescent="0.2">
      <c r="B27" s="275"/>
      <c r="C27" s="276"/>
      <c r="D27" s="276"/>
      <c r="E27" s="276"/>
      <c r="F27" s="276"/>
      <c r="G27" s="276"/>
      <c r="H27" s="276"/>
      <c r="I27" s="276"/>
      <c r="J27" s="276"/>
      <c r="K27" s="276"/>
      <c r="L27" s="277"/>
    </row>
    <row r="28" spans="2:12" x14ac:dyDescent="0.2">
      <c r="B28" s="266"/>
      <c r="C28" s="267"/>
      <c r="D28" s="267"/>
      <c r="E28" s="267"/>
      <c r="F28" s="267"/>
      <c r="G28" s="267"/>
      <c r="H28" s="267"/>
      <c r="I28" s="267"/>
      <c r="J28" s="267"/>
      <c r="K28" s="267"/>
      <c r="L28" s="268"/>
    </row>
    <row r="29" spans="2:12" x14ac:dyDescent="0.2">
      <c r="B29" s="266"/>
      <c r="C29" s="267"/>
      <c r="D29" s="267"/>
      <c r="E29" s="267"/>
      <c r="F29" s="267"/>
      <c r="G29" s="267"/>
      <c r="H29" s="267"/>
      <c r="I29" s="267"/>
      <c r="J29" s="267"/>
      <c r="K29" s="267"/>
      <c r="L29" s="268"/>
    </row>
    <row r="30" spans="2:12" x14ac:dyDescent="0.2">
      <c r="B30" s="266"/>
      <c r="C30" s="267"/>
      <c r="D30" s="267"/>
      <c r="E30" s="267"/>
      <c r="F30" s="267"/>
      <c r="G30" s="267"/>
      <c r="H30" s="267"/>
      <c r="I30" s="267"/>
      <c r="J30" s="267"/>
      <c r="K30" s="267"/>
      <c r="L30" s="268"/>
    </row>
    <row r="31" spans="2:12" x14ac:dyDescent="0.2">
      <c r="B31" s="266"/>
      <c r="C31" s="267"/>
      <c r="D31" s="267"/>
      <c r="E31" s="267"/>
      <c r="F31" s="267"/>
      <c r="G31" s="267"/>
      <c r="H31" s="267"/>
      <c r="I31" s="267"/>
      <c r="J31" s="267"/>
      <c r="K31" s="267"/>
      <c r="L31" s="268"/>
    </row>
    <row r="32" spans="2:12" ht="12.75" thickBot="1" x14ac:dyDescent="0.25">
      <c r="B32" s="269"/>
      <c r="C32" s="270"/>
      <c r="D32" s="270"/>
      <c r="E32" s="270"/>
      <c r="F32" s="270"/>
      <c r="G32" s="270"/>
      <c r="H32" s="270"/>
      <c r="I32" s="270"/>
      <c r="J32" s="270"/>
      <c r="K32" s="270"/>
      <c r="L32" s="271"/>
    </row>
  </sheetData>
  <mergeCells count="40">
    <mergeCell ref="F15:G15"/>
    <mergeCell ref="F14:G14"/>
    <mergeCell ref="H19:I19"/>
    <mergeCell ref="F19:G19"/>
    <mergeCell ref="F18:G18"/>
    <mergeCell ref="H18:I18"/>
    <mergeCell ref="H14:I14"/>
    <mergeCell ref="H15:I15"/>
    <mergeCell ref="F16:G16"/>
    <mergeCell ref="H16:I16"/>
    <mergeCell ref="F17:G17"/>
    <mergeCell ref="H17:I17"/>
    <mergeCell ref="H9:I9"/>
    <mergeCell ref="H10:I10"/>
    <mergeCell ref="H11:I11"/>
    <mergeCell ref="H12:I12"/>
    <mergeCell ref="H13:I13"/>
    <mergeCell ref="F9:G9"/>
    <mergeCell ref="F10:G10"/>
    <mergeCell ref="F11:G11"/>
    <mergeCell ref="F12:G12"/>
    <mergeCell ref="F13:G13"/>
    <mergeCell ref="B2:E3"/>
    <mergeCell ref="B6:E6"/>
    <mergeCell ref="B5:E5"/>
    <mergeCell ref="G5:G7"/>
    <mergeCell ref="H5:L7"/>
    <mergeCell ref="L2:L3"/>
    <mergeCell ref="F2:K2"/>
    <mergeCell ref="F3:K3"/>
    <mergeCell ref="B21:F21"/>
    <mergeCell ref="B22:F22"/>
    <mergeCell ref="B23:F23"/>
    <mergeCell ref="B28:L28"/>
    <mergeCell ref="B29:L29"/>
    <mergeCell ref="B30:L30"/>
    <mergeCell ref="B31:L31"/>
    <mergeCell ref="B32:L32"/>
    <mergeCell ref="B26:L26"/>
    <mergeCell ref="B27:L27"/>
  </mergeCells>
  <dataValidations count="1">
    <dataValidation type="list" allowBlank="1" showInputMessage="1" showErrorMessage="1" sqref="D10:D19" xr:uid="{00000000-0002-0000-0300-000000000000}">
      <formula1>AMBIENTE</formula1>
    </dataValidation>
  </dataValidations>
  <pageMargins left="0.7" right="0.7" top="0.75" bottom="0.75" header="0.3" footer="0.3"/>
  <pageSetup scale="7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pageSetUpPr fitToPage="1"/>
  </sheetPr>
  <dimension ref="A1:BX99"/>
  <sheetViews>
    <sheetView showGridLines="0" topLeftCell="A5" zoomScale="160" zoomScaleNormal="160" workbookViewId="0">
      <selection activeCell="C16" sqref="C16:D16"/>
    </sheetView>
  </sheetViews>
  <sheetFormatPr baseColWidth="10" defaultColWidth="11.42578125" defaultRowHeight="15" customHeight="1" x14ac:dyDescent="0.2"/>
  <cols>
    <col min="1" max="1" width="5.7109375" style="145" customWidth="1"/>
    <col min="2" max="2" width="19.42578125" style="146" bestFit="1" customWidth="1"/>
    <col min="3" max="3" width="40.85546875" style="146" customWidth="1"/>
    <col min="4" max="4" width="28" style="146" customWidth="1"/>
    <col min="5" max="5" width="42" style="147" customWidth="1"/>
    <col min="6" max="6" width="20.42578125" style="146" customWidth="1"/>
    <col min="7" max="39" width="5.7109375" style="148" customWidth="1"/>
    <col min="40" max="41" width="11.42578125" style="148"/>
    <col min="42" max="42" width="26.140625" style="148" bestFit="1" customWidth="1"/>
    <col min="43" max="43" width="22.7109375" style="148" bestFit="1" customWidth="1"/>
    <col min="44" max="44" width="17.85546875" style="148" bestFit="1" customWidth="1"/>
    <col min="45" max="45" width="23.140625" style="148" customWidth="1"/>
    <col min="46" max="46" width="10.42578125" style="148" bestFit="1" customWidth="1"/>
    <col min="47" max="47" width="10.42578125" style="148" customWidth="1"/>
    <col min="48" max="48" width="11.42578125" style="148"/>
    <col min="49" max="49" width="26.140625" style="148" bestFit="1" customWidth="1"/>
    <col min="50" max="52" width="11.42578125" style="148"/>
    <col min="53" max="68" width="11.42578125" style="151"/>
    <col min="69" max="76" width="11.42578125" style="145"/>
    <col min="77" max="16384" width="11.42578125" style="146"/>
  </cols>
  <sheetData>
    <row r="1" spans="2:68" ht="12" thickBot="1" x14ac:dyDescent="0.25">
      <c r="AW1" s="149" t="str">
        <f>+AP11</f>
        <v>a.- Infraestructura</v>
      </c>
      <c r="AX1" s="150">
        <v>10</v>
      </c>
    </row>
    <row r="2" spans="2:68" ht="28.5" customHeight="1" thickBot="1" x14ac:dyDescent="0.25">
      <c r="B2" s="358"/>
      <c r="C2" s="340" t="s">
        <v>80</v>
      </c>
      <c r="D2" s="341"/>
      <c r="E2" s="342"/>
      <c r="F2" s="331" t="str">
        <f>+'RFC (Líder Técnico)'!L2</f>
        <v>Codigo: ST-FT-07
Versión: 03
Rige a partir de su publicación en el SIG</v>
      </c>
      <c r="AW2" s="149" t="str">
        <f>+AQ11</f>
        <v>b.- Aplicaciones</v>
      </c>
      <c r="AX2" s="150">
        <v>10</v>
      </c>
    </row>
    <row r="3" spans="2:68" ht="24" customHeight="1" thickBot="1" x14ac:dyDescent="0.25">
      <c r="B3" s="359"/>
      <c r="C3" s="343" t="s">
        <v>2</v>
      </c>
      <c r="D3" s="344"/>
      <c r="E3" s="345"/>
      <c r="F3" s="332"/>
      <c r="AW3" s="149" t="str">
        <f>+AR11</f>
        <v>c.- Networking</v>
      </c>
      <c r="AX3" s="150">
        <v>5</v>
      </c>
    </row>
    <row r="4" spans="2:68" ht="12" thickBot="1" x14ac:dyDescent="0.25">
      <c r="C4" s="152"/>
      <c r="D4" s="152"/>
      <c r="F4" s="152"/>
      <c r="AW4" s="149" t="str">
        <f>+AS11</f>
        <v>d.- Aplicaciones e Infrestructura</v>
      </c>
      <c r="AX4" s="150">
        <v>15</v>
      </c>
    </row>
    <row r="5" spans="2:68" ht="15" customHeight="1" x14ac:dyDescent="0.2">
      <c r="B5" s="153" t="s">
        <v>58</v>
      </c>
      <c r="C5" s="154" t="str">
        <f>+'RFC (Líder Técnico)'!L6</f>
        <v>OC97931</v>
      </c>
      <c r="D5" s="346" t="s">
        <v>59</v>
      </c>
      <c r="E5" s="349" t="str">
        <f>+'RFC (Líder Técnico)'!B19</f>
        <v>Solicitud de maquina nueva de aplicación para la aplicación de automatización robótica de procesos para descarga de documentos de los procesos contractuales del Ministerio en SECOP II (en el ambiente de PRODUCCIÓN), no se genera ambiente de desarrollo ni certificación dado que las pruebas unitaqrias y certificación se realiza en la infraestructura del Partner.</v>
      </c>
      <c r="F5" s="350"/>
      <c r="AW5" s="148" t="s">
        <v>81</v>
      </c>
      <c r="AX5" s="150">
        <v>5</v>
      </c>
    </row>
    <row r="6" spans="2:68" ht="11.25" x14ac:dyDescent="0.2">
      <c r="B6" s="155" t="s">
        <v>60</v>
      </c>
      <c r="C6" s="156">
        <f>+'PLAN ROLL BACK (Líder Técnico)'!F6</f>
        <v>45812</v>
      </c>
      <c r="D6" s="347"/>
      <c r="E6" s="351"/>
      <c r="F6" s="352"/>
      <c r="AW6" s="148" t="s">
        <v>82</v>
      </c>
      <c r="AX6" s="148">
        <v>20</v>
      </c>
    </row>
    <row r="7" spans="2:68" ht="12" thickBot="1" x14ac:dyDescent="0.25">
      <c r="B7" s="157" t="s">
        <v>61</v>
      </c>
      <c r="C7" s="158">
        <f>'RFC (Líder Técnico)'!I34</f>
        <v>0</v>
      </c>
      <c r="D7" s="348"/>
      <c r="E7" s="353"/>
      <c r="F7" s="354"/>
      <c r="AW7" s="148" t="s">
        <v>83</v>
      </c>
      <c r="AX7" s="148">
        <v>10</v>
      </c>
    </row>
    <row r="8" spans="2:68" ht="12" thickBot="1" x14ac:dyDescent="0.25"/>
    <row r="9" spans="2:68" ht="11.25" x14ac:dyDescent="0.2">
      <c r="B9" s="159" t="s">
        <v>62</v>
      </c>
      <c r="C9" s="355" t="s">
        <v>84</v>
      </c>
      <c r="D9" s="356"/>
      <c r="E9" s="160" t="s">
        <v>85</v>
      </c>
      <c r="F9" s="159" t="s">
        <v>86</v>
      </c>
      <c r="AW9" s="148" t="s">
        <v>87</v>
      </c>
      <c r="AX9" s="148" t="s">
        <v>87</v>
      </c>
    </row>
    <row r="10" spans="2:68" ht="30.75" customHeight="1" x14ac:dyDescent="0.2">
      <c r="B10" s="161">
        <v>1</v>
      </c>
      <c r="C10" s="357" t="s">
        <v>88</v>
      </c>
      <c r="D10" s="357"/>
      <c r="E10" s="162" t="s">
        <v>89</v>
      </c>
      <c r="F10" s="163">
        <f>IF(E10="",0,VLOOKUP(E10,'Matriz Efecto Cambio (Ejecutor)'!$AW$10:$AX$28,2,FALSE))</f>
        <v>5</v>
      </c>
      <c r="AP10" s="148" t="s">
        <v>90</v>
      </c>
      <c r="AQ10" s="148" t="s">
        <v>89</v>
      </c>
      <c r="AW10" s="148" t="s">
        <v>90</v>
      </c>
      <c r="AX10" s="150">
        <v>10</v>
      </c>
    </row>
    <row r="11" spans="2:68" s="164" customFormat="1" ht="15" customHeight="1" x14ac:dyDescent="0.2">
      <c r="B11" s="165">
        <v>2</v>
      </c>
      <c r="C11" s="357" t="s">
        <v>91</v>
      </c>
      <c r="D11" s="357"/>
      <c r="E11" s="166" t="s">
        <v>82</v>
      </c>
      <c r="F11" s="167">
        <f>IF(E11="",0,VLOOKUP(E11,'Matriz Efecto Cambio (Ejecutor)'!$AW$1:$BC$28,2,FALSE))</f>
        <v>20</v>
      </c>
      <c r="G11" s="148"/>
      <c r="H11" s="148"/>
      <c r="I11" s="148"/>
      <c r="J11" s="148"/>
      <c r="K11" s="148"/>
      <c r="L11" s="148"/>
      <c r="M11" s="148"/>
      <c r="N11" s="148"/>
      <c r="O11" s="148"/>
      <c r="P11" s="148"/>
      <c r="Q11" s="148"/>
      <c r="R11" s="148"/>
      <c r="S11" s="148"/>
      <c r="T11" s="148"/>
      <c r="U11" s="148"/>
      <c r="V11" s="148"/>
      <c r="W11" s="148"/>
      <c r="X11" s="148"/>
      <c r="Y11" s="148"/>
      <c r="Z11" s="148"/>
      <c r="AA11" s="148"/>
      <c r="AB11" s="148"/>
      <c r="AC11" s="148"/>
      <c r="AD11" s="148"/>
      <c r="AE11" s="148"/>
      <c r="AF11" s="148"/>
      <c r="AG11" s="148"/>
      <c r="AH11" s="148"/>
      <c r="AI11" s="148"/>
      <c r="AJ11" s="148"/>
      <c r="AK11" s="148"/>
      <c r="AL11" s="148"/>
      <c r="AM11" s="148"/>
      <c r="AN11" s="148" t="s">
        <v>92</v>
      </c>
      <c r="AO11" s="148"/>
      <c r="AP11" s="148" t="s">
        <v>93</v>
      </c>
      <c r="AQ11" s="148" t="s">
        <v>94</v>
      </c>
      <c r="AR11" s="148" t="s">
        <v>95</v>
      </c>
      <c r="AS11" s="148" t="s">
        <v>96</v>
      </c>
      <c r="AT11" s="148" t="s">
        <v>81</v>
      </c>
      <c r="AU11" s="148" t="s">
        <v>82</v>
      </c>
      <c r="AV11" s="148" t="s">
        <v>83</v>
      </c>
      <c r="AW11" s="148" t="s">
        <v>89</v>
      </c>
      <c r="AX11" s="150">
        <v>5</v>
      </c>
      <c r="AY11" s="148"/>
      <c r="AZ11" s="148"/>
      <c r="BA11" s="151"/>
      <c r="BB11" s="151"/>
      <c r="BC11" s="151"/>
      <c r="BD11" s="151"/>
      <c r="BE11" s="151"/>
      <c r="BF11" s="151"/>
      <c r="BG11" s="151"/>
      <c r="BH11" s="151"/>
      <c r="BI11" s="151"/>
      <c r="BJ11" s="151"/>
      <c r="BK11" s="151"/>
      <c r="BL11" s="151"/>
      <c r="BM11" s="151"/>
      <c r="BN11" s="151"/>
      <c r="BO11" s="148"/>
      <c r="BP11" s="148"/>
    </row>
    <row r="12" spans="2:68" ht="15" customHeight="1" x14ac:dyDescent="0.2">
      <c r="B12" s="161">
        <v>3</v>
      </c>
      <c r="C12" s="330" t="s">
        <v>97</v>
      </c>
      <c r="D12" s="330"/>
      <c r="E12" s="166" t="s">
        <v>102</v>
      </c>
      <c r="F12" s="163">
        <f>IF(E12="",0,VLOOKUP(E12,'Matriz Efecto Cambio (Ejecutor)'!$AW$10:$AX$28,2,FALSE))</f>
        <v>0</v>
      </c>
      <c r="AP12" s="148" t="s">
        <v>99</v>
      </c>
      <c r="AQ12" s="148" t="s">
        <v>100</v>
      </c>
      <c r="AR12" s="148" t="s">
        <v>98</v>
      </c>
      <c r="AS12" s="148" t="s">
        <v>101</v>
      </c>
      <c r="AT12" s="148" t="s">
        <v>102</v>
      </c>
    </row>
    <row r="13" spans="2:68" ht="25.5" customHeight="1" x14ac:dyDescent="0.2">
      <c r="B13" s="165">
        <v>4</v>
      </c>
      <c r="C13" s="330" t="s">
        <v>103</v>
      </c>
      <c r="D13" s="330"/>
      <c r="E13" s="162" t="s">
        <v>105</v>
      </c>
      <c r="F13" s="163">
        <f>IF(E13="",0,VLOOKUP(E13,'Matriz Efecto Cambio (Ejecutor)'!$AW$10:$AX$99,2,FALSE))</f>
        <v>0</v>
      </c>
      <c r="AP13" s="148" t="s">
        <v>104</v>
      </c>
      <c r="AQ13" s="148" t="s">
        <v>105</v>
      </c>
    </row>
    <row r="14" spans="2:68" ht="15" customHeight="1" x14ac:dyDescent="0.2">
      <c r="B14" s="161">
        <v>5</v>
      </c>
      <c r="C14" s="330" t="s">
        <v>106</v>
      </c>
      <c r="D14" s="330"/>
      <c r="E14" s="162" t="s">
        <v>109</v>
      </c>
      <c r="F14" s="163">
        <f>IF(E14="",0,VLOOKUP(E14,'Matriz Efecto Cambio (Ejecutor)'!$AW$10:$AX$99,2,FALSE))</f>
        <v>2</v>
      </c>
      <c r="AP14" s="148" t="s">
        <v>108</v>
      </c>
      <c r="AQ14" s="148" t="s">
        <v>107</v>
      </c>
      <c r="AR14" s="148" t="s">
        <v>109</v>
      </c>
      <c r="AW14" s="149" t="e">
        <f>+#REF!</f>
        <v>#REF!</v>
      </c>
      <c r="AX14" s="150">
        <v>8</v>
      </c>
    </row>
    <row r="15" spans="2:68" ht="15" customHeight="1" x14ac:dyDescent="0.2">
      <c r="B15" s="165">
        <v>6</v>
      </c>
      <c r="C15" s="330" t="s">
        <v>110</v>
      </c>
      <c r="D15" s="330"/>
      <c r="E15" s="162" t="s">
        <v>107</v>
      </c>
      <c r="F15" s="163">
        <f>IF(E15="",0,VLOOKUP(E15,'Matriz Efecto Cambio (Ejecutor)'!$AW$10:$AX$99,2,FALSE))</f>
        <v>5</v>
      </c>
      <c r="AP15" s="148" t="s">
        <v>108</v>
      </c>
      <c r="AQ15" s="148" t="s">
        <v>107</v>
      </c>
      <c r="AR15" s="148" t="s">
        <v>109</v>
      </c>
      <c r="AW15" s="149" t="e">
        <f>+#REF!</f>
        <v>#REF!</v>
      </c>
      <c r="AX15" s="150">
        <v>10</v>
      </c>
    </row>
    <row r="16" spans="2:68" ht="16.5" customHeight="1" x14ac:dyDescent="0.2">
      <c r="B16" s="161">
        <v>7</v>
      </c>
      <c r="C16" s="330" t="s">
        <v>111</v>
      </c>
      <c r="D16" s="330"/>
      <c r="E16" s="162" t="s">
        <v>112</v>
      </c>
      <c r="F16" s="163">
        <f>IF(E16="",0,VLOOKUP(E16,'Matriz Efecto Cambio (Ejecutor)'!$AW$10:$AX$99,2,FALSE))</f>
        <v>0</v>
      </c>
      <c r="AP16" s="148" t="s">
        <v>113</v>
      </c>
      <c r="AQ16" s="148" t="s">
        <v>112</v>
      </c>
      <c r="AW16" s="148" t="s">
        <v>114</v>
      </c>
      <c r="AX16" s="150">
        <v>0</v>
      </c>
    </row>
    <row r="17" spans="2:68" ht="12" thickBot="1" x14ac:dyDescent="0.25">
      <c r="B17" s="333"/>
      <c r="C17" s="333"/>
      <c r="D17" s="333"/>
      <c r="E17" s="168" t="s">
        <v>115</v>
      </c>
      <c r="F17" s="169" t="str">
        <f>IF(SUM(F10:F16)&gt;36,"ALTO",IF(SUM(F10:F16)&lt;25,"BAJO","MEDIO"))</f>
        <v>MEDIO</v>
      </c>
      <c r="AW17" s="148" t="s">
        <v>116</v>
      </c>
      <c r="AX17" s="148" t="s">
        <v>116</v>
      </c>
    </row>
    <row r="18" spans="2:68" ht="11.25" x14ac:dyDescent="0.2">
      <c r="AW18" s="148" t="s">
        <v>117</v>
      </c>
      <c r="AX18" s="150">
        <v>10</v>
      </c>
    </row>
    <row r="19" spans="2:68" ht="12" thickBot="1" x14ac:dyDescent="0.25">
      <c r="AW19" s="148" t="s">
        <v>118</v>
      </c>
      <c r="AX19" s="150">
        <v>7</v>
      </c>
    </row>
    <row r="20" spans="2:68" ht="12" thickBot="1" x14ac:dyDescent="0.25">
      <c r="B20" s="334" t="s">
        <v>79</v>
      </c>
      <c r="C20" s="335"/>
      <c r="D20" s="335"/>
      <c r="E20" s="335"/>
      <c r="F20" s="336"/>
      <c r="AW20" s="148" t="s">
        <v>119</v>
      </c>
      <c r="AX20" s="150">
        <v>5</v>
      </c>
    </row>
    <row r="21" spans="2:68" ht="53.25" customHeight="1" thickBot="1" x14ac:dyDescent="0.25">
      <c r="B21" s="337"/>
      <c r="C21" s="338"/>
      <c r="D21" s="338"/>
      <c r="E21" s="338"/>
      <c r="F21" s="339"/>
      <c r="AW21" s="148" t="s">
        <v>120</v>
      </c>
      <c r="AX21" s="150">
        <v>2</v>
      </c>
    </row>
    <row r="22" spans="2:68" s="170" customFormat="1" ht="11.25" x14ac:dyDescent="0.2">
      <c r="E22" s="171"/>
      <c r="G22" s="148"/>
      <c r="H22" s="148"/>
      <c r="I22" s="148"/>
      <c r="J22" s="148"/>
      <c r="K22" s="148"/>
      <c r="L22" s="148"/>
      <c r="M22" s="148"/>
      <c r="N22" s="148"/>
      <c r="O22" s="148"/>
      <c r="P22" s="148"/>
      <c r="Q22" s="148"/>
      <c r="R22" s="148"/>
      <c r="S22" s="148"/>
      <c r="T22" s="148"/>
      <c r="U22" s="148"/>
      <c r="V22" s="148"/>
      <c r="W22" s="148"/>
      <c r="X22" s="148"/>
      <c r="Y22" s="148"/>
      <c r="Z22" s="148"/>
      <c r="AA22" s="148"/>
      <c r="AB22" s="148"/>
      <c r="AC22" s="148"/>
      <c r="AD22" s="148"/>
      <c r="AE22" s="148"/>
      <c r="AF22" s="148"/>
      <c r="AG22" s="148"/>
      <c r="AH22" s="148"/>
      <c r="AI22" s="148"/>
      <c r="AJ22" s="148"/>
      <c r="AK22" s="148"/>
      <c r="AL22" s="148"/>
      <c r="AM22" s="148"/>
      <c r="AN22" s="148"/>
      <c r="AO22" s="148"/>
      <c r="AP22" s="148" t="s">
        <v>121</v>
      </c>
      <c r="AQ22" s="148"/>
      <c r="AR22" s="148"/>
      <c r="AS22" s="148"/>
      <c r="AT22" s="148"/>
      <c r="AU22" s="148"/>
      <c r="AV22" s="148"/>
      <c r="AW22" s="148" t="s">
        <v>122</v>
      </c>
      <c r="AX22" s="150">
        <v>0</v>
      </c>
      <c r="AY22" s="148"/>
      <c r="AZ22" s="148"/>
      <c r="BA22" s="151"/>
      <c r="BB22" s="151"/>
      <c r="BC22" s="151"/>
      <c r="BD22" s="151"/>
      <c r="BE22" s="151"/>
      <c r="BF22" s="151"/>
      <c r="BG22" s="151"/>
      <c r="BH22" s="151"/>
      <c r="BI22" s="151"/>
      <c r="BJ22" s="151"/>
      <c r="BK22" s="151"/>
      <c r="BL22" s="151"/>
      <c r="BM22" s="151"/>
      <c r="BN22" s="151"/>
      <c r="BO22" s="151"/>
      <c r="BP22" s="151"/>
    </row>
    <row r="23" spans="2:68" s="170" customFormat="1" ht="11.25" x14ac:dyDescent="0.2">
      <c r="E23" s="171"/>
      <c r="G23" s="148"/>
      <c r="H23" s="148"/>
      <c r="I23" s="148"/>
      <c r="J23" s="148"/>
      <c r="K23" s="148"/>
      <c r="L23" s="148"/>
      <c r="M23" s="148"/>
      <c r="N23" s="148"/>
      <c r="O23" s="148"/>
      <c r="P23" s="148"/>
      <c r="Q23" s="148"/>
      <c r="R23" s="148"/>
      <c r="S23" s="148"/>
      <c r="T23" s="148"/>
      <c r="U23" s="148"/>
      <c r="V23" s="148"/>
      <c r="W23" s="148"/>
      <c r="X23" s="148"/>
      <c r="Y23" s="148"/>
      <c r="Z23" s="148"/>
      <c r="AA23" s="148"/>
      <c r="AB23" s="148"/>
      <c r="AC23" s="148"/>
      <c r="AD23" s="148"/>
      <c r="AE23" s="148"/>
      <c r="AF23" s="148"/>
      <c r="AG23" s="148"/>
      <c r="AH23" s="148"/>
      <c r="AI23" s="148"/>
      <c r="AJ23" s="148"/>
      <c r="AK23" s="148"/>
      <c r="AL23" s="148"/>
      <c r="AM23" s="148"/>
      <c r="AN23" s="148"/>
      <c r="AO23" s="148"/>
      <c r="AP23" s="148"/>
      <c r="AQ23" s="148"/>
      <c r="AR23" s="148"/>
      <c r="AS23" s="148"/>
      <c r="AT23" s="148"/>
      <c r="AU23" s="148"/>
      <c r="AV23" s="148"/>
      <c r="AW23" s="148" t="s">
        <v>123</v>
      </c>
      <c r="AX23" s="148" t="s">
        <v>123</v>
      </c>
      <c r="AY23" s="148"/>
      <c r="AZ23" s="148"/>
      <c r="BA23" s="151"/>
      <c r="BB23" s="151"/>
      <c r="BC23" s="151"/>
      <c r="BD23" s="151"/>
      <c r="BE23" s="151"/>
      <c r="BF23" s="151"/>
      <c r="BG23" s="151"/>
      <c r="BH23" s="151"/>
      <c r="BI23" s="151"/>
      <c r="BJ23" s="151"/>
      <c r="BK23" s="151"/>
      <c r="BL23" s="151"/>
      <c r="BM23" s="151"/>
      <c r="BN23" s="151"/>
      <c r="BO23" s="151"/>
      <c r="BP23" s="151"/>
    </row>
    <row r="24" spans="2:68" s="170" customFormat="1" ht="11.25" x14ac:dyDescent="0.2">
      <c r="E24" s="171"/>
      <c r="G24" s="148"/>
      <c r="H24" s="148"/>
      <c r="I24" s="148"/>
      <c r="J24" s="14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c r="AJ24" s="148"/>
      <c r="AK24" s="148"/>
      <c r="AL24" s="148"/>
      <c r="AM24" s="148"/>
      <c r="AN24" s="148"/>
      <c r="AO24" s="148"/>
      <c r="AP24" s="148"/>
      <c r="AQ24" s="148"/>
      <c r="AR24" s="148"/>
      <c r="AS24" s="148"/>
      <c r="AT24" s="148"/>
      <c r="AU24" s="148"/>
      <c r="AV24" s="148"/>
      <c r="AW24" s="148" t="s">
        <v>99</v>
      </c>
      <c r="AX24" s="150">
        <v>20</v>
      </c>
      <c r="AY24" s="148"/>
      <c r="AZ24" s="148"/>
      <c r="BA24" s="151"/>
      <c r="BB24" s="151"/>
      <c r="BC24" s="151"/>
      <c r="BD24" s="151"/>
      <c r="BE24" s="151"/>
      <c r="BF24" s="151"/>
      <c r="BG24" s="151"/>
      <c r="BH24" s="151"/>
      <c r="BI24" s="151"/>
      <c r="BJ24" s="151"/>
      <c r="BK24" s="151"/>
      <c r="BL24" s="151"/>
      <c r="BM24" s="151"/>
      <c r="BN24" s="151"/>
      <c r="BO24" s="151"/>
      <c r="BP24" s="151"/>
    </row>
    <row r="25" spans="2:68" s="170" customFormat="1" ht="11.25" x14ac:dyDescent="0.2">
      <c r="E25" s="171"/>
      <c r="G25" s="148"/>
      <c r="H25" s="148"/>
      <c r="I25" s="148"/>
      <c r="J25" s="148"/>
      <c r="K25" s="148"/>
      <c r="L25" s="148"/>
      <c r="M25" s="148"/>
      <c r="N25" s="148"/>
      <c r="O25" s="148"/>
      <c r="P25" s="148"/>
      <c r="Q25" s="148"/>
      <c r="R25" s="148"/>
      <c r="S25" s="148"/>
      <c r="T25" s="148"/>
      <c r="U25" s="148"/>
      <c r="V25" s="148"/>
      <c r="W25" s="148"/>
      <c r="X25" s="148"/>
      <c r="Y25" s="148"/>
      <c r="Z25" s="148"/>
      <c r="AA25" s="148"/>
      <c r="AB25" s="148"/>
      <c r="AC25" s="148"/>
      <c r="AD25" s="148"/>
      <c r="AE25" s="148"/>
      <c r="AF25" s="148"/>
      <c r="AG25" s="148"/>
      <c r="AH25" s="148"/>
      <c r="AI25" s="148"/>
      <c r="AJ25" s="148"/>
      <c r="AK25" s="148"/>
      <c r="AL25" s="148"/>
      <c r="AM25" s="148"/>
      <c r="AN25" s="148"/>
      <c r="AO25" s="148"/>
      <c r="AP25" s="148"/>
      <c r="AQ25" s="148"/>
      <c r="AR25" s="148"/>
      <c r="AS25" s="148"/>
      <c r="AT25" s="148"/>
      <c r="AU25" s="148"/>
      <c r="AV25" s="148"/>
      <c r="AW25" s="148" t="s">
        <v>100</v>
      </c>
      <c r="AX25" s="150">
        <v>10</v>
      </c>
      <c r="AY25" s="148"/>
      <c r="AZ25" s="148"/>
      <c r="BA25" s="151"/>
      <c r="BB25" s="151"/>
      <c r="BC25" s="151"/>
      <c r="BD25" s="151"/>
      <c r="BE25" s="151"/>
      <c r="BF25" s="151"/>
      <c r="BG25" s="151"/>
      <c r="BH25" s="151"/>
      <c r="BI25" s="151"/>
      <c r="BJ25" s="151"/>
      <c r="BK25" s="151"/>
      <c r="BL25" s="151"/>
      <c r="BM25" s="151"/>
      <c r="BN25" s="151"/>
      <c r="BO25" s="151"/>
      <c r="BP25" s="151"/>
    </row>
    <row r="26" spans="2:68" s="170" customFormat="1" ht="11.25" x14ac:dyDescent="0.2">
      <c r="C26" s="170" t="s">
        <v>124</v>
      </c>
      <c r="D26" s="170" t="s">
        <v>125</v>
      </c>
      <c r="E26" s="171" t="s">
        <v>126</v>
      </c>
      <c r="F26" s="170" t="s">
        <v>127</v>
      </c>
      <c r="G26" s="148"/>
      <c r="H26" s="148"/>
      <c r="I26" s="148"/>
      <c r="J26" s="148"/>
      <c r="K26" s="148"/>
      <c r="L26" s="148"/>
      <c r="M26" s="148"/>
      <c r="N26" s="148"/>
      <c r="O26" s="148"/>
      <c r="P26" s="148"/>
      <c r="Q26" s="148"/>
      <c r="R26" s="148"/>
      <c r="T26" s="148"/>
      <c r="U26" s="148"/>
      <c r="V26" s="148"/>
      <c r="W26" s="148"/>
      <c r="X26" s="148"/>
      <c r="Y26" s="148"/>
      <c r="Z26" s="148"/>
      <c r="AA26" s="148"/>
      <c r="AB26" s="148"/>
      <c r="AC26" s="148"/>
      <c r="AD26" s="148"/>
      <c r="AE26" s="148"/>
      <c r="AF26" s="148"/>
      <c r="AG26" s="148"/>
      <c r="AH26" s="148"/>
      <c r="AI26" s="148"/>
      <c r="AJ26" s="148"/>
      <c r="AK26" s="148"/>
      <c r="AL26" s="148"/>
      <c r="AM26" s="148"/>
      <c r="AN26" s="148"/>
      <c r="AO26" s="148"/>
      <c r="AP26" s="148"/>
      <c r="AQ26" s="148"/>
      <c r="AR26" s="148"/>
      <c r="AS26" s="148"/>
      <c r="AT26" s="148"/>
      <c r="AU26" s="148"/>
      <c r="AV26" s="148"/>
      <c r="AW26" s="148" t="s">
        <v>98</v>
      </c>
      <c r="AX26" s="150">
        <v>8</v>
      </c>
      <c r="AY26" s="148"/>
      <c r="AZ26" s="148"/>
      <c r="BA26" s="151"/>
      <c r="BB26" s="151"/>
      <c r="BC26" s="151"/>
      <c r="BD26" s="151"/>
      <c r="BE26" s="151"/>
      <c r="BF26" s="151"/>
      <c r="BG26" s="151"/>
      <c r="BH26" s="151"/>
      <c r="BI26" s="151"/>
      <c r="BJ26" s="151"/>
      <c r="BK26" s="151"/>
      <c r="BL26" s="151"/>
      <c r="BM26" s="151"/>
      <c r="BN26" s="151"/>
      <c r="BO26" s="151"/>
      <c r="BP26" s="151"/>
    </row>
    <row r="27" spans="2:68" s="170" customFormat="1" ht="11.25" x14ac:dyDescent="0.2">
      <c r="D27" s="170" t="s">
        <v>128</v>
      </c>
      <c r="E27" s="170" t="s">
        <v>129</v>
      </c>
      <c r="F27" s="170" t="s">
        <v>129</v>
      </c>
      <c r="G27" s="148"/>
      <c r="H27" s="148"/>
      <c r="I27" s="148"/>
      <c r="J27" s="148"/>
      <c r="K27" s="148"/>
      <c r="L27" s="148"/>
      <c r="M27" s="148"/>
      <c r="N27" s="148"/>
      <c r="O27" s="148"/>
      <c r="P27" s="148"/>
      <c r="Q27" s="148"/>
      <c r="R27" s="148"/>
      <c r="S27" s="148"/>
      <c r="T27" s="148"/>
      <c r="U27" s="148"/>
      <c r="V27" s="148"/>
      <c r="W27" s="148"/>
      <c r="X27" s="148"/>
      <c r="Y27" s="148"/>
      <c r="Z27" s="148"/>
      <c r="AA27" s="148"/>
      <c r="AB27" s="148"/>
      <c r="AC27" s="148"/>
      <c r="AD27" s="148"/>
      <c r="AE27" s="148"/>
      <c r="AF27" s="148"/>
      <c r="AG27" s="148"/>
      <c r="AH27" s="148"/>
      <c r="AI27" s="148"/>
      <c r="AJ27" s="148"/>
      <c r="AK27" s="148"/>
      <c r="AL27" s="148"/>
      <c r="AM27" s="148"/>
      <c r="AN27" s="148"/>
      <c r="AO27" s="148"/>
      <c r="AP27" s="148"/>
      <c r="AQ27" s="148"/>
      <c r="AR27" s="148"/>
      <c r="AS27" s="148"/>
      <c r="AT27" s="148"/>
      <c r="AU27" s="148"/>
      <c r="AV27" s="148"/>
      <c r="AW27" s="148" t="s">
        <v>101</v>
      </c>
      <c r="AX27" s="150">
        <v>5</v>
      </c>
      <c r="AY27" s="148"/>
      <c r="AZ27" s="148"/>
      <c r="BA27" s="151"/>
      <c r="BB27" s="151"/>
      <c r="BC27" s="151"/>
      <c r="BD27" s="151"/>
      <c r="BE27" s="151"/>
      <c r="BF27" s="151"/>
      <c r="BG27" s="151"/>
      <c r="BH27" s="151"/>
      <c r="BI27" s="151"/>
      <c r="BJ27" s="151"/>
      <c r="BK27" s="151"/>
      <c r="BL27" s="151"/>
      <c r="BM27" s="151"/>
      <c r="BN27" s="151"/>
      <c r="BO27" s="151"/>
      <c r="BP27" s="151"/>
    </row>
    <row r="28" spans="2:68" s="170" customFormat="1" ht="11.25" x14ac:dyDescent="0.2">
      <c r="D28" s="170" t="s">
        <v>130</v>
      </c>
      <c r="G28" s="148"/>
      <c r="H28" s="148"/>
      <c r="I28" s="148"/>
      <c r="J28" s="148"/>
      <c r="K28" s="148"/>
      <c r="L28" s="148"/>
      <c r="M28" s="148"/>
      <c r="N28" s="148"/>
      <c r="O28" s="148"/>
      <c r="P28" s="148"/>
      <c r="Q28" s="148"/>
      <c r="R28" s="148"/>
      <c r="S28" s="148"/>
      <c r="T28" s="148"/>
      <c r="U28" s="148"/>
      <c r="V28" s="148"/>
      <c r="W28" s="148"/>
      <c r="X28" s="148"/>
      <c r="Y28" s="148"/>
      <c r="Z28" s="148"/>
      <c r="AA28" s="148"/>
      <c r="AB28" s="148"/>
      <c r="AC28" s="148"/>
      <c r="AD28" s="148"/>
      <c r="AE28" s="148"/>
      <c r="AF28" s="148"/>
      <c r="AG28" s="148"/>
      <c r="AH28" s="148"/>
      <c r="AI28" s="148"/>
      <c r="AJ28" s="148"/>
      <c r="AK28" s="148"/>
      <c r="AL28" s="148"/>
      <c r="AM28" s="148"/>
      <c r="AN28" s="148"/>
      <c r="AO28" s="148"/>
      <c r="AP28" s="148"/>
      <c r="AQ28" s="148"/>
      <c r="AR28" s="148"/>
      <c r="AS28" s="148"/>
      <c r="AT28" s="148"/>
      <c r="AU28" s="148"/>
      <c r="AV28" s="148"/>
      <c r="AW28" s="148" t="s">
        <v>102</v>
      </c>
      <c r="AX28" s="150">
        <v>0</v>
      </c>
      <c r="AY28" s="148"/>
      <c r="AZ28" s="148"/>
      <c r="BA28" s="151"/>
      <c r="BB28" s="151"/>
      <c r="BC28" s="151"/>
      <c r="BD28" s="151"/>
      <c r="BE28" s="151"/>
      <c r="BF28" s="151"/>
      <c r="BG28" s="151"/>
      <c r="BH28" s="151"/>
      <c r="BI28" s="151"/>
      <c r="BJ28" s="151"/>
      <c r="BK28" s="151"/>
      <c r="BL28" s="151"/>
      <c r="BM28" s="151"/>
      <c r="BN28" s="151"/>
      <c r="BO28" s="151"/>
      <c r="BP28" s="151"/>
    </row>
    <row r="29" spans="2:68" s="170" customFormat="1" ht="11.25" x14ac:dyDescent="0.2">
      <c r="D29" s="170" t="s">
        <v>131</v>
      </c>
      <c r="G29" s="148"/>
      <c r="H29" s="148"/>
      <c r="I29" s="148"/>
      <c r="J29" s="148"/>
      <c r="K29" s="148"/>
      <c r="L29" s="148"/>
      <c r="M29" s="148"/>
      <c r="N29" s="148"/>
      <c r="O29" s="148"/>
      <c r="P29" s="148"/>
      <c r="Q29" s="148"/>
      <c r="R29" s="148"/>
      <c r="S29" s="148"/>
      <c r="T29" s="148"/>
      <c r="U29" s="148"/>
      <c r="V29" s="148"/>
      <c r="W29" s="148"/>
      <c r="X29" s="148"/>
      <c r="Y29" s="148"/>
      <c r="Z29" s="148"/>
      <c r="AA29" s="148"/>
      <c r="AB29" s="148"/>
      <c r="AC29" s="148"/>
      <c r="AD29" s="148"/>
      <c r="AE29" s="148"/>
      <c r="AF29" s="148"/>
      <c r="AG29" s="148"/>
      <c r="AH29" s="148"/>
      <c r="AI29" s="148"/>
      <c r="AJ29" s="148"/>
      <c r="AK29" s="148"/>
      <c r="AL29" s="148"/>
      <c r="AM29" s="148"/>
      <c r="AN29" s="148"/>
      <c r="AO29" s="148"/>
      <c r="AP29" s="148"/>
      <c r="AQ29" s="148"/>
      <c r="AR29" s="148"/>
      <c r="AS29" s="148"/>
      <c r="AT29" s="148"/>
      <c r="AU29" s="148"/>
      <c r="AV29" s="148"/>
      <c r="AW29" s="148"/>
      <c r="AX29" s="150"/>
      <c r="AY29" s="148"/>
      <c r="AZ29" s="148"/>
      <c r="BA29" s="151"/>
      <c r="BB29" s="151"/>
      <c r="BC29" s="151"/>
      <c r="BD29" s="151"/>
      <c r="BE29" s="151"/>
      <c r="BF29" s="151"/>
      <c r="BG29" s="151"/>
      <c r="BH29" s="151"/>
      <c r="BI29" s="151"/>
      <c r="BJ29" s="151"/>
      <c r="BK29" s="151"/>
      <c r="BL29" s="151"/>
      <c r="BM29" s="151"/>
      <c r="BN29" s="151"/>
      <c r="BO29" s="151"/>
      <c r="BP29" s="151"/>
    </row>
    <row r="30" spans="2:68" s="170" customFormat="1" ht="11.25" x14ac:dyDescent="0.2">
      <c r="D30" s="170" t="s">
        <v>132</v>
      </c>
      <c r="G30" s="148"/>
      <c r="H30" s="148"/>
      <c r="I30" s="148"/>
      <c r="J30" s="148"/>
      <c r="K30" s="148"/>
      <c r="L30" s="148"/>
      <c r="M30" s="148"/>
      <c r="N30" s="148"/>
      <c r="O30" s="148"/>
      <c r="P30" s="148"/>
      <c r="Q30" s="148"/>
      <c r="R30" s="148"/>
      <c r="S30" s="148"/>
      <c r="T30" s="148"/>
      <c r="U30" s="148"/>
      <c r="V30" s="148"/>
      <c r="W30" s="148"/>
      <c r="X30" s="148"/>
      <c r="Y30" s="148"/>
      <c r="Z30" s="148"/>
      <c r="AA30" s="148"/>
      <c r="AB30" s="148"/>
      <c r="AC30" s="148"/>
      <c r="AD30" s="148"/>
      <c r="AE30" s="148"/>
      <c r="AF30" s="148"/>
      <c r="AG30" s="148"/>
      <c r="AH30" s="148"/>
      <c r="AI30" s="148"/>
      <c r="AJ30" s="148"/>
      <c r="AK30" s="148"/>
      <c r="AL30" s="148"/>
      <c r="AM30" s="148"/>
      <c r="AN30" s="148"/>
      <c r="AO30" s="148"/>
      <c r="AP30" s="148"/>
      <c r="AQ30" s="148"/>
      <c r="AR30" s="148"/>
      <c r="AS30" s="148"/>
      <c r="AT30" s="148"/>
      <c r="AU30" s="148"/>
      <c r="AV30" s="148"/>
      <c r="AW30" s="148"/>
      <c r="AX30" s="150"/>
      <c r="AY30" s="148"/>
      <c r="AZ30" s="148"/>
      <c r="BA30" s="151"/>
      <c r="BB30" s="151"/>
      <c r="BC30" s="151"/>
      <c r="BD30" s="151"/>
      <c r="BE30" s="151"/>
      <c r="BF30" s="151"/>
      <c r="BG30" s="151"/>
      <c r="BH30" s="151"/>
      <c r="BI30" s="151"/>
      <c r="BJ30" s="151"/>
      <c r="BK30" s="151"/>
      <c r="BL30" s="151"/>
      <c r="BM30" s="151"/>
      <c r="BN30" s="151"/>
      <c r="BO30" s="151"/>
      <c r="BP30" s="151"/>
    </row>
    <row r="31" spans="2:68" s="170" customFormat="1" ht="11.25" x14ac:dyDescent="0.2">
      <c r="D31" s="170" t="s">
        <v>133</v>
      </c>
      <c r="G31" s="148"/>
      <c r="H31" s="148"/>
      <c r="I31" s="148"/>
      <c r="J31" s="148"/>
      <c r="K31" s="148"/>
      <c r="L31" s="148"/>
      <c r="M31" s="148"/>
      <c r="N31" s="148"/>
      <c r="O31" s="148"/>
      <c r="P31" s="148"/>
      <c r="Q31" s="148"/>
      <c r="R31" s="148"/>
      <c r="S31" s="148"/>
      <c r="T31" s="148"/>
      <c r="U31" s="148"/>
      <c r="V31" s="148"/>
      <c r="W31" s="148"/>
      <c r="X31" s="148"/>
      <c r="Y31" s="148"/>
      <c r="Z31" s="148"/>
      <c r="AA31" s="148"/>
      <c r="AB31" s="148"/>
      <c r="AC31" s="148"/>
      <c r="AD31" s="148"/>
      <c r="AE31" s="148"/>
      <c r="AF31" s="148"/>
      <c r="AG31" s="148"/>
      <c r="AH31" s="148"/>
      <c r="AI31" s="148"/>
      <c r="AJ31" s="148"/>
      <c r="AK31" s="148"/>
      <c r="AL31" s="148"/>
      <c r="AM31" s="148"/>
      <c r="AN31" s="148"/>
      <c r="AO31" s="148"/>
      <c r="AP31" s="148"/>
      <c r="AQ31" s="148"/>
      <c r="AR31" s="148"/>
      <c r="AS31" s="148"/>
      <c r="AT31" s="148"/>
      <c r="AU31" s="148"/>
      <c r="AV31" s="148"/>
      <c r="AW31" s="148"/>
      <c r="AX31" s="150"/>
      <c r="AY31" s="148"/>
      <c r="AZ31" s="148"/>
      <c r="BA31" s="151"/>
      <c r="BB31" s="151"/>
      <c r="BC31" s="151"/>
      <c r="BD31" s="151"/>
      <c r="BE31" s="151"/>
      <c r="BF31" s="151"/>
      <c r="BG31" s="151"/>
      <c r="BH31" s="151"/>
      <c r="BI31" s="151"/>
      <c r="BJ31" s="151"/>
      <c r="BK31" s="151"/>
      <c r="BL31" s="151"/>
      <c r="BM31" s="151"/>
      <c r="BN31" s="151"/>
      <c r="BO31" s="151"/>
      <c r="BP31" s="151"/>
    </row>
    <row r="32" spans="2:68" s="170" customFormat="1" ht="11.25" x14ac:dyDescent="0.2">
      <c r="D32" s="170" t="s">
        <v>134</v>
      </c>
      <c r="G32" s="148"/>
      <c r="H32" s="148"/>
      <c r="I32" s="148"/>
      <c r="J32" s="148"/>
      <c r="K32" s="148"/>
      <c r="L32" s="148"/>
      <c r="M32" s="148"/>
      <c r="N32" s="148"/>
      <c r="O32" s="148"/>
      <c r="P32" s="148"/>
      <c r="Q32" s="148"/>
      <c r="R32" s="148"/>
      <c r="S32" s="148"/>
      <c r="T32" s="148"/>
      <c r="U32" s="148"/>
      <c r="V32" s="148"/>
      <c r="W32" s="148"/>
      <c r="X32" s="148"/>
      <c r="Y32" s="148"/>
      <c r="Z32" s="148"/>
      <c r="AA32" s="148"/>
      <c r="AB32" s="148"/>
      <c r="AC32" s="148"/>
      <c r="AD32" s="148"/>
      <c r="AE32" s="148"/>
      <c r="AF32" s="148"/>
      <c r="AG32" s="148"/>
      <c r="AH32" s="148"/>
      <c r="AI32" s="148"/>
      <c r="AJ32" s="148"/>
      <c r="AK32" s="148"/>
      <c r="AL32" s="148"/>
      <c r="AM32" s="148"/>
      <c r="AN32" s="148"/>
      <c r="AO32" s="148"/>
      <c r="AP32" s="148"/>
      <c r="AQ32" s="148"/>
      <c r="AR32" s="148"/>
      <c r="AS32" s="148"/>
      <c r="AT32" s="148"/>
      <c r="AU32" s="148"/>
      <c r="AV32" s="148"/>
      <c r="AW32" s="148"/>
      <c r="AX32" s="150"/>
      <c r="AY32" s="148"/>
      <c r="AZ32" s="148"/>
      <c r="BA32" s="151"/>
      <c r="BB32" s="151"/>
      <c r="BC32" s="151"/>
      <c r="BD32" s="151"/>
      <c r="BE32" s="151"/>
      <c r="BF32" s="151"/>
      <c r="BG32" s="151"/>
      <c r="BH32" s="151"/>
      <c r="BI32" s="151"/>
      <c r="BJ32" s="151"/>
      <c r="BK32" s="151"/>
      <c r="BL32" s="151"/>
      <c r="BM32" s="151"/>
      <c r="BN32" s="151"/>
      <c r="BO32" s="151"/>
      <c r="BP32" s="151"/>
    </row>
    <row r="33" spans="3:68" s="170" customFormat="1" ht="11.25" x14ac:dyDescent="0.2">
      <c r="D33" s="170" t="s">
        <v>135</v>
      </c>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50"/>
      <c r="AY33" s="148"/>
      <c r="AZ33" s="148"/>
      <c r="BA33" s="151"/>
      <c r="BB33" s="151"/>
      <c r="BC33" s="151"/>
      <c r="BD33" s="151"/>
      <c r="BE33" s="151"/>
      <c r="BF33" s="151"/>
      <c r="BG33" s="151"/>
      <c r="BH33" s="151"/>
      <c r="BI33" s="151"/>
      <c r="BJ33" s="151"/>
      <c r="BK33" s="151"/>
      <c r="BL33" s="151"/>
      <c r="BM33" s="151"/>
      <c r="BN33" s="151"/>
      <c r="BO33" s="151"/>
      <c r="BP33" s="151"/>
    </row>
    <row r="34" spans="3:68" s="170" customFormat="1" ht="11.25" x14ac:dyDescent="0.2">
      <c r="D34" s="170" t="s">
        <v>136</v>
      </c>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8"/>
      <c r="AG34" s="148"/>
      <c r="AH34" s="148"/>
      <c r="AI34" s="148"/>
      <c r="AJ34" s="148"/>
      <c r="AK34" s="148"/>
      <c r="AL34" s="148"/>
      <c r="AM34" s="148"/>
      <c r="AN34" s="148"/>
      <c r="AO34" s="148"/>
      <c r="AP34" s="148"/>
      <c r="AQ34" s="148"/>
      <c r="AR34" s="148"/>
      <c r="AS34" s="148"/>
      <c r="AT34" s="148"/>
      <c r="AU34" s="148"/>
      <c r="AV34" s="148"/>
      <c r="AW34" s="148"/>
      <c r="AX34" s="150"/>
      <c r="AY34" s="148"/>
      <c r="AZ34" s="148"/>
      <c r="BA34" s="151"/>
      <c r="BB34" s="151"/>
      <c r="BC34" s="151"/>
      <c r="BD34" s="151"/>
      <c r="BE34" s="151"/>
      <c r="BF34" s="151"/>
      <c r="BG34" s="151"/>
      <c r="BH34" s="151"/>
      <c r="BI34" s="151"/>
      <c r="BJ34" s="151"/>
      <c r="BK34" s="151"/>
      <c r="BL34" s="151"/>
      <c r="BM34" s="151"/>
      <c r="BN34" s="151"/>
      <c r="BO34" s="151"/>
      <c r="BP34" s="151"/>
    </row>
    <row r="35" spans="3:68" s="170" customFormat="1" ht="11.25" x14ac:dyDescent="0.2">
      <c r="D35" s="170" t="s">
        <v>137</v>
      </c>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8"/>
      <c r="AG35" s="148"/>
      <c r="AH35" s="148"/>
      <c r="AI35" s="148"/>
      <c r="AJ35" s="148"/>
      <c r="AK35" s="148"/>
      <c r="AL35" s="148"/>
      <c r="AM35" s="148"/>
      <c r="AN35" s="148"/>
      <c r="AO35" s="148"/>
      <c r="AP35" s="148"/>
      <c r="AQ35" s="148"/>
      <c r="AR35" s="148"/>
      <c r="AS35" s="148"/>
      <c r="AT35" s="148"/>
      <c r="AU35" s="148"/>
      <c r="AV35" s="148"/>
      <c r="AW35" s="148"/>
      <c r="AX35" s="150"/>
      <c r="AY35" s="148"/>
      <c r="AZ35" s="148"/>
      <c r="BA35" s="151"/>
      <c r="BB35" s="151"/>
      <c r="BC35" s="151"/>
      <c r="BD35" s="151"/>
      <c r="BE35" s="151"/>
      <c r="BF35" s="151"/>
      <c r="BG35" s="151"/>
      <c r="BH35" s="151"/>
      <c r="BI35" s="151"/>
      <c r="BJ35" s="151"/>
      <c r="BK35" s="151"/>
      <c r="BL35" s="151"/>
      <c r="BM35" s="151"/>
      <c r="BN35" s="151"/>
      <c r="BO35" s="151"/>
      <c r="BP35" s="151"/>
    </row>
    <row r="36" spans="3:68" s="170" customFormat="1" ht="11.25" x14ac:dyDescent="0.2">
      <c r="D36" s="170" t="s">
        <v>138</v>
      </c>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8"/>
      <c r="AG36" s="148"/>
      <c r="AH36" s="148"/>
      <c r="AI36" s="148"/>
      <c r="AJ36" s="148"/>
      <c r="AK36" s="148"/>
      <c r="AL36" s="148"/>
      <c r="AM36" s="148"/>
      <c r="AN36" s="148"/>
      <c r="AO36" s="148"/>
      <c r="AP36" s="148"/>
      <c r="AQ36" s="148"/>
      <c r="AR36" s="148"/>
      <c r="AS36" s="148"/>
      <c r="AT36" s="148"/>
      <c r="AU36" s="148"/>
      <c r="AV36" s="148"/>
      <c r="AW36" s="148"/>
      <c r="AX36" s="150"/>
      <c r="AY36" s="148"/>
      <c r="AZ36" s="148"/>
      <c r="BA36" s="151"/>
      <c r="BB36" s="151"/>
      <c r="BC36" s="151"/>
      <c r="BD36" s="151"/>
      <c r="BE36" s="151"/>
      <c r="BF36" s="151"/>
      <c r="BG36" s="151"/>
      <c r="BH36" s="151"/>
      <c r="BI36" s="151"/>
      <c r="BJ36" s="151"/>
      <c r="BK36" s="151"/>
      <c r="BL36" s="151"/>
      <c r="BM36" s="151"/>
      <c r="BN36" s="151"/>
      <c r="BO36" s="151"/>
      <c r="BP36" s="151"/>
    </row>
    <row r="37" spans="3:68" s="170" customFormat="1" ht="11.25" x14ac:dyDescent="0.2">
      <c r="D37" s="170" t="s">
        <v>139</v>
      </c>
      <c r="G37" s="148"/>
      <c r="H37" s="148"/>
      <c r="I37" s="148"/>
      <c r="J37" s="148"/>
      <c r="K37" s="148"/>
      <c r="L37" s="148"/>
      <c r="M37" s="148"/>
      <c r="N37" s="148"/>
      <c r="O37" s="148"/>
      <c r="P37" s="148"/>
      <c r="Q37" s="148"/>
      <c r="R37" s="148"/>
      <c r="S37" s="148"/>
      <c r="T37" s="148"/>
      <c r="U37" s="148"/>
      <c r="V37" s="148"/>
      <c r="W37" s="148"/>
      <c r="X37" s="148"/>
      <c r="Y37" s="148"/>
      <c r="Z37" s="148"/>
      <c r="AA37" s="148"/>
      <c r="AB37" s="148"/>
      <c r="AC37" s="148"/>
      <c r="AD37" s="148"/>
      <c r="AE37" s="148"/>
      <c r="AF37" s="148"/>
      <c r="AG37" s="148"/>
      <c r="AH37" s="148"/>
      <c r="AI37" s="148"/>
      <c r="AJ37" s="148"/>
      <c r="AK37" s="148"/>
      <c r="AL37" s="148"/>
      <c r="AM37" s="148"/>
      <c r="AN37" s="148"/>
      <c r="AO37" s="148"/>
      <c r="AP37" s="148"/>
      <c r="AQ37" s="148"/>
      <c r="AR37" s="148"/>
      <c r="AS37" s="148"/>
      <c r="AT37" s="148"/>
      <c r="AU37" s="148"/>
      <c r="AV37" s="148"/>
      <c r="AW37" s="148"/>
      <c r="AX37" s="150"/>
      <c r="AY37" s="148"/>
      <c r="AZ37" s="148"/>
      <c r="BA37" s="151"/>
      <c r="BB37" s="151"/>
      <c r="BC37" s="151"/>
      <c r="BD37" s="151"/>
      <c r="BE37" s="151"/>
      <c r="BF37" s="151"/>
      <c r="BG37" s="151"/>
      <c r="BH37" s="151"/>
      <c r="BI37" s="151"/>
      <c r="BJ37" s="151"/>
      <c r="BK37" s="151"/>
      <c r="BL37" s="151"/>
      <c r="BM37" s="151"/>
      <c r="BN37" s="151"/>
      <c r="BO37" s="151"/>
      <c r="BP37" s="151"/>
    </row>
    <row r="38" spans="3:68" s="170" customFormat="1" ht="11.25" x14ac:dyDescent="0.2">
      <c r="D38" s="170" t="s">
        <v>140</v>
      </c>
      <c r="G38" s="148"/>
      <c r="H38" s="148"/>
      <c r="I38" s="148"/>
      <c r="J38" s="148"/>
      <c r="K38" s="148"/>
      <c r="L38" s="148"/>
      <c r="M38" s="148"/>
      <c r="N38" s="148"/>
      <c r="O38" s="148"/>
      <c r="P38" s="148"/>
      <c r="Q38" s="148"/>
      <c r="R38" s="148"/>
      <c r="S38" s="148"/>
      <c r="T38" s="148"/>
      <c r="U38" s="148"/>
      <c r="V38" s="148"/>
      <c r="W38" s="148"/>
      <c r="X38" s="148"/>
      <c r="Y38" s="148"/>
      <c r="Z38" s="148"/>
      <c r="AA38" s="148"/>
      <c r="AB38" s="148"/>
      <c r="AC38" s="148"/>
      <c r="AD38" s="148"/>
      <c r="AE38" s="148"/>
      <c r="AF38" s="148"/>
      <c r="AG38" s="148"/>
      <c r="AH38" s="148"/>
      <c r="AI38" s="148"/>
      <c r="AJ38" s="148"/>
      <c r="AK38" s="148"/>
      <c r="AL38" s="148"/>
      <c r="AM38" s="148"/>
      <c r="AN38" s="148"/>
      <c r="AO38" s="148"/>
      <c r="AP38" s="148"/>
      <c r="AQ38" s="148"/>
      <c r="AR38" s="148"/>
      <c r="AS38" s="148"/>
      <c r="AT38" s="148"/>
      <c r="AU38" s="148"/>
      <c r="AV38" s="148"/>
      <c r="AW38" s="148"/>
      <c r="AX38" s="150"/>
      <c r="AY38" s="148"/>
      <c r="AZ38" s="148"/>
      <c r="BA38" s="151"/>
      <c r="BB38" s="151"/>
      <c r="BC38" s="151"/>
      <c r="BD38" s="151"/>
      <c r="BE38" s="151"/>
      <c r="BF38" s="151"/>
      <c r="BG38" s="151"/>
      <c r="BH38" s="151"/>
      <c r="BI38" s="151"/>
      <c r="BJ38" s="151"/>
      <c r="BK38" s="151"/>
      <c r="BL38" s="151"/>
      <c r="BM38" s="151"/>
      <c r="BN38" s="151"/>
      <c r="BO38" s="151"/>
      <c r="BP38" s="151"/>
    </row>
    <row r="39" spans="3:68" s="170" customFormat="1" ht="11.25" x14ac:dyDescent="0.2">
      <c r="G39" s="148"/>
      <c r="H39" s="148"/>
      <c r="I39" s="148"/>
      <c r="J39" s="148"/>
      <c r="K39" s="148"/>
      <c r="L39" s="148"/>
      <c r="M39" s="148"/>
      <c r="N39" s="148"/>
      <c r="O39" s="148"/>
      <c r="P39" s="148"/>
      <c r="Q39" s="148"/>
      <c r="R39" s="148"/>
      <c r="S39" s="148"/>
      <c r="T39" s="148"/>
      <c r="U39" s="148"/>
      <c r="V39" s="148"/>
      <c r="W39" s="148"/>
      <c r="X39" s="148"/>
      <c r="Y39" s="148"/>
      <c r="Z39" s="148"/>
      <c r="AA39" s="148"/>
      <c r="AB39" s="148"/>
      <c r="AC39" s="148"/>
      <c r="AD39" s="148"/>
      <c r="AE39" s="148"/>
      <c r="AF39" s="148"/>
      <c r="AG39" s="148"/>
      <c r="AH39" s="148"/>
      <c r="AI39" s="148"/>
      <c r="AJ39" s="148"/>
      <c r="AK39" s="148"/>
      <c r="AL39" s="148"/>
      <c r="AM39" s="148"/>
      <c r="AN39" s="148"/>
      <c r="AO39" s="148"/>
      <c r="AP39" s="148"/>
      <c r="AQ39" s="148"/>
      <c r="AR39" s="148"/>
      <c r="AS39" s="148"/>
      <c r="AT39" s="148"/>
      <c r="AU39" s="148"/>
      <c r="AV39" s="148"/>
      <c r="AW39" s="148"/>
      <c r="AX39" s="150"/>
      <c r="AY39" s="148"/>
      <c r="AZ39" s="148"/>
      <c r="BA39" s="151"/>
      <c r="BB39" s="151"/>
      <c r="BC39" s="151"/>
      <c r="BD39" s="151"/>
      <c r="BE39" s="151"/>
      <c r="BF39" s="151"/>
      <c r="BG39" s="151"/>
      <c r="BH39" s="151"/>
      <c r="BI39" s="151"/>
      <c r="BJ39" s="151"/>
      <c r="BK39" s="151"/>
      <c r="BL39" s="151"/>
      <c r="BM39" s="151"/>
      <c r="BN39" s="151"/>
      <c r="BO39" s="151"/>
      <c r="BP39" s="151"/>
    </row>
    <row r="40" spans="3:68" s="170" customFormat="1" ht="11.25" x14ac:dyDescent="0.2">
      <c r="D40" s="170" t="s">
        <v>141</v>
      </c>
      <c r="G40" s="148"/>
      <c r="H40" s="148"/>
      <c r="I40" s="148"/>
      <c r="J40" s="148"/>
      <c r="K40" s="148"/>
      <c r="L40" s="148"/>
      <c r="M40" s="148"/>
      <c r="N40" s="148"/>
      <c r="O40" s="148"/>
      <c r="P40" s="148"/>
      <c r="Q40" s="148"/>
      <c r="R40" s="148"/>
      <c r="S40" s="148"/>
      <c r="T40" s="148"/>
      <c r="U40" s="148"/>
      <c r="V40" s="148"/>
      <c r="W40" s="148"/>
      <c r="X40" s="148"/>
      <c r="Y40" s="148"/>
      <c r="Z40" s="148"/>
      <c r="AA40" s="148"/>
      <c r="AB40" s="148"/>
      <c r="AC40" s="148"/>
      <c r="AD40" s="148"/>
      <c r="AE40" s="148"/>
      <c r="AF40" s="148"/>
      <c r="AG40" s="148"/>
      <c r="AH40" s="148"/>
      <c r="AI40" s="148"/>
      <c r="AJ40" s="148"/>
      <c r="AK40" s="148"/>
      <c r="AL40" s="148"/>
      <c r="AM40" s="148"/>
      <c r="AN40" s="148"/>
      <c r="AO40" s="148"/>
      <c r="AP40" s="148"/>
      <c r="AQ40" s="148"/>
      <c r="AR40" s="148"/>
      <c r="AS40" s="148"/>
      <c r="AT40" s="148"/>
      <c r="AU40" s="148"/>
      <c r="AV40" s="148"/>
      <c r="AW40" s="148"/>
      <c r="AX40" s="150"/>
      <c r="AY40" s="148"/>
      <c r="AZ40" s="148"/>
      <c r="BA40" s="151"/>
      <c r="BB40" s="151"/>
      <c r="BC40" s="151"/>
      <c r="BD40" s="151"/>
      <c r="BE40" s="151"/>
      <c r="BF40" s="151"/>
      <c r="BG40" s="151"/>
      <c r="BH40" s="151"/>
      <c r="BI40" s="151"/>
      <c r="BJ40" s="151"/>
      <c r="BK40" s="151"/>
      <c r="BL40" s="151"/>
      <c r="BM40" s="151"/>
      <c r="BN40" s="151"/>
      <c r="BO40" s="151"/>
      <c r="BP40" s="151"/>
    </row>
    <row r="41" spans="3:68" s="170" customFormat="1" ht="11.25" x14ac:dyDescent="0.2">
      <c r="D41" s="170" t="s">
        <v>142</v>
      </c>
      <c r="G41" s="148"/>
      <c r="H41" s="148"/>
      <c r="I41" s="148"/>
      <c r="J41" s="148"/>
      <c r="K41" s="148"/>
      <c r="L41" s="148"/>
      <c r="M41" s="148"/>
      <c r="N41" s="148"/>
      <c r="O41" s="148"/>
      <c r="P41" s="148"/>
      <c r="Q41" s="148"/>
      <c r="R41" s="148"/>
      <c r="S41" s="148"/>
      <c r="T41" s="148"/>
      <c r="U41" s="148"/>
      <c r="V41" s="148"/>
      <c r="W41" s="148"/>
      <c r="X41" s="148"/>
      <c r="Y41" s="148"/>
      <c r="Z41" s="148"/>
      <c r="AA41" s="148"/>
      <c r="AB41" s="148"/>
      <c r="AC41" s="148"/>
      <c r="AD41" s="148"/>
      <c r="AE41" s="148"/>
      <c r="AF41" s="148"/>
      <c r="AG41" s="148"/>
      <c r="AH41" s="148"/>
      <c r="AI41" s="148"/>
      <c r="AJ41" s="148"/>
      <c r="AK41" s="148"/>
      <c r="AL41" s="148"/>
      <c r="AM41" s="148"/>
      <c r="AN41" s="148"/>
      <c r="AO41" s="148"/>
      <c r="AP41" s="148"/>
      <c r="AQ41" s="148"/>
      <c r="AR41" s="148"/>
      <c r="AS41" s="148"/>
      <c r="AT41" s="148"/>
      <c r="AU41" s="148"/>
      <c r="AV41" s="148"/>
      <c r="AW41" s="148" t="s">
        <v>102</v>
      </c>
      <c r="AX41" s="150">
        <v>0</v>
      </c>
      <c r="AY41" s="148"/>
      <c r="AZ41" s="148"/>
      <c r="BA41" s="151"/>
      <c r="BB41" s="151"/>
      <c r="BC41" s="151"/>
      <c r="BD41" s="151"/>
      <c r="BE41" s="151"/>
      <c r="BF41" s="151"/>
      <c r="BG41" s="151"/>
      <c r="BH41" s="151"/>
      <c r="BI41" s="151"/>
      <c r="BJ41" s="151"/>
      <c r="BK41" s="151"/>
      <c r="BL41" s="151"/>
      <c r="BM41" s="151"/>
      <c r="BN41" s="151"/>
      <c r="BO41" s="151"/>
      <c r="BP41" s="151"/>
    </row>
    <row r="42" spans="3:68" s="170" customFormat="1" ht="11.25" x14ac:dyDescent="0.2">
      <c r="G42" s="148"/>
      <c r="H42" s="148"/>
      <c r="I42" s="148"/>
      <c r="J42" s="148"/>
      <c r="K42" s="148"/>
      <c r="L42" s="148"/>
      <c r="M42" s="148"/>
      <c r="N42" s="148"/>
      <c r="O42" s="148"/>
      <c r="P42" s="148"/>
      <c r="Q42" s="148"/>
      <c r="R42" s="148"/>
      <c r="S42" s="148"/>
      <c r="T42" s="148"/>
      <c r="U42" s="148"/>
      <c r="V42" s="148"/>
      <c r="W42" s="148"/>
      <c r="X42" s="148"/>
      <c r="Y42" s="148"/>
      <c r="Z42" s="148"/>
      <c r="AA42" s="148"/>
      <c r="AB42" s="148"/>
      <c r="AC42" s="148"/>
      <c r="AD42" s="148"/>
      <c r="AE42" s="148"/>
      <c r="AF42" s="148"/>
      <c r="AG42" s="148"/>
      <c r="AH42" s="148"/>
      <c r="AI42" s="148"/>
      <c r="AJ42" s="148"/>
      <c r="AK42" s="148"/>
      <c r="AL42" s="148"/>
      <c r="AM42" s="148"/>
      <c r="AN42" s="148"/>
      <c r="AO42" s="148"/>
      <c r="AP42" s="148"/>
      <c r="AQ42" s="148"/>
      <c r="AR42" s="148"/>
      <c r="AS42" s="148"/>
      <c r="AT42" s="148"/>
      <c r="AU42" s="148"/>
      <c r="AV42" s="148"/>
      <c r="AW42" s="148"/>
      <c r="AX42" s="150"/>
      <c r="AY42" s="148"/>
      <c r="AZ42" s="148"/>
      <c r="BA42" s="151"/>
      <c r="BB42" s="151"/>
      <c r="BC42" s="151"/>
      <c r="BD42" s="151"/>
      <c r="BE42" s="151"/>
      <c r="BF42" s="151"/>
      <c r="BG42" s="151"/>
      <c r="BH42" s="151"/>
      <c r="BI42" s="151"/>
      <c r="BJ42" s="151"/>
      <c r="BK42" s="151"/>
      <c r="BL42" s="151"/>
      <c r="BM42" s="151"/>
      <c r="BN42" s="151"/>
      <c r="BO42" s="151"/>
      <c r="BP42" s="151"/>
    </row>
    <row r="43" spans="3:68" s="170" customFormat="1" ht="11.25" x14ac:dyDescent="0.2">
      <c r="G43" s="148"/>
      <c r="H43" s="148"/>
      <c r="I43" s="148"/>
      <c r="J43" s="148"/>
      <c r="K43" s="148"/>
      <c r="L43" s="148"/>
      <c r="M43" s="148"/>
      <c r="N43" s="148"/>
      <c r="O43" s="148"/>
      <c r="P43" s="148"/>
      <c r="Q43" s="148"/>
      <c r="R43" s="148"/>
      <c r="S43" s="148"/>
      <c r="T43" s="148"/>
      <c r="U43" s="148"/>
      <c r="V43" s="148"/>
      <c r="W43" s="148"/>
      <c r="X43" s="148"/>
      <c r="Y43" s="148"/>
      <c r="Z43" s="148"/>
      <c r="AA43" s="148"/>
      <c r="AB43" s="148"/>
      <c r="AC43" s="148"/>
      <c r="AD43" s="148"/>
      <c r="AE43" s="148"/>
      <c r="AF43" s="148"/>
      <c r="AG43" s="148"/>
      <c r="AH43" s="148"/>
      <c r="AI43" s="148"/>
      <c r="AJ43" s="148"/>
      <c r="AK43" s="148"/>
      <c r="AL43" s="148"/>
      <c r="AM43" s="148"/>
      <c r="AN43" s="148"/>
      <c r="AO43" s="148"/>
      <c r="AP43" s="148"/>
      <c r="AQ43" s="148"/>
      <c r="AR43" s="148"/>
      <c r="AS43" s="148"/>
      <c r="AT43" s="148"/>
      <c r="AU43" s="148"/>
      <c r="AV43" s="148"/>
      <c r="AW43" s="148" t="s">
        <v>143</v>
      </c>
      <c r="AX43" s="148" t="s">
        <v>143</v>
      </c>
      <c r="AY43" s="148"/>
      <c r="AZ43" s="148"/>
      <c r="BA43" s="151"/>
      <c r="BB43" s="151"/>
      <c r="BC43" s="151"/>
      <c r="BD43" s="151"/>
      <c r="BE43" s="151"/>
      <c r="BF43" s="151"/>
      <c r="BG43" s="151"/>
      <c r="BH43" s="151"/>
      <c r="BI43" s="151"/>
      <c r="BJ43" s="151"/>
      <c r="BK43" s="151"/>
      <c r="BL43" s="151"/>
      <c r="BM43" s="151"/>
      <c r="BN43" s="151"/>
      <c r="BO43" s="151"/>
      <c r="BP43" s="151"/>
    </row>
    <row r="44" spans="3:68" s="170" customFormat="1" ht="11.25" x14ac:dyDescent="0.2">
      <c r="E44" s="171"/>
      <c r="G44" s="148"/>
      <c r="H44" s="148"/>
      <c r="I44" s="148"/>
      <c r="J44" s="148"/>
      <c r="K44" s="148"/>
      <c r="L44" s="148"/>
      <c r="M44" s="148"/>
      <c r="N44" s="148"/>
      <c r="O44" s="148"/>
      <c r="P44" s="148"/>
      <c r="Q44" s="148"/>
      <c r="R44" s="148"/>
      <c r="S44" s="148"/>
      <c r="T44" s="148"/>
      <c r="U44" s="148"/>
      <c r="V44" s="148"/>
      <c r="W44" s="148"/>
      <c r="X44" s="148"/>
      <c r="Y44" s="148"/>
      <c r="Z44" s="148"/>
      <c r="AA44" s="148"/>
      <c r="AB44" s="148"/>
      <c r="AC44" s="148"/>
      <c r="AD44" s="148"/>
      <c r="AE44" s="148"/>
      <c r="AF44" s="148"/>
      <c r="AG44" s="148"/>
      <c r="AH44" s="148"/>
      <c r="AI44" s="148"/>
      <c r="AJ44" s="148"/>
      <c r="AK44" s="148"/>
      <c r="AL44" s="148"/>
      <c r="AM44" s="148"/>
      <c r="AN44" s="148"/>
      <c r="AO44" s="148"/>
      <c r="AP44" s="148"/>
      <c r="AQ44" s="148"/>
      <c r="AR44" s="148"/>
      <c r="AS44" s="148"/>
      <c r="AT44" s="148"/>
      <c r="AU44" s="148"/>
      <c r="AV44" s="148"/>
      <c r="AW44" s="148" t="s">
        <v>104</v>
      </c>
      <c r="AX44" s="150">
        <v>10</v>
      </c>
      <c r="AY44" s="148"/>
      <c r="AZ44" s="148"/>
      <c r="BA44" s="151"/>
      <c r="BB44" s="151"/>
      <c r="BC44" s="151"/>
      <c r="BD44" s="151"/>
      <c r="BE44" s="151"/>
      <c r="BF44" s="151"/>
      <c r="BG44" s="151"/>
      <c r="BH44" s="151"/>
      <c r="BI44" s="151"/>
      <c r="BJ44" s="151"/>
      <c r="BK44" s="151"/>
      <c r="BL44" s="151"/>
      <c r="BM44" s="151"/>
      <c r="BN44" s="151"/>
      <c r="BO44" s="151"/>
      <c r="BP44" s="151"/>
    </row>
    <row r="45" spans="3:68" s="170" customFormat="1" ht="11.25" x14ac:dyDescent="0.2">
      <c r="C45" s="170" t="s">
        <v>129</v>
      </c>
      <c r="E45" s="171"/>
      <c r="G45" s="148"/>
      <c r="H45" s="148"/>
      <c r="I45" s="148"/>
      <c r="J45" s="148"/>
      <c r="K45" s="148"/>
      <c r="L45" s="148"/>
      <c r="M45" s="148"/>
      <c r="N45" s="148"/>
      <c r="O45" s="148"/>
      <c r="P45" s="148"/>
      <c r="Q45" s="148"/>
      <c r="R45" s="148"/>
      <c r="S45" s="148"/>
      <c r="T45" s="148"/>
      <c r="U45" s="148"/>
      <c r="V45" s="148"/>
      <c r="W45" s="148"/>
      <c r="X45" s="148"/>
      <c r="Y45" s="148"/>
      <c r="Z45" s="148"/>
      <c r="AA45" s="148"/>
      <c r="AB45" s="148"/>
      <c r="AC45" s="148"/>
      <c r="AD45" s="148"/>
      <c r="AE45" s="148"/>
      <c r="AF45" s="148"/>
      <c r="AG45" s="148"/>
      <c r="AH45" s="148"/>
      <c r="AI45" s="148"/>
      <c r="AJ45" s="148"/>
      <c r="AK45" s="148"/>
      <c r="AL45" s="148"/>
      <c r="AM45" s="148"/>
      <c r="AN45" s="148"/>
      <c r="AO45" s="148"/>
      <c r="AP45" s="148"/>
      <c r="AQ45" s="148"/>
      <c r="AR45" s="148"/>
      <c r="AS45" s="148"/>
      <c r="AT45" s="148"/>
      <c r="AU45" s="148"/>
      <c r="AV45" s="148"/>
      <c r="AW45" s="148" t="s">
        <v>105</v>
      </c>
      <c r="AX45" s="150">
        <v>0</v>
      </c>
      <c r="AY45" s="148"/>
      <c r="AZ45" s="148"/>
      <c r="BA45" s="151"/>
      <c r="BB45" s="151"/>
      <c r="BC45" s="151"/>
      <c r="BD45" s="151"/>
      <c r="BE45" s="151"/>
      <c r="BF45" s="151"/>
      <c r="BG45" s="151"/>
      <c r="BH45" s="151"/>
      <c r="BI45" s="151"/>
      <c r="BJ45" s="151"/>
      <c r="BK45" s="151"/>
      <c r="BL45" s="151"/>
      <c r="BM45" s="151"/>
      <c r="BN45" s="151"/>
      <c r="BO45" s="151"/>
      <c r="BP45" s="151"/>
    </row>
    <row r="46" spans="3:68" s="170" customFormat="1" ht="11.25" x14ac:dyDescent="0.2">
      <c r="E46" s="171"/>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48"/>
      <c r="AH46" s="148"/>
      <c r="AI46" s="148"/>
      <c r="AJ46" s="148"/>
      <c r="AK46" s="148"/>
      <c r="AL46" s="148"/>
      <c r="AM46" s="148"/>
      <c r="AN46" s="148"/>
      <c r="AO46" s="148"/>
      <c r="AP46" s="148"/>
      <c r="AQ46" s="148"/>
      <c r="AR46" s="148"/>
      <c r="AS46" s="148"/>
      <c r="AT46" s="148"/>
      <c r="AU46" s="148"/>
      <c r="AV46" s="148"/>
      <c r="AW46" s="148"/>
      <c r="AX46" s="150"/>
      <c r="AY46" s="148"/>
      <c r="AZ46" s="148"/>
      <c r="BA46" s="151"/>
      <c r="BB46" s="151"/>
      <c r="BC46" s="151"/>
      <c r="BD46" s="151"/>
      <c r="BE46" s="151"/>
      <c r="BF46" s="151"/>
      <c r="BG46" s="151"/>
      <c r="BH46" s="151"/>
      <c r="BI46" s="151"/>
      <c r="BJ46" s="151"/>
      <c r="BK46" s="151"/>
      <c r="BL46" s="151"/>
      <c r="BM46" s="151"/>
      <c r="BN46" s="151"/>
      <c r="BO46" s="151"/>
      <c r="BP46" s="151"/>
    </row>
    <row r="47" spans="3:68" s="170" customFormat="1" ht="11.25" x14ac:dyDescent="0.2">
      <c r="E47" s="171"/>
      <c r="G47" s="148"/>
      <c r="H47" s="148"/>
      <c r="I47" s="148"/>
      <c r="J47" s="148"/>
      <c r="K47" s="148"/>
      <c r="L47" s="148"/>
      <c r="M47" s="148"/>
      <c r="N47" s="148"/>
      <c r="O47" s="148"/>
      <c r="P47" s="148"/>
      <c r="Q47" s="148"/>
      <c r="R47" s="148"/>
      <c r="S47" s="148"/>
      <c r="T47" s="148"/>
      <c r="U47" s="148"/>
      <c r="V47" s="148"/>
      <c r="W47" s="148"/>
      <c r="X47" s="148"/>
      <c r="Y47" s="148"/>
      <c r="Z47" s="148"/>
      <c r="AA47" s="148"/>
      <c r="AB47" s="148"/>
      <c r="AC47" s="148"/>
      <c r="AD47" s="148"/>
      <c r="AE47" s="148"/>
      <c r="AF47" s="148"/>
      <c r="AG47" s="148"/>
      <c r="AH47" s="148"/>
      <c r="AI47" s="148"/>
      <c r="AJ47" s="148"/>
      <c r="AK47" s="148"/>
      <c r="AL47" s="148"/>
      <c r="AM47" s="148"/>
      <c r="AN47" s="148"/>
      <c r="AO47" s="148"/>
      <c r="AP47" s="148"/>
      <c r="AQ47" s="148"/>
      <c r="AR47" s="148"/>
      <c r="AS47" s="148"/>
      <c r="AT47" s="148"/>
      <c r="AU47" s="148"/>
      <c r="AV47" s="148"/>
      <c r="AW47" s="148"/>
      <c r="AX47" s="150"/>
      <c r="AY47" s="148"/>
      <c r="AZ47" s="148"/>
      <c r="BA47" s="151"/>
      <c r="BB47" s="151"/>
      <c r="BC47" s="151"/>
      <c r="BD47" s="151"/>
      <c r="BE47" s="151"/>
      <c r="BF47" s="151"/>
      <c r="BG47" s="151"/>
      <c r="BH47" s="151"/>
      <c r="BI47" s="151"/>
      <c r="BJ47" s="151"/>
      <c r="BK47" s="151"/>
      <c r="BL47" s="151"/>
      <c r="BM47" s="151"/>
      <c r="BN47" s="151"/>
      <c r="BO47" s="151"/>
      <c r="BP47" s="151"/>
    </row>
    <row r="48" spans="3:68" s="170" customFormat="1" ht="11.25" x14ac:dyDescent="0.2">
      <c r="E48" s="171"/>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48"/>
      <c r="AM48" s="148"/>
      <c r="AN48" s="148"/>
      <c r="AO48" s="148"/>
      <c r="AP48" s="148"/>
      <c r="AQ48" s="148"/>
      <c r="AR48" s="148"/>
      <c r="AS48" s="148"/>
      <c r="AT48" s="148"/>
      <c r="AU48" s="148"/>
      <c r="AV48" s="148"/>
      <c r="AW48" s="148"/>
      <c r="AX48" s="150"/>
      <c r="AY48" s="148"/>
      <c r="AZ48" s="148"/>
      <c r="BA48" s="151"/>
      <c r="BB48" s="151"/>
      <c r="BC48" s="151"/>
      <c r="BD48" s="151"/>
      <c r="BE48" s="151"/>
      <c r="BF48" s="151"/>
      <c r="BG48" s="151"/>
      <c r="BH48" s="151"/>
      <c r="BI48" s="151"/>
      <c r="BJ48" s="151"/>
      <c r="BK48" s="151"/>
      <c r="BL48" s="151"/>
      <c r="BM48" s="151"/>
      <c r="BN48" s="151"/>
      <c r="BO48" s="151"/>
      <c r="BP48" s="151"/>
    </row>
    <row r="49" spans="5:68" s="170" customFormat="1" ht="11.25" x14ac:dyDescent="0.2">
      <c r="E49" s="171"/>
      <c r="G49" s="148"/>
      <c r="H49" s="148"/>
      <c r="I49" s="148"/>
      <c r="J49" s="148"/>
      <c r="K49" s="148"/>
      <c r="L49" s="148"/>
      <c r="M49" s="148"/>
      <c r="N49" s="148"/>
      <c r="O49" s="148"/>
      <c r="P49" s="148"/>
      <c r="Q49" s="148"/>
      <c r="R49" s="148"/>
      <c r="S49" s="148"/>
      <c r="T49" s="148"/>
      <c r="U49" s="148"/>
      <c r="V49" s="148"/>
      <c r="W49" s="148"/>
      <c r="X49" s="148"/>
      <c r="Y49" s="148"/>
      <c r="Z49" s="148"/>
      <c r="AA49" s="148"/>
      <c r="AB49" s="148"/>
      <c r="AC49" s="148"/>
      <c r="AD49" s="148"/>
      <c r="AE49" s="148"/>
      <c r="AF49" s="148"/>
      <c r="AG49" s="148"/>
      <c r="AH49" s="148"/>
      <c r="AI49" s="148"/>
      <c r="AJ49" s="148"/>
      <c r="AK49" s="148"/>
      <c r="AL49" s="148"/>
      <c r="AM49" s="148"/>
      <c r="AN49" s="148"/>
      <c r="AO49" s="148"/>
      <c r="AP49" s="148"/>
      <c r="AQ49" s="148"/>
      <c r="AR49" s="148"/>
      <c r="AS49" s="148"/>
      <c r="AT49" s="148"/>
      <c r="AU49" s="148"/>
      <c r="AV49" s="148"/>
      <c r="AW49" s="148" t="s">
        <v>144</v>
      </c>
      <c r="AX49" s="148" t="s">
        <v>144</v>
      </c>
      <c r="AY49" s="148"/>
      <c r="AZ49" s="148"/>
      <c r="BA49" s="151"/>
      <c r="BB49" s="151"/>
      <c r="BC49" s="151"/>
      <c r="BD49" s="151"/>
      <c r="BE49" s="151"/>
      <c r="BF49" s="151"/>
      <c r="BG49" s="151"/>
      <c r="BH49" s="151"/>
      <c r="BI49" s="151"/>
      <c r="BJ49" s="151"/>
      <c r="BK49" s="151"/>
      <c r="BL49" s="151"/>
      <c r="BM49" s="151"/>
      <c r="BN49" s="151"/>
      <c r="BO49" s="151"/>
      <c r="BP49" s="151"/>
    </row>
    <row r="50" spans="5:68" s="170" customFormat="1" ht="11.25" x14ac:dyDescent="0.2">
      <c r="E50" s="171"/>
      <c r="G50" s="148"/>
      <c r="H50" s="148"/>
      <c r="I50" s="148"/>
      <c r="J50" s="148"/>
      <c r="K50" s="148"/>
      <c r="L50" s="148"/>
      <c r="M50" s="148"/>
      <c r="N50" s="148"/>
      <c r="O50" s="148"/>
      <c r="P50" s="148"/>
      <c r="Q50" s="148"/>
      <c r="R50" s="148"/>
      <c r="S50" s="148"/>
      <c r="T50" s="148"/>
      <c r="U50" s="148"/>
      <c r="V50" s="148"/>
      <c r="W50" s="148"/>
      <c r="X50" s="148"/>
      <c r="Y50" s="148"/>
      <c r="Z50" s="148"/>
      <c r="AA50" s="148"/>
      <c r="AB50" s="148"/>
      <c r="AC50" s="148"/>
      <c r="AD50" s="148"/>
      <c r="AE50" s="148"/>
      <c r="AF50" s="148"/>
      <c r="AG50" s="148"/>
      <c r="AH50" s="148"/>
      <c r="AI50" s="148"/>
      <c r="AJ50" s="148"/>
      <c r="AK50" s="148"/>
      <c r="AL50" s="148"/>
      <c r="AM50" s="148"/>
      <c r="AN50" s="148"/>
      <c r="AO50" s="148"/>
      <c r="AP50" s="148"/>
      <c r="AQ50" s="148"/>
      <c r="AR50" s="148"/>
      <c r="AS50" s="148"/>
      <c r="AT50" s="148"/>
      <c r="AU50" s="148"/>
      <c r="AV50" s="148"/>
      <c r="AW50" s="148" t="s">
        <v>145</v>
      </c>
      <c r="AX50" s="150">
        <v>10</v>
      </c>
      <c r="AY50" s="148"/>
      <c r="AZ50" s="148"/>
      <c r="BA50" s="151"/>
      <c r="BB50" s="151"/>
      <c r="BC50" s="151"/>
      <c r="BD50" s="151"/>
      <c r="BE50" s="151"/>
      <c r="BF50" s="151"/>
      <c r="BG50" s="151"/>
      <c r="BH50" s="151"/>
      <c r="BI50" s="151"/>
      <c r="BJ50" s="151"/>
      <c r="BK50" s="151"/>
      <c r="BL50" s="151"/>
      <c r="BM50" s="151"/>
      <c r="BN50" s="151"/>
      <c r="BO50" s="151"/>
      <c r="BP50" s="151"/>
    </row>
    <row r="51" spans="5:68" s="170" customFormat="1" ht="11.25" x14ac:dyDescent="0.2">
      <c r="E51" s="171"/>
      <c r="G51" s="148"/>
      <c r="H51" s="148"/>
      <c r="I51" s="148"/>
      <c r="J51" s="148"/>
      <c r="K51" s="148"/>
      <c r="L51" s="148"/>
      <c r="M51" s="148"/>
      <c r="N51" s="148"/>
      <c r="O51" s="148"/>
      <c r="P51" s="148"/>
      <c r="Q51" s="148"/>
      <c r="R51" s="148"/>
      <c r="S51" s="148"/>
      <c r="T51" s="148"/>
      <c r="U51" s="148"/>
      <c r="V51" s="148"/>
      <c r="W51" s="148"/>
      <c r="X51" s="148"/>
      <c r="Y51" s="148"/>
      <c r="Z51" s="148"/>
      <c r="AA51" s="148"/>
      <c r="AB51" s="148"/>
      <c r="AC51" s="148"/>
      <c r="AD51" s="148"/>
      <c r="AE51" s="148"/>
      <c r="AF51" s="148"/>
      <c r="AG51" s="148"/>
      <c r="AH51" s="148"/>
      <c r="AI51" s="148"/>
      <c r="AJ51" s="148"/>
      <c r="AK51" s="148"/>
      <c r="AL51" s="148"/>
      <c r="AM51" s="148"/>
      <c r="AN51" s="148"/>
      <c r="AO51" s="148"/>
      <c r="AP51" s="148"/>
      <c r="AQ51" s="148"/>
      <c r="AR51" s="148"/>
      <c r="AS51" s="148"/>
      <c r="AT51" s="148"/>
      <c r="AU51" s="148"/>
      <c r="AV51" s="148"/>
      <c r="AW51" s="148" t="s">
        <v>146</v>
      </c>
      <c r="AX51" s="150">
        <v>0</v>
      </c>
      <c r="AY51" s="148"/>
      <c r="AZ51" s="148"/>
      <c r="BA51" s="151"/>
      <c r="BB51" s="151"/>
      <c r="BC51" s="151"/>
      <c r="BD51" s="151"/>
      <c r="BE51" s="151"/>
      <c r="BF51" s="151"/>
      <c r="BG51" s="151"/>
      <c r="BH51" s="151"/>
      <c r="BI51" s="151"/>
      <c r="BJ51" s="151"/>
      <c r="BK51" s="151"/>
      <c r="BL51" s="151"/>
      <c r="BM51" s="151"/>
      <c r="BN51" s="151"/>
      <c r="BO51" s="151"/>
      <c r="BP51" s="151"/>
    </row>
    <row r="52" spans="5:68" s="170" customFormat="1" ht="11.25" x14ac:dyDescent="0.2">
      <c r="E52" s="171"/>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c r="AG52" s="148"/>
      <c r="AH52" s="148"/>
      <c r="AI52" s="148"/>
      <c r="AJ52" s="148"/>
      <c r="AK52" s="148"/>
      <c r="AL52" s="148"/>
      <c r="AM52" s="148"/>
      <c r="AN52" s="148"/>
      <c r="AO52" s="148"/>
      <c r="AP52" s="148"/>
      <c r="AQ52" s="148"/>
      <c r="AR52" s="148"/>
      <c r="AS52" s="148"/>
      <c r="AT52" s="148"/>
      <c r="AU52" s="148"/>
      <c r="AV52" s="148"/>
      <c r="AW52" s="148"/>
      <c r="AX52" s="150"/>
      <c r="AY52" s="148"/>
      <c r="AZ52" s="148"/>
      <c r="BA52" s="151"/>
      <c r="BB52" s="151"/>
      <c r="BC52" s="151"/>
      <c r="BD52" s="151"/>
      <c r="BE52" s="151"/>
      <c r="BF52" s="151"/>
      <c r="BG52" s="151"/>
      <c r="BH52" s="151"/>
      <c r="BI52" s="151"/>
      <c r="BJ52" s="151"/>
      <c r="BK52" s="151"/>
      <c r="BL52" s="151"/>
      <c r="BM52" s="151"/>
      <c r="BN52" s="151"/>
      <c r="BO52" s="151"/>
      <c r="BP52" s="151"/>
    </row>
    <row r="53" spans="5:68" s="170" customFormat="1" ht="11.25" x14ac:dyDescent="0.2">
      <c r="E53" s="171"/>
      <c r="G53" s="148"/>
      <c r="H53" s="148"/>
      <c r="I53" s="148"/>
      <c r="J53" s="148"/>
      <c r="K53" s="148"/>
      <c r="L53" s="148"/>
      <c r="M53" s="148"/>
      <c r="N53" s="148"/>
      <c r="O53" s="148"/>
      <c r="P53" s="148"/>
      <c r="Q53" s="148"/>
      <c r="R53" s="148"/>
      <c r="S53" s="148"/>
      <c r="T53" s="148"/>
      <c r="U53" s="148"/>
      <c r="V53" s="148"/>
      <c r="W53" s="148"/>
      <c r="X53" s="148"/>
      <c r="Y53" s="148"/>
      <c r="Z53" s="148"/>
      <c r="AA53" s="148"/>
      <c r="AB53" s="148"/>
      <c r="AC53" s="148"/>
      <c r="AD53" s="148"/>
      <c r="AE53" s="148"/>
      <c r="AF53" s="148"/>
      <c r="AG53" s="148"/>
      <c r="AH53" s="148"/>
      <c r="AI53" s="148"/>
      <c r="AJ53" s="148"/>
      <c r="AK53" s="148"/>
      <c r="AL53" s="148"/>
      <c r="AM53" s="148"/>
      <c r="AN53" s="148"/>
      <c r="AO53" s="148"/>
      <c r="AP53" s="148"/>
      <c r="AQ53" s="148"/>
      <c r="AR53" s="148"/>
      <c r="AS53" s="148"/>
      <c r="AT53" s="148"/>
      <c r="AU53" s="148"/>
      <c r="AV53" s="148"/>
      <c r="AW53" s="148"/>
      <c r="AX53" s="150"/>
      <c r="AY53" s="148"/>
      <c r="AZ53" s="148"/>
      <c r="BA53" s="151"/>
      <c r="BB53" s="151"/>
      <c r="BC53" s="151"/>
      <c r="BD53" s="151"/>
      <c r="BE53" s="151"/>
      <c r="BF53" s="151"/>
      <c r="BG53" s="151"/>
      <c r="BH53" s="151"/>
      <c r="BI53" s="151"/>
      <c r="BJ53" s="151"/>
      <c r="BK53" s="151"/>
      <c r="BL53" s="151"/>
      <c r="BM53" s="151"/>
      <c r="BN53" s="151"/>
      <c r="BO53" s="151"/>
      <c r="BP53" s="151"/>
    </row>
    <row r="54" spans="5:68" s="170" customFormat="1" ht="11.25" x14ac:dyDescent="0.2">
      <c r="E54" s="171"/>
      <c r="G54" s="148"/>
      <c r="H54" s="148"/>
      <c r="I54" s="148"/>
      <c r="J54" s="148"/>
      <c r="K54" s="148"/>
      <c r="L54" s="148"/>
      <c r="M54" s="148"/>
      <c r="N54" s="148"/>
      <c r="O54" s="148"/>
      <c r="P54" s="148"/>
      <c r="Q54" s="148"/>
      <c r="R54" s="148"/>
      <c r="S54" s="148"/>
      <c r="T54" s="148"/>
      <c r="U54" s="148"/>
      <c r="V54" s="148"/>
      <c r="W54" s="148"/>
      <c r="X54" s="148"/>
      <c r="Y54" s="148"/>
      <c r="Z54" s="148"/>
      <c r="AA54" s="148"/>
      <c r="AB54" s="148"/>
      <c r="AC54" s="148"/>
      <c r="AD54" s="148"/>
      <c r="AE54" s="148"/>
      <c r="AF54" s="148"/>
      <c r="AG54" s="148"/>
      <c r="AH54" s="148"/>
      <c r="AI54" s="148"/>
      <c r="AJ54" s="148"/>
      <c r="AK54" s="148"/>
      <c r="AL54" s="148"/>
      <c r="AM54" s="148"/>
      <c r="AN54" s="148"/>
      <c r="AO54" s="148"/>
      <c r="AP54" s="148"/>
      <c r="AQ54" s="148"/>
      <c r="AR54" s="148"/>
      <c r="AS54" s="148"/>
      <c r="AT54" s="148"/>
      <c r="AU54" s="148"/>
      <c r="AV54" s="148"/>
      <c r="AW54" s="148"/>
      <c r="AX54" s="150"/>
      <c r="AY54" s="148"/>
      <c r="AZ54" s="148"/>
      <c r="BA54" s="151"/>
      <c r="BB54" s="151"/>
      <c r="BC54" s="151"/>
      <c r="BD54" s="151"/>
      <c r="BE54" s="151"/>
      <c r="BF54" s="151"/>
      <c r="BG54" s="151"/>
      <c r="BH54" s="151"/>
      <c r="BI54" s="151"/>
      <c r="BJ54" s="151"/>
      <c r="BK54" s="151"/>
      <c r="BL54" s="151"/>
      <c r="BM54" s="151"/>
      <c r="BN54" s="151"/>
      <c r="BO54" s="151"/>
      <c r="BP54" s="151"/>
    </row>
    <row r="55" spans="5:68" s="170" customFormat="1" ht="11.25" x14ac:dyDescent="0.2">
      <c r="E55" s="171"/>
      <c r="G55" s="148"/>
      <c r="H55" s="148"/>
      <c r="I55" s="148"/>
      <c r="J55" s="148"/>
      <c r="K55" s="148"/>
      <c r="L55" s="148"/>
      <c r="M55" s="148"/>
      <c r="N55" s="148"/>
      <c r="O55" s="148"/>
      <c r="P55" s="148"/>
      <c r="Q55" s="148"/>
      <c r="R55" s="148"/>
      <c r="S55" s="148"/>
      <c r="T55" s="148"/>
      <c r="U55" s="148"/>
      <c r="V55" s="148"/>
      <c r="W55" s="148"/>
      <c r="X55" s="148"/>
      <c r="Y55" s="148"/>
      <c r="Z55" s="148"/>
      <c r="AA55" s="148"/>
      <c r="AB55" s="148"/>
      <c r="AC55" s="148"/>
      <c r="AD55" s="148"/>
      <c r="AE55" s="148"/>
      <c r="AF55" s="148"/>
      <c r="AG55" s="148"/>
      <c r="AH55" s="148"/>
      <c r="AI55" s="148"/>
      <c r="AJ55" s="148"/>
      <c r="AK55" s="148"/>
      <c r="AL55" s="148"/>
      <c r="AM55" s="148"/>
      <c r="AN55" s="148"/>
      <c r="AO55" s="148"/>
      <c r="AP55" s="148"/>
      <c r="AQ55" s="148"/>
      <c r="AR55" s="148"/>
      <c r="AS55" s="148"/>
      <c r="AT55" s="148"/>
      <c r="AU55" s="148"/>
      <c r="AV55" s="148"/>
      <c r="AW55" s="148" t="s">
        <v>147</v>
      </c>
      <c r="AX55" s="148" t="s">
        <v>147</v>
      </c>
      <c r="AY55" s="148"/>
      <c r="AZ55" s="148"/>
      <c r="BA55" s="151"/>
      <c r="BB55" s="151"/>
      <c r="BC55" s="151"/>
      <c r="BD55" s="151"/>
      <c r="BE55" s="151"/>
      <c r="BF55" s="151"/>
      <c r="BG55" s="151"/>
      <c r="BH55" s="151"/>
      <c r="BI55" s="151"/>
      <c r="BJ55" s="151"/>
      <c r="BK55" s="151"/>
      <c r="BL55" s="151"/>
      <c r="BM55" s="151"/>
      <c r="BN55" s="151"/>
      <c r="BO55" s="151"/>
      <c r="BP55" s="151"/>
    </row>
    <row r="56" spans="5:68" s="170" customFormat="1" ht="11.25" x14ac:dyDescent="0.2">
      <c r="E56" s="171"/>
      <c r="G56" s="148"/>
      <c r="H56" s="148"/>
      <c r="I56" s="148"/>
      <c r="J56" s="148"/>
      <c r="K56" s="148"/>
      <c r="L56" s="148"/>
      <c r="M56" s="148"/>
      <c r="N56" s="148"/>
      <c r="O56" s="148"/>
      <c r="P56" s="148"/>
      <c r="Q56" s="148"/>
      <c r="R56" s="148"/>
      <c r="S56" s="148"/>
      <c r="T56" s="148"/>
      <c r="U56" s="148"/>
      <c r="V56" s="148"/>
      <c r="W56" s="148"/>
      <c r="X56" s="148"/>
      <c r="Y56" s="148"/>
      <c r="Z56" s="148"/>
      <c r="AA56" s="148"/>
      <c r="AB56" s="148"/>
      <c r="AC56" s="148"/>
      <c r="AD56" s="148"/>
      <c r="AE56" s="148"/>
      <c r="AF56" s="148"/>
      <c r="AG56" s="148"/>
      <c r="AH56" s="148"/>
      <c r="AI56" s="148"/>
      <c r="AJ56" s="148"/>
      <c r="AK56" s="148"/>
      <c r="AL56" s="148"/>
      <c r="AM56" s="148"/>
      <c r="AN56" s="148"/>
      <c r="AO56" s="148"/>
      <c r="AP56" s="148"/>
      <c r="AQ56" s="148"/>
      <c r="AR56" s="148"/>
      <c r="AS56" s="148"/>
      <c r="AT56" s="148"/>
      <c r="AU56" s="148"/>
      <c r="AV56" s="148"/>
      <c r="AW56" s="148" t="s">
        <v>108</v>
      </c>
      <c r="AX56" s="150">
        <v>10</v>
      </c>
      <c r="AY56" s="148"/>
      <c r="AZ56" s="148"/>
      <c r="BA56" s="151"/>
      <c r="BB56" s="151"/>
      <c r="BC56" s="151"/>
      <c r="BD56" s="151"/>
      <c r="BE56" s="151"/>
      <c r="BF56" s="151"/>
      <c r="BG56" s="151"/>
      <c r="BH56" s="151"/>
      <c r="BI56" s="151"/>
      <c r="BJ56" s="151"/>
      <c r="BK56" s="151"/>
      <c r="BL56" s="151"/>
      <c r="BM56" s="151"/>
      <c r="BN56" s="151"/>
      <c r="BO56" s="151"/>
      <c r="BP56" s="151"/>
    </row>
    <row r="57" spans="5:68" s="170" customFormat="1" ht="11.25" x14ac:dyDescent="0.2">
      <c r="E57" s="171"/>
      <c r="G57" s="148"/>
      <c r="H57" s="148"/>
      <c r="I57" s="148"/>
      <c r="J57" s="148"/>
      <c r="K57" s="148"/>
      <c r="L57" s="148"/>
      <c r="M57" s="148"/>
      <c r="N57" s="148"/>
      <c r="O57" s="148"/>
      <c r="P57" s="148"/>
      <c r="Q57" s="148"/>
      <c r="R57" s="148"/>
      <c r="S57" s="148"/>
      <c r="T57" s="148"/>
      <c r="U57" s="148"/>
      <c r="V57" s="148"/>
      <c r="W57" s="148"/>
      <c r="X57" s="148"/>
      <c r="Y57" s="148"/>
      <c r="Z57" s="148"/>
      <c r="AA57" s="148"/>
      <c r="AB57" s="148"/>
      <c r="AC57" s="148"/>
      <c r="AD57" s="148"/>
      <c r="AE57" s="148"/>
      <c r="AF57" s="148"/>
      <c r="AG57" s="148"/>
      <c r="AH57" s="148"/>
      <c r="AI57" s="148"/>
      <c r="AJ57" s="148"/>
      <c r="AK57" s="148"/>
      <c r="AL57" s="148"/>
      <c r="AM57" s="148"/>
      <c r="AN57" s="148"/>
      <c r="AO57" s="148"/>
      <c r="AP57" s="148"/>
      <c r="AQ57" s="148"/>
      <c r="AR57" s="148"/>
      <c r="AS57" s="148"/>
      <c r="AT57" s="148"/>
      <c r="AU57" s="148"/>
      <c r="AV57" s="148"/>
      <c r="AW57" s="148" t="s">
        <v>107</v>
      </c>
      <c r="AX57" s="150">
        <v>5</v>
      </c>
      <c r="AY57" s="148"/>
      <c r="AZ57" s="148"/>
      <c r="BA57" s="151"/>
      <c r="BB57" s="151"/>
      <c r="BC57" s="151"/>
      <c r="BD57" s="151"/>
      <c r="BE57" s="151"/>
      <c r="BF57" s="151"/>
      <c r="BG57" s="151"/>
      <c r="BH57" s="151"/>
      <c r="BI57" s="151"/>
      <c r="BJ57" s="151"/>
      <c r="BK57" s="151"/>
      <c r="BL57" s="151"/>
      <c r="BM57" s="151"/>
      <c r="BN57" s="151"/>
      <c r="BO57" s="151"/>
      <c r="BP57" s="151"/>
    </row>
    <row r="58" spans="5:68" s="170" customFormat="1" ht="11.25" x14ac:dyDescent="0.2">
      <c r="E58" s="171"/>
      <c r="G58" s="148"/>
      <c r="H58" s="148"/>
      <c r="I58" s="148"/>
      <c r="J58" s="148"/>
      <c r="K58" s="148"/>
      <c r="L58" s="148"/>
      <c r="M58" s="148"/>
      <c r="N58" s="148"/>
      <c r="O58" s="148"/>
      <c r="P58" s="148"/>
      <c r="Q58" s="148"/>
      <c r="R58" s="148"/>
      <c r="S58" s="148"/>
      <c r="T58" s="148"/>
      <c r="U58" s="148"/>
      <c r="V58" s="148"/>
      <c r="W58" s="148"/>
      <c r="X58" s="148"/>
      <c r="Y58" s="148"/>
      <c r="Z58" s="148"/>
      <c r="AA58" s="148"/>
      <c r="AB58" s="148"/>
      <c r="AC58" s="148"/>
      <c r="AD58" s="148"/>
      <c r="AE58" s="148"/>
      <c r="AF58" s="148"/>
      <c r="AG58" s="148"/>
      <c r="AH58" s="148"/>
      <c r="AI58" s="148"/>
      <c r="AJ58" s="148"/>
      <c r="AK58" s="148"/>
      <c r="AL58" s="148"/>
      <c r="AM58" s="148"/>
      <c r="AN58" s="148"/>
      <c r="AO58" s="148"/>
      <c r="AP58" s="148"/>
      <c r="AQ58" s="148"/>
      <c r="AR58" s="148"/>
      <c r="AS58" s="148"/>
      <c r="AT58" s="148"/>
      <c r="AU58" s="148"/>
      <c r="AV58" s="148"/>
      <c r="AW58" s="148" t="s">
        <v>109</v>
      </c>
      <c r="AX58" s="150">
        <v>2</v>
      </c>
      <c r="AY58" s="148"/>
      <c r="AZ58" s="148"/>
      <c r="BA58" s="151"/>
      <c r="BB58" s="151"/>
      <c r="BC58" s="151"/>
      <c r="BD58" s="151"/>
      <c r="BE58" s="151"/>
      <c r="BF58" s="151"/>
      <c r="BG58" s="151"/>
      <c r="BH58" s="151"/>
      <c r="BI58" s="151"/>
      <c r="BJ58" s="151"/>
      <c r="BK58" s="151"/>
      <c r="BL58" s="151"/>
      <c r="BM58" s="151"/>
      <c r="BN58" s="151"/>
      <c r="BO58" s="151"/>
      <c r="BP58" s="151"/>
    </row>
    <row r="59" spans="5:68" s="170" customFormat="1" ht="11.25" x14ac:dyDescent="0.2">
      <c r="E59" s="171"/>
      <c r="G59" s="148"/>
      <c r="H59" s="148"/>
      <c r="I59" s="148"/>
      <c r="J59" s="148"/>
      <c r="K59" s="148"/>
      <c r="L59" s="148"/>
      <c r="M59" s="148"/>
      <c r="N59" s="148"/>
      <c r="O59" s="148"/>
      <c r="P59" s="148"/>
      <c r="Q59" s="148"/>
      <c r="R59" s="148"/>
      <c r="S59" s="148"/>
      <c r="T59" s="148"/>
      <c r="U59" s="148"/>
      <c r="V59" s="148"/>
      <c r="W59" s="148"/>
      <c r="X59" s="148"/>
      <c r="Y59" s="148"/>
      <c r="Z59" s="148"/>
      <c r="AA59" s="148"/>
      <c r="AB59" s="148"/>
      <c r="AC59" s="148"/>
      <c r="AD59" s="148"/>
      <c r="AE59" s="148"/>
      <c r="AF59" s="148"/>
      <c r="AG59" s="148"/>
      <c r="AH59" s="148"/>
      <c r="AI59" s="148"/>
      <c r="AJ59" s="148"/>
      <c r="AK59" s="148"/>
      <c r="AL59" s="148"/>
      <c r="AM59" s="148"/>
      <c r="AN59" s="148"/>
      <c r="AO59" s="148"/>
      <c r="AP59" s="148"/>
      <c r="AQ59" s="148"/>
      <c r="AR59" s="148"/>
      <c r="AS59" s="148"/>
      <c r="AT59" s="148"/>
      <c r="AU59" s="148"/>
      <c r="AV59" s="148"/>
      <c r="AW59" s="148"/>
      <c r="AX59" s="150"/>
      <c r="AY59" s="148"/>
      <c r="AZ59" s="148"/>
      <c r="BA59" s="151"/>
      <c r="BB59" s="151"/>
      <c r="BC59" s="151"/>
      <c r="BD59" s="151"/>
      <c r="BE59" s="151"/>
      <c r="BF59" s="151"/>
      <c r="BG59" s="151"/>
      <c r="BH59" s="151"/>
      <c r="BI59" s="151"/>
      <c r="BJ59" s="151"/>
      <c r="BK59" s="151"/>
      <c r="BL59" s="151"/>
      <c r="BM59" s="151"/>
      <c r="BN59" s="151"/>
      <c r="BO59" s="151"/>
      <c r="BP59" s="151"/>
    </row>
    <row r="60" spans="5:68" s="170" customFormat="1" ht="11.25" x14ac:dyDescent="0.2">
      <c r="E60" s="171"/>
      <c r="G60" s="148"/>
      <c r="H60" s="148"/>
      <c r="I60" s="148"/>
      <c r="J60" s="148"/>
      <c r="K60" s="148"/>
      <c r="L60" s="148"/>
      <c r="M60" s="148"/>
      <c r="N60" s="148"/>
      <c r="O60" s="148"/>
      <c r="P60" s="148"/>
      <c r="Q60" s="148"/>
      <c r="R60" s="148"/>
      <c r="S60" s="148"/>
      <c r="T60" s="148"/>
      <c r="U60" s="148"/>
      <c r="V60" s="148"/>
      <c r="W60" s="148"/>
      <c r="X60" s="148"/>
      <c r="Y60" s="148"/>
      <c r="Z60" s="148"/>
      <c r="AA60" s="148"/>
      <c r="AB60" s="148"/>
      <c r="AC60" s="148"/>
      <c r="AD60" s="148"/>
      <c r="AE60" s="148"/>
      <c r="AF60" s="148"/>
      <c r="AG60" s="148"/>
      <c r="AH60" s="148"/>
      <c r="AI60" s="148"/>
      <c r="AJ60" s="148"/>
      <c r="AK60" s="148"/>
      <c r="AL60" s="148"/>
      <c r="AM60" s="148"/>
      <c r="AN60" s="148"/>
      <c r="AO60" s="148"/>
      <c r="AP60" s="148"/>
      <c r="AQ60" s="148"/>
      <c r="AR60" s="148"/>
      <c r="AS60" s="148"/>
      <c r="AT60" s="148"/>
      <c r="AU60" s="148"/>
      <c r="AV60" s="148"/>
      <c r="AW60" s="148"/>
      <c r="AX60" s="150"/>
      <c r="AY60" s="148"/>
      <c r="AZ60" s="148"/>
      <c r="BA60" s="151"/>
      <c r="BB60" s="151"/>
      <c r="BC60" s="151"/>
      <c r="BD60" s="151"/>
      <c r="BE60" s="151"/>
      <c r="BF60" s="151"/>
      <c r="BG60" s="151"/>
      <c r="BH60" s="151"/>
      <c r="BI60" s="151"/>
      <c r="BJ60" s="151"/>
      <c r="BK60" s="151"/>
      <c r="BL60" s="151"/>
      <c r="BM60" s="151"/>
      <c r="BN60" s="151"/>
      <c r="BO60" s="151"/>
      <c r="BP60" s="151"/>
    </row>
    <row r="61" spans="5:68" s="145" customFormat="1" ht="11.25" x14ac:dyDescent="0.2">
      <c r="E61" s="172"/>
      <c r="G61" s="148"/>
      <c r="H61" s="148"/>
      <c r="I61" s="148"/>
      <c r="J61" s="148"/>
      <c r="K61" s="148"/>
      <c r="L61" s="148"/>
      <c r="M61" s="148"/>
      <c r="N61" s="148"/>
      <c r="O61" s="148"/>
      <c r="P61" s="148"/>
      <c r="Q61" s="148"/>
      <c r="R61" s="148"/>
      <c r="S61" s="148"/>
      <c r="T61" s="148"/>
      <c r="U61" s="148"/>
      <c r="V61" s="148"/>
      <c r="W61" s="148"/>
      <c r="X61" s="148"/>
      <c r="Y61" s="148"/>
      <c r="Z61" s="148"/>
      <c r="AA61" s="148"/>
      <c r="AB61" s="148"/>
      <c r="AC61" s="148"/>
      <c r="AD61" s="148"/>
      <c r="AE61" s="148"/>
      <c r="AF61" s="148"/>
      <c r="AG61" s="148"/>
      <c r="AH61" s="148"/>
      <c r="AI61" s="148"/>
      <c r="AJ61" s="148"/>
      <c r="AK61" s="148"/>
      <c r="AL61" s="148"/>
      <c r="AM61" s="148"/>
      <c r="AN61" s="148"/>
      <c r="AO61" s="148"/>
      <c r="AP61" s="148"/>
      <c r="AQ61" s="148"/>
      <c r="AR61" s="148"/>
      <c r="AS61" s="148"/>
      <c r="AT61" s="148"/>
      <c r="AU61" s="148"/>
      <c r="AV61" s="148"/>
      <c r="AW61" s="148" t="s">
        <v>148</v>
      </c>
      <c r="AX61" s="148" t="s">
        <v>148</v>
      </c>
      <c r="AY61" s="148"/>
      <c r="AZ61" s="148"/>
      <c r="BA61" s="151"/>
      <c r="BB61" s="151"/>
      <c r="BC61" s="151"/>
      <c r="BD61" s="151"/>
      <c r="BE61" s="151"/>
      <c r="BF61" s="151"/>
      <c r="BG61" s="151"/>
      <c r="BH61" s="151"/>
      <c r="BI61" s="151"/>
      <c r="BJ61" s="151"/>
      <c r="BK61" s="151"/>
      <c r="BL61" s="151"/>
      <c r="BM61" s="151"/>
      <c r="BN61" s="151"/>
      <c r="BO61" s="151"/>
      <c r="BP61" s="173"/>
    </row>
    <row r="62" spans="5:68" s="145" customFormat="1" ht="11.25" x14ac:dyDescent="0.2">
      <c r="E62" s="172"/>
      <c r="G62" s="148"/>
      <c r="H62" s="148"/>
      <c r="I62" s="148"/>
      <c r="J62" s="148"/>
      <c r="K62" s="148"/>
      <c r="L62" s="148"/>
      <c r="M62" s="148"/>
      <c r="N62" s="148"/>
      <c r="O62" s="148"/>
      <c r="P62" s="148"/>
      <c r="Q62" s="148"/>
      <c r="R62" s="148"/>
      <c r="S62" s="148"/>
      <c r="T62" s="148"/>
      <c r="U62" s="148"/>
      <c r="V62" s="148"/>
      <c r="W62" s="148"/>
      <c r="X62" s="148"/>
      <c r="Y62" s="148"/>
      <c r="Z62" s="148"/>
      <c r="AA62" s="148"/>
      <c r="AB62" s="148"/>
      <c r="AC62" s="148"/>
      <c r="AD62" s="148"/>
      <c r="AE62" s="148"/>
      <c r="AF62" s="148"/>
      <c r="AG62" s="148"/>
      <c r="AH62" s="148"/>
      <c r="AI62" s="148"/>
      <c r="AJ62" s="148"/>
      <c r="AK62" s="148"/>
      <c r="AL62" s="148"/>
      <c r="AM62" s="148"/>
      <c r="AN62" s="148"/>
      <c r="AO62" s="148"/>
      <c r="AP62" s="148"/>
      <c r="AQ62" s="148"/>
      <c r="AR62" s="148"/>
      <c r="AS62" s="148"/>
      <c r="AT62" s="148"/>
      <c r="AU62" s="148"/>
      <c r="AV62" s="148"/>
      <c r="AW62" s="148" t="s">
        <v>108</v>
      </c>
      <c r="AX62" s="150">
        <v>10</v>
      </c>
      <c r="AY62" s="148"/>
      <c r="AZ62" s="148"/>
      <c r="BA62" s="151"/>
      <c r="BB62" s="151"/>
      <c r="BC62" s="151"/>
      <c r="BD62" s="151"/>
      <c r="BE62" s="151"/>
      <c r="BF62" s="151"/>
      <c r="BG62" s="151"/>
      <c r="BH62" s="151"/>
      <c r="BI62" s="151"/>
      <c r="BJ62" s="151"/>
      <c r="BK62" s="151"/>
      <c r="BL62" s="151"/>
      <c r="BM62" s="151"/>
      <c r="BN62" s="151"/>
      <c r="BO62" s="151"/>
      <c r="BP62" s="173"/>
    </row>
    <row r="63" spans="5:68" s="145" customFormat="1" ht="11.25" x14ac:dyDescent="0.2">
      <c r="E63" s="172"/>
      <c r="G63" s="148"/>
      <c r="H63" s="148"/>
      <c r="I63" s="148"/>
      <c r="J63" s="148"/>
      <c r="K63" s="148"/>
      <c r="L63" s="148"/>
      <c r="M63" s="148"/>
      <c r="N63" s="148"/>
      <c r="O63" s="148"/>
      <c r="P63" s="148"/>
      <c r="Q63" s="148"/>
      <c r="R63" s="148"/>
      <c r="S63" s="148"/>
      <c r="T63" s="148"/>
      <c r="U63" s="148"/>
      <c r="V63" s="148"/>
      <c r="W63" s="148"/>
      <c r="X63" s="148"/>
      <c r="Y63" s="148"/>
      <c r="Z63" s="148"/>
      <c r="AA63" s="148"/>
      <c r="AB63" s="148"/>
      <c r="AC63" s="148"/>
      <c r="AD63" s="148"/>
      <c r="AE63" s="148"/>
      <c r="AF63" s="148"/>
      <c r="AG63" s="148"/>
      <c r="AH63" s="148"/>
      <c r="AI63" s="148"/>
      <c r="AJ63" s="148"/>
      <c r="AK63" s="148"/>
      <c r="AL63" s="148"/>
      <c r="AM63" s="148"/>
      <c r="AN63" s="148"/>
      <c r="AO63" s="148"/>
      <c r="AP63" s="148"/>
      <c r="AQ63" s="148"/>
      <c r="AR63" s="148"/>
      <c r="AS63" s="148"/>
      <c r="AT63" s="148"/>
      <c r="AU63" s="148"/>
      <c r="AV63" s="148"/>
      <c r="AW63" s="148" t="s">
        <v>107</v>
      </c>
      <c r="AX63" s="150">
        <v>5</v>
      </c>
      <c r="AY63" s="148"/>
      <c r="AZ63" s="148"/>
      <c r="BA63" s="151"/>
      <c r="BB63" s="151"/>
      <c r="BC63" s="151"/>
      <c r="BD63" s="151"/>
      <c r="BE63" s="151"/>
      <c r="BF63" s="151"/>
      <c r="BG63" s="151"/>
      <c r="BH63" s="151"/>
      <c r="BI63" s="151"/>
      <c r="BJ63" s="151"/>
      <c r="BK63" s="151"/>
      <c r="BL63" s="151"/>
      <c r="BM63" s="151"/>
      <c r="BN63" s="151"/>
      <c r="BO63" s="151"/>
      <c r="BP63" s="173"/>
    </row>
    <row r="64" spans="5:68" s="145" customFormat="1" ht="11.25" x14ac:dyDescent="0.2">
      <c r="E64" s="172"/>
      <c r="G64" s="148"/>
      <c r="H64" s="148"/>
      <c r="I64" s="148"/>
      <c r="J64" s="148"/>
      <c r="K64" s="148"/>
      <c r="L64" s="148"/>
      <c r="M64" s="148"/>
      <c r="N64" s="148"/>
      <c r="O64" s="148"/>
      <c r="P64" s="148"/>
      <c r="Q64" s="148"/>
      <c r="R64" s="148"/>
      <c r="S64" s="148"/>
      <c r="T64" s="148"/>
      <c r="U64" s="148"/>
      <c r="V64" s="148"/>
      <c r="W64" s="148"/>
      <c r="X64" s="148"/>
      <c r="Y64" s="148"/>
      <c r="Z64" s="148"/>
      <c r="AA64" s="148"/>
      <c r="AB64" s="148"/>
      <c r="AC64" s="148"/>
      <c r="AD64" s="148"/>
      <c r="AE64" s="148"/>
      <c r="AF64" s="148"/>
      <c r="AG64" s="148"/>
      <c r="AH64" s="148"/>
      <c r="AI64" s="148"/>
      <c r="AJ64" s="148"/>
      <c r="AK64" s="148"/>
      <c r="AL64" s="148"/>
      <c r="AM64" s="148"/>
      <c r="AN64" s="148"/>
      <c r="AO64" s="148"/>
      <c r="AP64" s="148"/>
      <c r="AQ64" s="148"/>
      <c r="AR64" s="148"/>
      <c r="AS64" s="148"/>
      <c r="AT64" s="148"/>
      <c r="AU64" s="148"/>
      <c r="AV64" s="148"/>
      <c r="AW64" s="148" t="s">
        <v>109</v>
      </c>
      <c r="AX64" s="150">
        <v>2</v>
      </c>
      <c r="AY64" s="148"/>
      <c r="AZ64" s="148"/>
      <c r="BA64" s="151"/>
      <c r="BB64" s="151"/>
      <c r="BC64" s="151"/>
      <c r="BD64" s="151"/>
      <c r="BE64" s="151"/>
      <c r="BF64" s="151"/>
      <c r="BG64" s="151"/>
      <c r="BH64" s="151"/>
      <c r="BI64" s="151"/>
      <c r="BJ64" s="151"/>
      <c r="BK64" s="151"/>
      <c r="BL64" s="151"/>
      <c r="BM64" s="151"/>
      <c r="BN64" s="151"/>
      <c r="BO64" s="151"/>
      <c r="BP64" s="173"/>
    </row>
    <row r="65" spans="5:68" s="145" customFormat="1" ht="11.25" x14ac:dyDescent="0.2">
      <c r="E65" s="172"/>
      <c r="G65" s="148"/>
      <c r="H65" s="148"/>
      <c r="I65" s="148"/>
      <c r="J65" s="148"/>
      <c r="K65" s="148"/>
      <c r="L65" s="148"/>
      <c r="M65" s="148"/>
      <c r="N65" s="148"/>
      <c r="O65" s="148"/>
      <c r="P65" s="148"/>
      <c r="Q65" s="148"/>
      <c r="R65" s="148"/>
      <c r="S65" s="148"/>
      <c r="T65" s="148"/>
      <c r="U65" s="148"/>
      <c r="V65" s="148"/>
      <c r="W65" s="148"/>
      <c r="X65" s="148"/>
      <c r="Y65" s="148"/>
      <c r="Z65" s="148"/>
      <c r="AA65" s="148"/>
      <c r="AB65" s="148"/>
      <c r="AC65" s="148"/>
      <c r="AD65" s="148"/>
      <c r="AE65" s="148"/>
      <c r="AF65" s="148"/>
      <c r="AG65" s="148"/>
      <c r="AH65" s="148"/>
      <c r="AI65" s="148"/>
      <c r="AJ65" s="148"/>
      <c r="AK65" s="148"/>
      <c r="AL65" s="148"/>
      <c r="AM65" s="148"/>
      <c r="AN65" s="148"/>
      <c r="AO65" s="148"/>
      <c r="AP65" s="148"/>
      <c r="AQ65" s="148"/>
      <c r="AR65" s="148"/>
      <c r="AS65" s="148"/>
      <c r="AT65" s="148"/>
      <c r="AU65" s="148"/>
      <c r="AV65" s="148"/>
      <c r="AW65" s="148" t="s">
        <v>149</v>
      </c>
      <c r="AX65" s="150">
        <v>0</v>
      </c>
      <c r="AY65" s="148"/>
      <c r="AZ65" s="148"/>
      <c r="BA65" s="151"/>
      <c r="BB65" s="151"/>
      <c r="BC65" s="151"/>
      <c r="BD65" s="151"/>
      <c r="BE65" s="151"/>
      <c r="BF65" s="151"/>
      <c r="BG65" s="151"/>
      <c r="BH65" s="151"/>
      <c r="BI65" s="151"/>
      <c r="BJ65" s="151"/>
      <c r="BK65" s="151"/>
      <c r="BL65" s="151"/>
      <c r="BM65" s="151"/>
      <c r="BN65" s="151"/>
      <c r="BO65" s="151"/>
      <c r="BP65" s="173"/>
    </row>
    <row r="66" spans="5:68" s="145" customFormat="1" ht="11.25" x14ac:dyDescent="0.2">
      <c r="E66" s="172"/>
      <c r="G66" s="148"/>
      <c r="H66" s="148"/>
      <c r="I66" s="148"/>
      <c r="J66" s="148"/>
      <c r="K66" s="148"/>
      <c r="L66" s="148"/>
      <c r="M66" s="148"/>
      <c r="N66" s="148"/>
      <c r="O66" s="148"/>
      <c r="P66" s="148"/>
      <c r="Q66" s="148"/>
      <c r="R66" s="148"/>
      <c r="S66" s="148"/>
      <c r="T66" s="148"/>
      <c r="U66" s="148"/>
      <c r="V66" s="148"/>
      <c r="W66" s="148"/>
      <c r="X66" s="148"/>
      <c r="Y66" s="148"/>
      <c r="Z66" s="148"/>
      <c r="AA66" s="148"/>
      <c r="AB66" s="148"/>
      <c r="AC66" s="148"/>
      <c r="AD66" s="148"/>
      <c r="AE66" s="148"/>
      <c r="AF66" s="148"/>
      <c r="AG66" s="148"/>
      <c r="AH66" s="148"/>
      <c r="AI66" s="148"/>
      <c r="AJ66" s="148"/>
      <c r="AK66" s="148"/>
      <c r="AL66" s="148"/>
      <c r="AM66" s="148"/>
      <c r="AN66" s="148"/>
      <c r="AO66" s="148"/>
      <c r="AP66" s="148"/>
      <c r="AQ66" s="148"/>
      <c r="AR66" s="148"/>
      <c r="AS66" s="148"/>
      <c r="AT66" s="148"/>
      <c r="AU66" s="148"/>
      <c r="AV66" s="148"/>
      <c r="AW66" s="148"/>
      <c r="AX66" s="150"/>
      <c r="AY66" s="148"/>
      <c r="AZ66" s="148"/>
      <c r="BA66" s="151"/>
      <c r="BB66" s="151"/>
      <c r="BC66" s="151"/>
      <c r="BD66" s="151"/>
      <c r="BE66" s="151"/>
      <c r="BF66" s="151"/>
      <c r="BG66" s="151"/>
      <c r="BH66" s="151"/>
      <c r="BI66" s="151"/>
      <c r="BJ66" s="151"/>
      <c r="BK66" s="151"/>
      <c r="BL66" s="151"/>
      <c r="BM66" s="151"/>
      <c r="BN66" s="151"/>
      <c r="BO66" s="151"/>
      <c r="BP66" s="173"/>
    </row>
    <row r="67" spans="5:68" s="145" customFormat="1" ht="11.25" x14ac:dyDescent="0.2">
      <c r="E67" s="172"/>
      <c r="G67" s="148"/>
      <c r="H67" s="148"/>
      <c r="I67" s="148"/>
      <c r="J67" s="148"/>
      <c r="K67" s="148"/>
      <c r="L67" s="148"/>
      <c r="M67" s="148"/>
      <c r="N67" s="148"/>
      <c r="O67" s="148"/>
      <c r="P67" s="148"/>
      <c r="Q67" s="148"/>
      <c r="R67" s="148"/>
      <c r="S67" s="148"/>
      <c r="T67" s="148"/>
      <c r="U67" s="148"/>
      <c r="V67" s="148"/>
      <c r="W67" s="148"/>
      <c r="X67" s="148"/>
      <c r="Y67" s="148"/>
      <c r="Z67" s="148"/>
      <c r="AA67" s="148"/>
      <c r="AB67" s="148"/>
      <c r="AC67" s="148"/>
      <c r="AD67" s="148"/>
      <c r="AE67" s="148"/>
      <c r="AF67" s="148"/>
      <c r="AG67" s="148"/>
      <c r="AH67" s="148"/>
      <c r="AI67" s="148"/>
      <c r="AJ67" s="148"/>
      <c r="AK67" s="148"/>
      <c r="AL67" s="148"/>
      <c r="AM67" s="148"/>
      <c r="AN67" s="148"/>
      <c r="AO67" s="148"/>
      <c r="AP67" s="148"/>
      <c r="AQ67" s="148"/>
      <c r="AR67" s="148"/>
      <c r="AS67" s="148"/>
      <c r="AT67" s="148"/>
      <c r="AU67" s="148"/>
      <c r="AV67" s="148"/>
      <c r="AW67" s="148" t="s">
        <v>150</v>
      </c>
      <c r="AX67" s="148" t="s">
        <v>150</v>
      </c>
      <c r="AY67" s="148"/>
      <c r="AZ67" s="148"/>
      <c r="BA67" s="151"/>
      <c r="BB67" s="151"/>
      <c r="BC67" s="151"/>
      <c r="BD67" s="151"/>
      <c r="BE67" s="151"/>
      <c r="BF67" s="151"/>
      <c r="BG67" s="151"/>
      <c r="BH67" s="151"/>
      <c r="BI67" s="151"/>
      <c r="BJ67" s="151"/>
      <c r="BK67" s="151"/>
      <c r="BL67" s="151"/>
      <c r="BM67" s="151"/>
      <c r="BN67" s="151"/>
      <c r="BO67" s="151"/>
      <c r="BP67" s="173"/>
    </row>
    <row r="68" spans="5:68" s="145" customFormat="1" ht="11.25" x14ac:dyDescent="0.2">
      <c r="E68" s="172"/>
      <c r="G68" s="148"/>
      <c r="H68" s="148"/>
      <c r="I68" s="148"/>
      <c r="J68" s="148"/>
      <c r="K68" s="148"/>
      <c r="L68" s="148"/>
      <c r="M68" s="148"/>
      <c r="N68" s="148"/>
      <c r="O68" s="148"/>
      <c r="P68" s="148"/>
      <c r="Q68" s="148"/>
      <c r="R68" s="148"/>
      <c r="S68" s="148"/>
      <c r="T68" s="148"/>
      <c r="U68" s="148"/>
      <c r="V68" s="148"/>
      <c r="W68" s="148"/>
      <c r="X68" s="148"/>
      <c r="Y68" s="148"/>
      <c r="Z68" s="148"/>
      <c r="AA68" s="148"/>
      <c r="AB68" s="148"/>
      <c r="AC68" s="148"/>
      <c r="AD68" s="148"/>
      <c r="AE68" s="148"/>
      <c r="AF68" s="148"/>
      <c r="AG68" s="148"/>
      <c r="AH68" s="148"/>
      <c r="AI68" s="148"/>
      <c r="AJ68" s="148"/>
      <c r="AK68" s="148"/>
      <c r="AL68" s="148"/>
      <c r="AM68" s="148"/>
      <c r="AN68" s="148"/>
      <c r="AO68" s="148"/>
      <c r="AP68" s="148"/>
      <c r="AQ68" s="148"/>
      <c r="AR68" s="148"/>
      <c r="AS68" s="148"/>
      <c r="AT68" s="148"/>
      <c r="AU68" s="148"/>
      <c r="AV68" s="148"/>
      <c r="AW68" s="148" t="s">
        <v>104</v>
      </c>
      <c r="AX68" s="150">
        <v>10</v>
      </c>
      <c r="AY68" s="148"/>
      <c r="AZ68" s="148"/>
      <c r="BA68" s="151"/>
      <c r="BB68" s="151"/>
      <c r="BC68" s="151"/>
      <c r="BD68" s="151"/>
      <c r="BE68" s="151"/>
      <c r="BF68" s="151"/>
      <c r="BG68" s="151"/>
      <c r="BH68" s="151"/>
      <c r="BI68" s="151"/>
      <c r="BJ68" s="151"/>
      <c r="BK68" s="151"/>
      <c r="BL68" s="151"/>
      <c r="BM68" s="151"/>
      <c r="BN68" s="151"/>
      <c r="BO68" s="151"/>
      <c r="BP68" s="173"/>
    </row>
    <row r="69" spans="5:68" s="145" customFormat="1" ht="11.25" x14ac:dyDescent="0.2">
      <c r="E69" s="172"/>
      <c r="G69" s="148"/>
      <c r="H69" s="148"/>
      <c r="I69" s="148"/>
      <c r="J69" s="148"/>
      <c r="K69" s="148"/>
      <c r="L69" s="148"/>
      <c r="M69" s="148"/>
      <c r="N69" s="148"/>
      <c r="O69" s="148"/>
      <c r="P69" s="148"/>
      <c r="Q69" s="148"/>
      <c r="R69" s="148"/>
      <c r="S69" s="148"/>
      <c r="T69" s="148"/>
      <c r="U69" s="148"/>
      <c r="V69" s="148"/>
      <c r="W69" s="148"/>
      <c r="X69" s="148"/>
      <c r="Y69" s="148"/>
      <c r="Z69" s="148"/>
      <c r="AA69" s="148"/>
      <c r="AB69" s="148"/>
      <c r="AC69" s="148"/>
      <c r="AD69" s="148"/>
      <c r="AE69" s="148"/>
      <c r="AF69" s="148"/>
      <c r="AG69" s="148"/>
      <c r="AH69" s="148"/>
      <c r="AI69" s="148"/>
      <c r="AJ69" s="148"/>
      <c r="AK69" s="148"/>
      <c r="AL69" s="148"/>
      <c r="AM69" s="148"/>
      <c r="AN69" s="148"/>
      <c r="AO69" s="148"/>
      <c r="AP69" s="148"/>
      <c r="AQ69" s="148"/>
      <c r="AR69" s="148"/>
      <c r="AS69" s="148"/>
      <c r="AT69" s="148"/>
      <c r="AU69" s="148"/>
      <c r="AV69" s="148"/>
      <c r="AW69" s="148" t="s">
        <v>105</v>
      </c>
      <c r="AX69" s="150">
        <v>0</v>
      </c>
      <c r="AY69" s="148"/>
      <c r="AZ69" s="148"/>
      <c r="BA69" s="151"/>
      <c r="BB69" s="151"/>
      <c r="BC69" s="151"/>
      <c r="BD69" s="151"/>
      <c r="BE69" s="151"/>
      <c r="BF69" s="151"/>
      <c r="BG69" s="151"/>
      <c r="BH69" s="151"/>
      <c r="BI69" s="151"/>
      <c r="BJ69" s="151"/>
      <c r="BK69" s="151"/>
      <c r="BL69" s="151"/>
      <c r="BM69" s="151"/>
      <c r="BN69" s="151"/>
      <c r="BO69" s="151"/>
      <c r="BP69" s="173"/>
    </row>
    <row r="70" spans="5:68" s="145" customFormat="1" ht="11.25" x14ac:dyDescent="0.2">
      <c r="E70" s="172"/>
      <c r="G70" s="148"/>
      <c r="H70" s="148"/>
      <c r="I70" s="148"/>
      <c r="J70" s="148"/>
      <c r="K70" s="148"/>
      <c r="L70" s="148"/>
      <c r="M70" s="148"/>
      <c r="N70" s="148"/>
      <c r="O70" s="148"/>
      <c r="P70" s="148"/>
      <c r="Q70" s="148"/>
      <c r="R70" s="148"/>
      <c r="S70" s="148"/>
      <c r="T70" s="148"/>
      <c r="U70" s="148"/>
      <c r="V70" s="148"/>
      <c r="W70" s="148"/>
      <c r="X70" s="148"/>
      <c r="Y70" s="148"/>
      <c r="Z70" s="148"/>
      <c r="AA70" s="148"/>
      <c r="AB70" s="148"/>
      <c r="AC70" s="148"/>
      <c r="AD70" s="148"/>
      <c r="AE70" s="148"/>
      <c r="AF70" s="148"/>
      <c r="AG70" s="148"/>
      <c r="AH70" s="148"/>
      <c r="AI70" s="148"/>
      <c r="AJ70" s="148"/>
      <c r="AK70" s="148"/>
      <c r="AL70" s="148"/>
      <c r="AM70" s="148"/>
      <c r="AN70" s="148"/>
      <c r="AO70" s="148"/>
      <c r="AP70" s="148"/>
      <c r="AQ70" s="148"/>
      <c r="AR70" s="148"/>
      <c r="AS70" s="148"/>
      <c r="AT70" s="148"/>
      <c r="AU70" s="148"/>
      <c r="AV70" s="148"/>
      <c r="AW70" s="148"/>
      <c r="AX70" s="150"/>
      <c r="AY70" s="148"/>
      <c r="AZ70" s="148"/>
      <c r="BA70" s="151"/>
      <c r="BB70" s="151"/>
      <c r="BC70" s="151"/>
      <c r="BD70" s="151"/>
      <c r="BE70" s="151"/>
      <c r="BF70" s="151"/>
      <c r="BG70" s="151"/>
      <c r="BH70" s="151"/>
      <c r="BI70" s="151"/>
      <c r="BJ70" s="151"/>
      <c r="BK70" s="151"/>
      <c r="BL70" s="151"/>
      <c r="BM70" s="151"/>
      <c r="BN70" s="151"/>
      <c r="BO70" s="151"/>
      <c r="BP70" s="173"/>
    </row>
    <row r="71" spans="5:68" s="145" customFormat="1" ht="11.25" x14ac:dyDescent="0.2">
      <c r="E71" s="172"/>
      <c r="G71" s="148"/>
      <c r="H71" s="148"/>
      <c r="I71" s="148"/>
      <c r="J71" s="148"/>
      <c r="K71" s="148"/>
      <c r="L71" s="148"/>
      <c r="M71" s="148"/>
      <c r="N71" s="148"/>
      <c r="O71" s="148"/>
      <c r="P71" s="148"/>
      <c r="Q71" s="148"/>
      <c r="R71" s="148"/>
      <c r="S71" s="148"/>
      <c r="T71" s="148"/>
      <c r="U71" s="148"/>
      <c r="V71" s="148"/>
      <c r="W71" s="148"/>
      <c r="X71" s="148"/>
      <c r="Y71" s="148"/>
      <c r="Z71" s="148"/>
      <c r="AA71" s="148"/>
      <c r="AB71" s="148"/>
      <c r="AC71" s="148"/>
      <c r="AD71" s="148"/>
      <c r="AE71" s="148"/>
      <c r="AF71" s="148"/>
      <c r="AG71" s="148"/>
      <c r="AH71" s="148"/>
      <c r="AI71" s="148"/>
      <c r="AJ71" s="148"/>
      <c r="AK71" s="148"/>
      <c r="AL71" s="148"/>
      <c r="AM71" s="148"/>
      <c r="AN71" s="148"/>
      <c r="AO71" s="148"/>
      <c r="AP71" s="148"/>
      <c r="AQ71" s="148"/>
      <c r="AR71" s="148"/>
      <c r="AS71" s="148"/>
      <c r="AT71" s="148"/>
      <c r="AU71" s="148"/>
      <c r="AV71" s="148"/>
      <c r="AW71" s="148"/>
      <c r="AX71" s="150"/>
      <c r="AY71" s="148"/>
      <c r="AZ71" s="148"/>
      <c r="BA71" s="151"/>
      <c r="BB71" s="151"/>
      <c r="BC71" s="151"/>
      <c r="BD71" s="151"/>
      <c r="BE71" s="151"/>
      <c r="BF71" s="151"/>
      <c r="BG71" s="151"/>
      <c r="BH71" s="151"/>
      <c r="BI71" s="151"/>
      <c r="BJ71" s="151"/>
      <c r="BK71" s="151"/>
      <c r="BL71" s="151"/>
      <c r="BM71" s="151"/>
      <c r="BN71" s="151"/>
      <c r="BO71" s="151"/>
      <c r="BP71" s="173"/>
    </row>
    <row r="72" spans="5:68" s="145" customFormat="1" ht="11.25" x14ac:dyDescent="0.2">
      <c r="E72" s="172"/>
      <c r="G72" s="148"/>
      <c r="H72" s="148"/>
      <c r="I72" s="148"/>
      <c r="J72" s="148"/>
      <c r="K72" s="148"/>
      <c r="L72" s="148"/>
      <c r="M72" s="148"/>
      <c r="N72" s="148"/>
      <c r="O72" s="148"/>
      <c r="P72" s="148"/>
      <c r="Q72" s="148"/>
      <c r="R72" s="148"/>
      <c r="S72" s="148"/>
      <c r="T72" s="148"/>
      <c r="U72" s="148"/>
      <c r="V72" s="148"/>
      <c r="W72" s="148"/>
      <c r="X72" s="148"/>
      <c r="Y72" s="148"/>
      <c r="Z72" s="148"/>
      <c r="AA72" s="148"/>
      <c r="AB72" s="148"/>
      <c r="AC72" s="148"/>
      <c r="AD72" s="148"/>
      <c r="AE72" s="148"/>
      <c r="AF72" s="148"/>
      <c r="AG72" s="148"/>
      <c r="AH72" s="148"/>
      <c r="AI72" s="148"/>
      <c r="AJ72" s="148"/>
      <c r="AK72" s="148"/>
      <c r="AL72" s="148"/>
      <c r="AM72" s="148"/>
      <c r="AN72" s="148"/>
      <c r="AO72" s="148"/>
      <c r="AP72" s="148"/>
      <c r="AQ72" s="148"/>
      <c r="AR72" s="148"/>
      <c r="AS72" s="148"/>
      <c r="AT72" s="148"/>
      <c r="AU72" s="148"/>
      <c r="AV72" s="148"/>
      <c r="AW72" s="148"/>
      <c r="AX72" s="150"/>
      <c r="AY72" s="148"/>
      <c r="AZ72" s="148"/>
      <c r="BA72" s="151"/>
      <c r="BB72" s="151"/>
      <c r="BC72" s="151"/>
      <c r="BD72" s="151"/>
      <c r="BE72" s="151"/>
      <c r="BF72" s="151"/>
      <c r="BG72" s="151"/>
      <c r="BH72" s="151"/>
      <c r="BI72" s="151"/>
      <c r="BJ72" s="151"/>
      <c r="BK72" s="151"/>
      <c r="BL72" s="151"/>
      <c r="BM72" s="151"/>
      <c r="BN72" s="151"/>
      <c r="BO72" s="151"/>
      <c r="BP72" s="173"/>
    </row>
    <row r="73" spans="5:68" s="145" customFormat="1" ht="11.25" x14ac:dyDescent="0.2">
      <c r="E73" s="172"/>
      <c r="G73" s="148"/>
      <c r="H73" s="148"/>
      <c r="I73" s="148"/>
      <c r="J73" s="148"/>
      <c r="K73" s="148"/>
      <c r="L73" s="148"/>
      <c r="M73" s="148"/>
      <c r="N73" s="148"/>
      <c r="O73" s="148"/>
      <c r="P73" s="148"/>
      <c r="Q73" s="148"/>
      <c r="R73" s="148"/>
      <c r="S73" s="148"/>
      <c r="T73" s="148"/>
      <c r="U73" s="148"/>
      <c r="V73" s="148"/>
      <c r="W73" s="148"/>
      <c r="X73" s="148"/>
      <c r="Y73" s="148"/>
      <c r="Z73" s="148"/>
      <c r="AA73" s="148"/>
      <c r="AB73" s="148"/>
      <c r="AC73" s="148"/>
      <c r="AD73" s="148"/>
      <c r="AE73" s="148"/>
      <c r="AF73" s="148"/>
      <c r="AG73" s="148"/>
      <c r="AH73" s="148"/>
      <c r="AI73" s="148"/>
      <c r="AJ73" s="148"/>
      <c r="AK73" s="148"/>
      <c r="AL73" s="148"/>
      <c r="AM73" s="148"/>
      <c r="AN73" s="148"/>
      <c r="AO73" s="148"/>
      <c r="AP73" s="148"/>
      <c r="AQ73" s="148"/>
      <c r="AR73" s="148"/>
      <c r="AS73" s="148"/>
      <c r="AT73" s="148"/>
      <c r="AU73" s="148"/>
      <c r="AV73" s="148"/>
      <c r="AW73" s="148" t="s">
        <v>151</v>
      </c>
      <c r="AX73" s="148" t="s">
        <v>151</v>
      </c>
      <c r="AY73" s="148"/>
      <c r="AZ73" s="148"/>
      <c r="BA73" s="151"/>
      <c r="BB73" s="151"/>
      <c r="BC73" s="151"/>
      <c r="BD73" s="151"/>
      <c r="BE73" s="151"/>
      <c r="BF73" s="151"/>
      <c r="BG73" s="151"/>
      <c r="BH73" s="151"/>
      <c r="BI73" s="151"/>
      <c r="BJ73" s="151"/>
      <c r="BK73" s="151"/>
      <c r="BL73" s="151"/>
      <c r="BM73" s="151"/>
      <c r="BN73" s="151"/>
      <c r="BO73" s="151"/>
      <c r="BP73" s="173"/>
    </row>
    <row r="74" spans="5:68" s="145" customFormat="1" ht="11.25" x14ac:dyDescent="0.2">
      <c r="E74" s="172"/>
      <c r="G74" s="148"/>
      <c r="H74" s="148"/>
      <c r="I74" s="148"/>
      <c r="J74" s="148"/>
      <c r="K74" s="148"/>
      <c r="L74" s="148"/>
      <c r="M74" s="148"/>
      <c r="N74" s="148"/>
      <c r="O74" s="148"/>
      <c r="P74" s="148"/>
      <c r="Q74" s="148"/>
      <c r="R74" s="148"/>
      <c r="S74" s="148"/>
      <c r="T74" s="148"/>
      <c r="U74" s="148"/>
      <c r="V74" s="148"/>
      <c r="W74" s="148"/>
      <c r="X74" s="148"/>
      <c r="Y74" s="148"/>
      <c r="Z74" s="148"/>
      <c r="AA74" s="148"/>
      <c r="AB74" s="148"/>
      <c r="AC74" s="148"/>
      <c r="AD74" s="148"/>
      <c r="AE74" s="148"/>
      <c r="AF74" s="148"/>
      <c r="AG74" s="148"/>
      <c r="AH74" s="148"/>
      <c r="AI74" s="148"/>
      <c r="AJ74" s="148"/>
      <c r="AK74" s="148"/>
      <c r="AL74" s="148"/>
      <c r="AM74" s="148"/>
      <c r="AN74" s="148"/>
      <c r="AO74" s="148"/>
      <c r="AP74" s="148"/>
      <c r="AQ74" s="148"/>
      <c r="AR74" s="148"/>
      <c r="AS74" s="148"/>
      <c r="AT74" s="148"/>
      <c r="AU74" s="148"/>
      <c r="AV74" s="148"/>
      <c r="AW74" s="148" t="s">
        <v>104</v>
      </c>
      <c r="AX74" s="150">
        <v>10</v>
      </c>
      <c r="AY74" s="148"/>
      <c r="AZ74" s="148"/>
      <c r="BA74" s="151"/>
      <c r="BB74" s="151"/>
      <c r="BC74" s="151"/>
      <c r="BD74" s="151"/>
      <c r="BE74" s="151"/>
      <c r="BF74" s="151"/>
      <c r="BG74" s="151"/>
      <c r="BH74" s="151"/>
      <c r="BI74" s="151"/>
      <c r="BJ74" s="151"/>
      <c r="BK74" s="151"/>
      <c r="BL74" s="151"/>
      <c r="BM74" s="151"/>
      <c r="BN74" s="151"/>
      <c r="BO74" s="151"/>
      <c r="BP74" s="173"/>
    </row>
    <row r="75" spans="5:68" s="145" customFormat="1" ht="11.25" x14ac:dyDescent="0.2">
      <c r="E75" s="172"/>
      <c r="G75" s="148"/>
      <c r="H75" s="148"/>
      <c r="I75" s="148"/>
      <c r="J75" s="148"/>
      <c r="K75" s="148"/>
      <c r="L75" s="148"/>
      <c r="M75" s="148"/>
      <c r="N75" s="148"/>
      <c r="O75" s="148"/>
      <c r="P75" s="148"/>
      <c r="Q75" s="148"/>
      <c r="R75" s="148"/>
      <c r="S75" s="148"/>
      <c r="T75" s="148"/>
      <c r="U75" s="148"/>
      <c r="V75" s="148"/>
      <c r="W75" s="148"/>
      <c r="X75" s="148"/>
      <c r="Y75" s="148"/>
      <c r="Z75" s="148"/>
      <c r="AA75" s="148"/>
      <c r="AB75" s="148"/>
      <c r="AC75" s="148"/>
      <c r="AD75" s="148"/>
      <c r="AE75" s="148"/>
      <c r="AF75" s="148"/>
      <c r="AG75" s="148"/>
      <c r="AH75" s="148"/>
      <c r="AI75" s="148"/>
      <c r="AJ75" s="148"/>
      <c r="AK75" s="148"/>
      <c r="AL75" s="148"/>
      <c r="AM75" s="148"/>
      <c r="AN75" s="148"/>
      <c r="AO75" s="148"/>
      <c r="AP75" s="148"/>
      <c r="AQ75" s="148"/>
      <c r="AR75" s="148"/>
      <c r="AS75" s="148"/>
      <c r="AT75" s="148"/>
      <c r="AU75" s="148"/>
      <c r="AV75" s="148"/>
      <c r="AW75" s="148" t="s">
        <v>105</v>
      </c>
      <c r="AX75" s="150">
        <v>0</v>
      </c>
      <c r="AY75" s="148"/>
      <c r="AZ75" s="148"/>
      <c r="BA75" s="151"/>
      <c r="BB75" s="151"/>
      <c r="BC75" s="151"/>
      <c r="BD75" s="151"/>
      <c r="BE75" s="151"/>
      <c r="BF75" s="151"/>
      <c r="BG75" s="151"/>
      <c r="BH75" s="151"/>
      <c r="BI75" s="151"/>
      <c r="BJ75" s="151"/>
      <c r="BK75" s="151"/>
      <c r="BL75" s="151"/>
      <c r="BM75" s="151"/>
      <c r="BN75" s="151"/>
      <c r="BO75" s="151"/>
      <c r="BP75" s="173"/>
    </row>
    <row r="76" spans="5:68" s="145" customFormat="1" ht="11.25" x14ac:dyDescent="0.2">
      <c r="E76" s="172"/>
      <c r="G76" s="148"/>
      <c r="H76" s="148"/>
      <c r="I76" s="148"/>
      <c r="J76" s="148"/>
      <c r="K76" s="148"/>
      <c r="L76" s="148"/>
      <c r="M76" s="148"/>
      <c r="N76" s="148"/>
      <c r="O76" s="148"/>
      <c r="P76" s="148"/>
      <c r="Q76" s="148"/>
      <c r="R76" s="148"/>
      <c r="S76" s="148"/>
      <c r="T76" s="148"/>
      <c r="U76" s="148"/>
      <c r="V76" s="148"/>
      <c r="W76" s="148"/>
      <c r="X76" s="148"/>
      <c r="Y76" s="148"/>
      <c r="Z76" s="148"/>
      <c r="AA76" s="148"/>
      <c r="AB76" s="148"/>
      <c r="AC76" s="148"/>
      <c r="AD76" s="148"/>
      <c r="AE76" s="148"/>
      <c r="AF76" s="148"/>
      <c r="AG76" s="148"/>
      <c r="AH76" s="148"/>
      <c r="AI76" s="148"/>
      <c r="AJ76" s="148"/>
      <c r="AK76" s="148"/>
      <c r="AL76" s="148"/>
      <c r="AM76" s="148"/>
      <c r="AN76" s="148"/>
      <c r="AO76" s="148"/>
      <c r="AP76" s="148"/>
      <c r="AQ76" s="148"/>
      <c r="AR76" s="148"/>
      <c r="AS76" s="148"/>
      <c r="AT76" s="148"/>
      <c r="AU76" s="148"/>
      <c r="AV76" s="148"/>
      <c r="AW76" s="148"/>
      <c r="AX76" s="150"/>
      <c r="AY76" s="148"/>
      <c r="AZ76" s="148"/>
      <c r="BA76" s="151"/>
      <c r="BB76" s="151"/>
      <c r="BC76" s="151"/>
      <c r="BD76" s="151"/>
      <c r="BE76" s="151"/>
      <c r="BF76" s="151"/>
      <c r="BG76" s="151"/>
      <c r="BH76" s="151"/>
      <c r="BI76" s="151"/>
      <c r="BJ76" s="151"/>
      <c r="BK76" s="151"/>
      <c r="BL76" s="151"/>
      <c r="BM76" s="151"/>
      <c r="BN76" s="151"/>
      <c r="BO76" s="151"/>
      <c r="BP76" s="173"/>
    </row>
    <row r="77" spans="5:68" s="145" customFormat="1" ht="11.25" x14ac:dyDescent="0.2">
      <c r="E77" s="172"/>
      <c r="G77" s="148"/>
      <c r="H77" s="148"/>
      <c r="I77" s="148"/>
      <c r="J77" s="148"/>
      <c r="K77" s="148"/>
      <c r="L77" s="148"/>
      <c r="M77" s="148"/>
      <c r="N77" s="148"/>
      <c r="O77" s="148"/>
      <c r="P77" s="148"/>
      <c r="Q77" s="148"/>
      <c r="R77" s="148"/>
      <c r="S77" s="148"/>
      <c r="T77" s="148"/>
      <c r="U77" s="148"/>
      <c r="V77" s="148"/>
      <c r="W77" s="148"/>
      <c r="X77" s="148"/>
      <c r="Y77" s="148"/>
      <c r="Z77" s="148"/>
      <c r="AA77" s="148"/>
      <c r="AB77" s="148"/>
      <c r="AC77" s="148"/>
      <c r="AD77" s="148"/>
      <c r="AE77" s="148"/>
      <c r="AF77" s="148"/>
      <c r="AG77" s="148"/>
      <c r="AH77" s="148"/>
      <c r="AI77" s="148"/>
      <c r="AJ77" s="148"/>
      <c r="AK77" s="148"/>
      <c r="AL77" s="148"/>
      <c r="AM77" s="148"/>
      <c r="AN77" s="148"/>
      <c r="AO77" s="148"/>
      <c r="AP77" s="148"/>
      <c r="AQ77" s="148"/>
      <c r="AR77" s="148"/>
      <c r="AS77" s="148"/>
      <c r="AT77" s="148"/>
      <c r="AU77" s="148"/>
      <c r="AV77" s="148"/>
      <c r="AW77" s="148"/>
      <c r="AX77" s="150"/>
      <c r="AY77" s="148"/>
      <c r="AZ77" s="148"/>
      <c r="BA77" s="151"/>
      <c r="BB77" s="151"/>
      <c r="BC77" s="151"/>
      <c r="BD77" s="151"/>
      <c r="BE77" s="151"/>
      <c r="BF77" s="151"/>
      <c r="BG77" s="151"/>
      <c r="BH77" s="151"/>
      <c r="BI77" s="151"/>
      <c r="BJ77" s="151"/>
      <c r="BK77" s="151"/>
      <c r="BL77" s="151"/>
      <c r="BM77" s="151"/>
      <c r="BN77" s="151"/>
      <c r="BO77" s="151"/>
      <c r="BP77" s="173"/>
    </row>
    <row r="78" spans="5:68" s="145" customFormat="1" ht="11.25" x14ac:dyDescent="0.2">
      <c r="E78" s="172"/>
      <c r="G78" s="148"/>
      <c r="H78" s="148"/>
      <c r="I78" s="148"/>
      <c r="J78" s="148"/>
      <c r="K78" s="148"/>
      <c r="L78" s="148"/>
      <c r="M78" s="148"/>
      <c r="N78" s="148"/>
      <c r="O78" s="148"/>
      <c r="P78" s="148"/>
      <c r="Q78" s="148"/>
      <c r="R78" s="148"/>
      <c r="S78" s="148"/>
      <c r="T78" s="148"/>
      <c r="U78" s="148"/>
      <c r="V78" s="148"/>
      <c r="W78" s="148"/>
      <c r="X78" s="148"/>
      <c r="Y78" s="148"/>
      <c r="Z78" s="148"/>
      <c r="AA78" s="148"/>
      <c r="AB78" s="148"/>
      <c r="AC78" s="148"/>
      <c r="AD78" s="148"/>
      <c r="AE78" s="148"/>
      <c r="AF78" s="148"/>
      <c r="AG78" s="148"/>
      <c r="AH78" s="148"/>
      <c r="AI78" s="148"/>
      <c r="AJ78" s="148"/>
      <c r="AK78" s="148"/>
      <c r="AL78" s="148"/>
      <c r="AM78" s="148"/>
      <c r="AN78" s="148"/>
      <c r="AO78" s="148"/>
      <c r="AP78" s="148"/>
      <c r="AQ78" s="148"/>
      <c r="AR78" s="148"/>
      <c r="AS78" s="148"/>
      <c r="AT78" s="148"/>
      <c r="AU78" s="148"/>
      <c r="AV78" s="148"/>
      <c r="AW78" s="148"/>
      <c r="AX78" s="150"/>
      <c r="AY78" s="148"/>
      <c r="AZ78" s="148"/>
      <c r="BA78" s="151"/>
      <c r="BB78" s="151"/>
      <c r="BC78" s="151"/>
      <c r="BD78" s="151"/>
      <c r="BE78" s="151"/>
      <c r="BF78" s="151"/>
      <c r="BG78" s="151"/>
      <c r="BH78" s="151"/>
      <c r="BI78" s="151"/>
      <c r="BJ78" s="151"/>
      <c r="BK78" s="151"/>
      <c r="BL78" s="151"/>
      <c r="BM78" s="151"/>
      <c r="BN78" s="151"/>
      <c r="BO78" s="151"/>
      <c r="BP78" s="173"/>
    </row>
    <row r="79" spans="5:68" s="145" customFormat="1" ht="11.25" x14ac:dyDescent="0.2">
      <c r="E79" s="172"/>
      <c r="G79" s="148"/>
      <c r="H79" s="148"/>
      <c r="I79" s="148"/>
      <c r="J79" s="148"/>
      <c r="K79" s="148"/>
      <c r="L79" s="148"/>
      <c r="M79" s="148"/>
      <c r="N79" s="148"/>
      <c r="O79" s="148"/>
      <c r="P79" s="148"/>
      <c r="Q79" s="148"/>
      <c r="R79" s="148"/>
      <c r="S79" s="148"/>
      <c r="T79" s="148"/>
      <c r="U79" s="148"/>
      <c r="V79" s="148"/>
      <c r="W79" s="148"/>
      <c r="X79" s="148"/>
      <c r="Y79" s="148"/>
      <c r="Z79" s="148"/>
      <c r="AA79" s="148"/>
      <c r="AB79" s="148"/>
      <c r="AC79" s="148"/>
      <c r="AD79" s="148"/>
      <c r="AE79" s="148"/>
      <c r="AF79" s="148"/>
      <c r="AG79" s="148"/>
      <c r="AH79" s="148"/>
      <c r="AI79" s="148"/>
      <c r="AJ79" s="148"/>
      <c r="AK79" s="148"/>
      <c r="AL79" s="148"/>
      <c r="AM79" s="148"/>
      <c r="AN79" s="148"/>
      <c r="AO79" s="148"/>
      <c r="AP79" s="148"/>
      <c r="AQ79" s="148"/>
      <c r="AR79" s="148"/>
      <c r="AS79" s="148"/>
      <c r="AT79" s="148"/>
      <c r="AU79" s="148"/>
      <c r="AV79" s="148"/>
      <c r="AW79" s="148" t="s">
        <v>152</v>
      </c>
      <c r="AX79" s="148" t="s">
        <v>152</v>
      </c>
      <c r="AY79" s="148"/>
      <c r="AZ79" s="148"/>
      <c r="BA79" s="151"/>
      <c r="BB79" s="151"/>
      <c r="BC79" s="151"/>
      <c r="BD79" s="151"/>
      <c r="BE79" s="151"/>
      <c r="BF79" s="151"/>
      <c r="BG79" s="151"/>
      <c r="BH79" s="151"/>
      <c r="BI79" s="151"/>
      <c r="BJ79" s="151"/>
      <c r="BK79" s="151"/>
      <c r="BL79" s="151"/>
      <c r="BM79" s="151"/>
      <c r="BN79" s="151"/>
      <c r="BO79" s="151"/>
      <c r="BP79" s="173"/>
    </row>
    <row r="80" spans="5:68" s="145" customFormat="1" ht="11.25" x14ac:dyDescent="0.2">
      <c r="E80" s="172"/>
      <c r="G80" s="148"/>
      <c r="H80" s="148"/>
      <c r="I80" s="148"/>
      <c r="J80" s="148"/>
      <c r="K80" s="148"/>
      <c r="L80" s="148"/>
      <c r="M80" s="148"/>
      <c r="N80" s="148"/>
      <c r="O80" s="148"/>
      <c r="P80" s="148"/>
      <c r="Q80" s="148"/>
      <c r="R80" s="148"/>
      <c r="S80" s="148"/>
      <c r="T80" s="148"/>
      <c r="U80" s="148"/>
      <c r="V80" s="148"/>
      <c r="W80" s="148"/>
      <c r="X80" s="148"/>
      <c r="Y80" s="148"/>
      <c r="Z80" s="148"/>
      <c r="AA80" s="148"/>
      <c r="AB80" s="148"/>
      <c r="AC80" s="148"/>
      <c r="AD80" s="148"/>
      <c r="AE80" s="148"/>
      <c r="AF80" s="148"/>
      <c r="AG80" s="148"/>
      <c r="AH80" s="148"/>
      <c r="AI80" s="148"/>
      <c r="AJ80" s="148"/>
      <c r="AK80" s="148"/>
      <c r="AL80" s="148"/>
      <c r="AM80" s="148"/>
      <c r="AN80" s="148"/>
      <c r="AO80" s="148"/>
      <c r="AP80" s="148"/>
      <c r="AQ80" s="148"/>
      <c r="AR80" s="148"/>
      <c r="AS80" s="148"/>
      <c r="AT80" s="148"/>
      <c r="AU80" s="148"/>
      <c r="AV80" s="148"/>
      <c r="AW80" s="148" t="s">
        <v>113</v>
      </c>
      <c r="AX80" s="150">
        <v>10</v>
      </c>
      <c r="AY80" s="148"/>
      <c r="AZ80" s="148"/>
      <c r="BA80" s="151"/>
      <c r="BB80" s="151"/>
      <c r="BC80" s="151"/>
      <c r="BD80" s="151"/>
      <c r="BE80" s="151"/>
      <c r="BF80" s="151"/>
      <c r="BG80" s="151"/>
      <c r="BH80" s="151"/>
      <c r="BI80" s="151"/>
      <c r="BJ80" s="151"/>
      <c r="BK80" s="151"/>
      <c r="BL80" s="151"/>
      <c r="BM80" s="151"/>
      <c r="BN80" s="151"/>
      <c r="BO80" s="151"/>
      <c r="BP80" s="173"/>
    </row>
    <row r="81" spans="5:68" s="145" customFormat="1" ht="11.25" x14ac:dyDescent="0.2">
      <c r="E81" s="172"/>
      <c r="G81" s="148"/>
      <c r="H81" s="148"/>
      <c r="I81" s="148"/>
      <c r="J81" s="148"/>
      <c r="K81" s="148"/>
      <c r="L81" s="148"/>
      <c r="M81" s="148"/>
      <c r="N81" s="148"/>
      <c r="O81" s="148"/>
      <c r="P81" s="148"/>
      <c r="Q81" s="148"/>
      <c r="R81" s="148"/>
      <c r="S81" s="148"/>
      <c r="T81" s="148"/>
      <c r="U81" s="148"/>
      <c r="V81" s="148"/>
      <c r="W81" s="148"/>
      <c r="X81" s="148"/>
      <c r="Y81" s="148"/>
      <c r="Z81" s="148"/>
      <c r="AA81" s="148"/>
      <c r="AB81" s="148"/>
      <c r="AC81" s="148"/>
      <c r="AD81" s="148"/>
      <c r="AE81" s="148"/>
      <c r="AF81" s="148"/>
      <c r="AG81" s="148"/>
      <c r="AH81" s="148"/>
      <c r="AI81" s="148"/>
      <c r="AJ81" s="148"/>
      <c r="AK81" s="148"/>
      <c r="AL81" s="148"/>
      <c r="AM81" s="148"/>
      <c r="AN81" s="148"/>
      <c r="AO81" s="148"/>
      <c r="AP81" s="148"/>
      <c r="AQ81" s="148"/>
      <c r="AR81" s="148"/>
      <c r="AS81" s="148"/>
      <c r="AT81" s="148"/>
      <c r="AU81" s="148"/>
      <c r="AV81" s="148"/>
      <c r="AW81" s="148" t="s">
        <v>112</v>
      </c>
      <c r="AX81" s="150">
        <v>0</v>
      </c>
      <c r="AY81" s="148"/>
      <c r="AZ81" s="148"/>
      <c r="BA81" s="151"/>
      <c r="BB81" s="151"/>
      <c r="BC81" s="151"/>
      <c r="BD81" s="151"/>
      <c r="BE81" s="151"/>
      <c r="BF81" s="151"/>
      <c r="BG81" s="151"/>
      <c r="BH81" s="151"/>
      <c r="BI81" s="151"/>
      <c r="BJ81" s="151"/>
      <c r="BK81" s="151"/>
      <c r="BL81" s="151"/>
      <c r="BM81" s="151"/>
      <c r="BN81" s="151"/>
      <c r="BO81" s="151"/>
      <c r="BP81" s="173"/>
    </row>
    <row r="82" spans="5:68" s="145" customFormat="1" ht="11.25" x14ac:dyDescent="0.2">
      <c r="E82" s="172"/>
      <c r="G82" s="148"/>
      <c r="H82" s="148"/>
      <c r="I82" s="148"/>
      <c r="J82" s="148"/>
      <c r="K82" s="148"/>
      <c r="L82" s="148"/>
      <c r="M82" s="148"/>
      <c r="N82" s="148"/>
      <c r="O82" s="148"/>
      <c r="P82" s="148"/>
      <c r="Q82" s="148"/>
      <c r="R82" s="148"/>
      <c r="S82" s="148"/>
      <c r="T82" s="148"/>
      <c r="U82" s="148"/>
      <c r="V82" s="148"/>
      <c r="W82" s="148"/>
      <c r="X82" s="148"/>
      <c r="Y82" s="148"/>
      <c r="Z82" s="148"/>
      <c r="AA82" s="148"/>
      <c r="AB82" s="148"/>
      <c r="AC82" s="148"/>
      <c r="AD82" s="148"/>
      <c r="AE82" s="148"/>
      <c r="AF82" s="148"/>
      <c r="AG82" s="148"/>
      <c r="AH82" s="148"/>
      <c r="AI82" s="148"/>
      <c r="AJ82" s="148"/>
      <c r="AK82" s="148"/>
      <c r="AL82" s="148"/>
      <c r="AM82" s="148"/>
      <c r="AN82" s="148"/>
      <c r="AO82" s="148"/>
      <c r="AP82" s="148"/>
      <c r="AQ82" s="148"/>
      <c r="AR82" s="148"/>
      <c r="AS82" s="148"/>
      <c r="AT82" s="148"/>
      <c r="AU82" s="148"/>
      <c r="AV82" s="148"/>
      <c r="AW82" s="148"/>
      <c r="AX82" s="150"/>
      <c r="AY82" s="148"/>
      <c r="AZ82" s="148"/>
      <c r="BA82" s="151"/>
      <c r="BB82" s="151"/>
      <c r="BC82" s="151"/>
      <c r="BD82" s="151"/>
      <c r="BE82" s="151"/>
      <c r="BF82" s="151"/>
      <c r="BG82" s="151"/>
      <c r="BH82" s="151"/>
      <c r="BI82" s="151"/>
      <c r="BJ82" s="151"/>
      <c r="BK82" s="151"/>
      <c r="BL82" s="151"/>
      <c r="BM82" s="151"/>
      <c r="BN82" s="151"/>
      <c r="BO82" s="151"/>
      <c r="BP82" s="173"/>
    </row>
    <row r="83" spans="5:68" s="145" customFormat="1" ht="11.25" x14ac:dyDescent="0.2">
      <c r="E83" s="172"/>
      <c r="G83" s="148"/>
      <c r="H83" s="148"/>
      <c r="I83" s="148"/>
      <c r="J83" s="148"/>
      <c r="K83" s="148"/>
      <c r="L83" s="148"/>
      <c r="M83" s="148"/>
      <c r="N83" s="148"/>
      <c r="O83" s="148"/>
      <c r="P83" s="148"/>
      <c r="Q83" s="148"/>
      <c r="R83" s="148"/>
      <c r="S83" s="148"/>
      <c r="T83" s="148"/>
      <c r="U83" s="148"/>
      <c r="V83" s="148"/>
      <c r="W83" s="148"/>
      <c r="X83" s="148"/>
      <c r="Y83" s="148"/>
      <c r="Z83" s="148"/>
      <c r="AA83" s="148"/>
      <c r="AB83" s="148"/>
      <c r="AC83" s="148"/>
      <c r="AD83" s="148"/>
      <c r="AE83" s="148"/>
      <c r="AF83" s="148"/>
      <c r="AG83" s="148"/>
      <c r="AH83" s="148"/>
      <c r="AI83" s="148"/>
      <c r="AJ83" s="148"/>
      <c r="AK83" s="148"/>
      <c r="AL83" s="148"/>
      <c r="AM83" s="148"/>
      <c r="AN83" s="148"/>
      <c r="AO83" s="148"/>
      <c r="AP83" s="148"/>
      <c r="AQ83" s="148"/>
      <c r="AR83" s="148"/>
      <c r="AS83" s="148"/>
      <c r="AT83" s="148"/>
      <c r="AU83" s="148"/>
      <c r="AV83" s="148"/>
      <c r="AW83" s="148" t="s">
        <v>153</v>
      </c>
      <c r="AX83" s="148" t="s">
        <v>153</v>
      </c>
      <c r="AY83" s="148"/>
      <c r="AZ83" s="148"/>
      <c r="BA83" s="151"/>
      <c r="BB83" s="151"/>
      <c r="BC83" s="151"/>
      <c r="BD83" s="151"/>
      <c r="BE83" s="151"/>
      <c r="BF83" s="151"/>
      <c r="BG83" s="151"/>
      <c r="BH83" s="151"/>
      <c r="BI83" s="151"/>
      <c r="BJ83" s="151"/>
      <c r="BK83" s="151"/>
      <c r="BL83" s="151"/>
      <c r="BM83" s="151"/>
      <c r="BN83" s="151"/>
      <c r="BO83" s="151"/>
      <c r="BP83" s="173"/>
    </row>
    <row r="84" spans="5:68" s="145" customFormat="1" ht="11.25" x14ac:dyDescent="0.2">
      <c r="E84" s="172"/>
      <c r="G84" s="148"/>
      <c r="H84" s="148"/>
      <c r="I84" s="148"/>
      <c r="J84" s="148"/>
      <c r="K84" s="148"/>
      <c r="L84" s="148"/>
      <c r="M84" s="148"/>
      <c r="N84" s="148"/>
      <c r="O84" s="148"/>
      <c r="P84" s="148"/>
      <c r="Q84" s="148"/>
      <c r="R84" s="148"/>
      <c r="S84" s="148"/>
      <c r="T84" s="148"/>
      <c r="U84" s="148"/>
      <c r="V84" s="148"/>
      <c r="W84" s="148"/>
      <c r="X84" s="148"/>
      <c r="Y84" s="148"/>
      <c r="Z84" s="148"/>
      <c r="AA84" s="148"/>
      <c r="AB84" s="148"/>
      <c r="AC84" s="148"/>
      <c r="AD84" s="148"/>
      <c r="AE84" s="148"/>
      <c r="AF84" s="148"/>
      <c r="AG84" s="148"/>
      <c r="AH84" s="148"/>
      <c r="AI84" s="148"/>
      <c r="AJ84" s="148"/>
      <c r="AK84" s="148"/>
      <c r="AL84" s="148"/>
      <c r="AM84" s="148"/>
      <c r="AN84" s="148"/>
      <c r="AO84" s="148"/>
      <c r="AP84" s="148"/>
      <c r="AQ84" s="148"/>
      <c r="AR84" s="148"/>
      <c r="AS84" s="148"/>
      <c r="AT84" s="148"/>
      <c r="AU84" s="148"/>
      <c r="AV84" s="148"/>
      <c r="AW84" s="148" t="s">
        <v>113</v>
      </c>
      <c r="AX84" s="150">
        <v>10</v>
      </c>
      <c r="AY84" s="148"/>
      <c r="AZ84" s="148"/>
      <c r="BA84" s="151"/>
      <c r="BB84" s="151"/>
      <c r="BC84" s="151"/>
      <c r="BD84" s="151"/>
      <c r="BE84" s="151"/>
      <c r="BF84" s="151"/>
      <c r="BG84" s="151"/>
      <c r="BH84" s="151"/>
      <c r="BI84" s="151"/>
      <c r="BJ84" s="151"/>
      <c r="BK84" s="151"/>
      <c r="BL84" s="151"/>
      <c r="BM84" s="151"/>
      <c r="BN84" s="151"/>
      <c r="BO84" s="151"/>
      <c r="BP84" s="173"/>
    </row>
    <row r="85" spans="5:68" s="145" customFormat="1" ht="11.25" x14ac:dyDescent="0.2">
      <c r="E85" s="172"/>
      <c r="G85" s="148"/>
      <c r="H85" s="148"/>
      <c r="I85" s="148"/>
      <c r="J85" s="148"/>
      <c r="K85" s="148"/>
      <c r="L85" s="148"/>
      <c r="M85" s="148"/>
      <c r="N85" s="148"/>
      <c r="O85" s="148"/>
      <c r="P85" s="148"/>
      <c r="Q85" s="148"/>
      <c r="R85" s="148"/>
      <c r="S85" s="148"/>
      <c r="T85" s="148"/>
      <c r="U85" s="148"/>
      <c r="V85" s="148"/>
      <c r="W85" s="148"/>
      <c r="X85" s="148"/>
      <c r="Y85" s="148"/>
      <c r="Z85" s="148"/>
      <c r="AA85" s="148"/>
      <c r="AB85" s="148"/>
      <c r="AC85" s="148"/>
      <c r="AD85" s="148"/>
      <c r="AE85" s="148"/>
      <c r="AF85" s="148"/>
      <c r="AG85" s="148"/>
      <c r="AH85" s="148"/>
      <c r="AI85" s="148"/>
      <c r="AJ85" s="148"/>
      <c r="AK85" s="148"/>
      <c r="AL85" s="148"/>
      <c r="AM85" s="148"/>
      <c r="AN85" s="148"/>
      <c r="AO85" s="148"/>
      <c r="AP85" s="148"/>
      <c r="AQ85" s="148"/>
      <c r="AR85" s="148"/>
      <c r="AS85" s="148"/>
      <c r="AT85" s="148"/>
      <c r="AU85" s="148"/>
      <c r="AV85" s="148"/>
      <c r="AW85" s="148" t="s">
        <v>112</v>
      </c>
      <c r="AX85" s="150">
        <v>0</v>
      </c>
      <c r="AY85" s="148"/>
      <c r="AZ85" s="148"/>
      <c r="BA85" s="151"/>
      <c r="BB85" s="151"/>
      <c r="BC85" s="151"/>
      <c r="BD85" s="151"/>
      <c r="BE85" s="151"/>
      <c r="BF85" s="151"/>
      <c r="BG85" s="151"/>
      <c r="BH85" s="151"/>
      <c r="BI85" s="151"/>
      <c r="BJ85" s="151"/>
      <c r="BK85" s="151"/>
      <c r="BL85" s="151"/>
      <c r="BM85" s="151"/>
      <c r="BN85" s="151"/>
      <c r="BO85" s="151"/>
      <c r="BP85" s="173"/>
    </row>
    <row r="86" spans="5:68" s="145" customFormat="1" ht="11.25" x14ac:dyDescent="0.2">
      <c r="E86" s="172"/>
      <c r="G86" s="148"/>
      <c r="H86" s="148"/>
      <c r="I86" s="148"/>
      <c r="J86" s="148"/>
      <c r="K86" s="148"/>
      <c r="L86" s="148"/>
      <c r="M86" s="148"/>
      <c r="N86" s="148"/>
      <c r="O86" s="148"/>
      <c r="P86" s="148"/>
      <c r="Q86" s="148"/>
      <c r="R86" s="148"/>
      <c r="S86" s="148"/>
      <c r="T86" s="148"/>
      <c r="U86" s="148"/>
      <c r="V86" s="148"/>
      <c r="W86" s="148"/>
      <c r="X86" s="148"/>
      <c r="Y86" s="148"/>
      <c r="Z86" s="148"/>
      <c r="AA86" s="148"/>
      <c r="AB86" s="148"/>
      <c r="AC86" s="148"/>
      <c r="AD86" s="148"/>
      <c r="AE86" s="148"/>
      <c r="AF86" s="148"/>
      <c r="AG86" s="148"/>
      <c r="AH86" s="148"/>
      <c r="AI86" s="148"/>
      <c r="AJ86" s="148"/>
      <c r="AK86" s="148"/>
      <c r="AL86" s="148"/>
      <c r="AM86" s="148"/>
      <c r="AN86" s="148"/>
      <c r="AO86" s="148"/>
      <c r="AP86" s="148"/>
      <c r="AQ86" s="148"/>
      <c r="AR86" s="148"/>
      <c r="AS86" s="148"/>
      <c r="AT86" s="148"/>
      <c r="AU86" s="148"/>
      <c r="AV86" s="148"/>
      <c r="AW86" s="148"/>
      <c r="AX86" s="150"/>
      <c r="AY86" s="148"/>
      <c r="AZ86" s="148"/>
      <c r="BA86" s="151"/>
      <c r="BB86" s="151"/>
      <c r="BC86" s="151"/>
      <c r="BD86" s="151"/>
      <c r="BE86" s="151"/>
      <c r="BF86" s="151"/>
      <c r="BG86" s="151"/>
      <c r="BH86" s="151"/>
      <c r="BI86" s="151"/>
      <c r="BJ86" s="151"/>
      <c r="BK86" s="151"/>
      <c r="BL86" s="151"/>
      <c r="BM86" s="151"/>
      <c r="BN86" s="151"/>
      <c r="BO86" s="151"/>
      <c r="BP86" s="173"/>
    </row>
    <row r="87" spans="5:68" s="145" customFormat="1" ht="11.25" x14ac:dyDescent="0.2">
      <c r="E87" s="172"/>
      <c r="G87" s="148"/>
      <c r="H87" s="148"/>
      <c r="I87" s="148"/>
      <c r="J87" s="148"/>
      <c r="K87" s="148"/>
      <c r="L87" s="148"/>
      <c r="M87" s="148"/>
      <c r="N87" s="148"/>
      <c r="O87" s="148"/>
      <c r="P87" s="148"/>
      <c r="Q87" s="148"/>
      <c r="R87" s="148"/>
      <c r="S87" s="148"/>
      <c r="T87" s="148"/>
      <c r="U87" s="148"/>
      <c r="V87" s="148"/>
      <c r="W87" s="148"/>
      <c r="X87" s="148"/>
      <c r="Y87" s="148"/>
      <c r="Z87" s="148"/>
      <c r="AA87" s="148"/>
      <c r="AB87" s="148"/>
      <c r="AC87" s="148"/>
      <c r="AD87" s="148"/>
      <c r="AE87" s="148"/>
      <c r="AF87" s="148"/>
      <c r="AG87" s="148"/>
      <c r="AH87" s="148"/>
      <c r="AI87" s="148"/>
      <c r="AJ87" s="148"/>
      <c r="AK87" s="148"/>
      <c r="AL87" s="148"/>
      <c r="AM87" s="148"/>
      <c r="AN87" s="148"/>
      <c r="AO87" s="148"/>
      <c r="AP87" s="148"/>
      <c r="AQ87" s="148"/>
      <c r="AR87" s="148"/>
      <c r="AS87" s="148"/>
      <c r="AT87" s="148"/>
      <c r="AU87" s="148"/>
      <c r="AV87" s="148"/>
      <c r="AW87" s="148" t="s">
        <v>154</v>
      </c>
      <c r="AX87" s="148" t="s">
        <v>154</v>
      </c>
      <c r="AY87" s="148"/>
      <c r="AZ87" s="148"/>
      <c r="BA87" s="151"/>
      <c r="BB87" s="151"/>
      <c r="BC87" s="151"/>
      <c r="BD87" s="151"/>
      <c r="BE87" s="151"/>
      <c r="BF87" s="151"/>
      <c r="BG87" s="151"/>
      <c r="BH87" s="151"/>
      <c r="BI87" s="151"/>
      <c r="BJ87" s="151"/>
      <c r="BK87" s="151"/>
      <c r="BL87" s="151"/>
      <c r="BM87" s="151"/>
      <c r="BN87" s="151"/>
      <c r="BO87" s="151"/>
      <c r="BP87" s="173"/>
    </row>
    <row r="88" spans="5:68" s="145" customFormat="1" ht="11.25" x14ac:dyDescent="0.2">
      <c r="E88" s="172"/>
      <c r="G88" s="148"/>
      <c r="H88" s="148"/>
      <c r="I88" s="148"/>
      <c r="J88" s="148"/>
      <c r="K88" s="148"/>
      <c r="L88" s="148"/>
      <c r="M88" s="148"/>
      <c r="N88" s="148"/>
      <c r="O88" s="148"/>
      <c r="P88" s="148"/>
      <c r="Q88" s="148"/>
      <c r="R88" s="148"/>
      <c r="S88" s="148"/>
      <c r="T88" s="148"/>
      <c r="U88" s="148"/>
      <c r="V88" s="148"/>
      <c r="W88" s="148"/>
      <c r="X88" s="148"/>
      <c r="Y88" s="148"/>
      <c r="Z88" s="148"/>
      <c r="AA88" s="148"/>
      <c r="AB88" s="148"/>
      <c r="AC88" s="148"/>
      <c r="AD88" s="148"/>
      <c r="AE88" s="148"/>
      <c r="AF88" s="148"/>
      <c r="AG88" s="148"/>
      <c r="AH88" s="148"/>
      <c r="AI88" s="148"/>
      <c r="AJ88" s="148"/>
      <c r="AK88" s="148"/>
      <c r="AL88" s="148"/>
      <c r="AM88" s="148"/>
      <c r="AN88" s="148"/>
      <c r="AO88" s="148"/>
      <c r="AP88" s="148"/>
      <c r="AQ88" s="148"/>
      <c r="AR88" s="148"/>
      <c r="AS88" s="148"/>
      <c r="AT88" s="148"/>
      <c r="AU88" s="148"/>
      <c r="AV88" s="148"/>
      <c r="AW88" s="148" t="s">
        <v>113</v>
      </c>
      <c r="AX88" s="150">
        <v>10</v>
      </c>
      <c r="AY88" s="148"/>
      <c r="AZ88" s="148"/>
      <c r="BA88" s="151"/>
      <c r="BB88" s="151"/>
      <c r="BC88" s="151"/>
      <c r="BD88" s="151"/>
      <c r="BE88" s="151"/>
      <c r="BF88" s="151"/>
      <c r="BG88" s="151"/>
      <c r="BH88" s="151"/>
      <c r="BI88" s="151"/>
      <c r="BJ88" s="151"/>
      <c r="BK88" s="151"/>
      <c r="BL88" s="151"/>
      <c r="BM88" s="151"/>
      <c r="BN88" s="151"/>
      <c r="BO88" s="151"/>
      <c r="BP88" s="173"/>
    </row>
    <row r="89" spans="5:68" s="145" customFormat="1" ht="11.25" x14ac:dyDescent="0.2">
      <c r="E89" s="172"/>
      <c r="G89" s="148"/>
      <c r="H89" s="148"/>
      <c r="I89" s="148"/>
      <c r="J89" s="148"/>
      <c r="K89" s="148"/>
      <c r="L89" s="148"/>
      <c r="M89" s="148"/>
      <c r="N89" s="148"/>
      <c r="O89" s="148"/>
      <c r="P89" s="148"/>
      <c r="Q89" s="148"/>
      <c r="R89" s="148"/>
      <c r="S89" s="148"/>
      <c r="T89" s="148"/>
      <c r="U89" s="148"/>
      <c r="V89" s="148"/>
      <c r="W89" s="148"/>
      <c r="X89" s="148"/>
      <c r="Y89" s="148"/>
      <c r="Z89" s="148"/>
      <c r="AA89" s="148"/>
      <c r="AB89" s="148"/>
      <c r="AC89" s="148"/>
      <c r="AD89" s="148"/>
      <c r="AE89" s="148"/>
      <c r="AF89" s="148"/>
      <c r="AG89" s="148"/>
      <c r="AH89" s="148"/>
      <c r="AI89" s="148"/>
      <c r="AJ89" s="148"/>
      <c r="AK89" s="148"/>
      <c r="AL89" s="148"/>
      <c r="AM89" s="148"/>
      <c r="AN89" s="148"/>
      <c r="AO89" s="148"/>
      <c r="AP89" s="148"/>
      <c r="AQ89" s="148"/>
      <c r="AR89" s="148"/>
      <c r="AS89" s="148"/>
      <c r="AT89" s="148"/>
      <c r="AU89" s="148"/>
      <c r="AV89" s="148"/>
      <c r="AW89" s="148" t="s">
        <v>112</v>
      </c>
      <c r="AX89" s="150">
        <v>0</v>
      </c>
      <c r="AY89" s="148"/>
      <c r="AZ89" s="148"/>
      <c r="BA89" s="151"/>
      <c r="BB89" s="151"/>
      <c r="BC89" s="151"/>
      <c r="BD89" s="151"/>
      <c r="BE89" s="151"/>
      <c r="BF89" s="151"/>
      <c r="BG89" s="151"/>
      <c r="BH89" s="151"/>
      <c r="BI89" s="151"/>
      <c r="BJ89" s="151"/>
      <c r="BK89" s="151"/>
      <c r="BL89" s="151"/>
      <c r="BM89" s="151"/>
      <c r="BN89" s="151"/>
      <c r="BO89" s="151"/>
      <c r="BP89" s="173"/>
    </row>
    <row r="90" spans="5:68" s="145" customFormat="1" ht="11.25" x14ac:dyDescent="0.2">
      <c r="E90" s="172"/>
      <c r="G90" s="148"/>
      <c r="H90" s="148"/>
      <c r="I90" s="148"/>
      <c r="J90" s="148"/>
      <c r="K90" s="148"/>
      <c r="L90" s="148"/>
      <c r="M90" s="148"/>
      <c r="N90" s="148"/>
      <c r="O90" s="148"/>
      <c r="P90" s="148"/>
      <c r="Q90" s="148"/>
      <c r="R90" s="148"/>
      <c r="S90" s="148"/>
      <c r="T90" s="148"/>
      <c r="U90" s="148"/>
      <c r="V90" s="148"/>
      <c r="W90" s="148"/>
      <c r="X90" s="148"/>
      <c r="Y90" s="148"/>
      <c r="Z90" s="148"/>
      <c r="AA90" s="148"/>
      <c r="AB90" s="148"/>
      <c r="AC90" s="148"/>
      <c r="AD90" s="148"/>
      <c r="AE90" s="148"/>
      <c r="AF90" s="148"/>
      <c r="AG90" s="148"/>
      <c r="AH90" s="148"/>
      <c r="AI90" s="148"/>
      <c r="AJ90" s="148"/>
      <c r="AK90" s="148"/>
      <c r="AL90" s="148"/>
      <c r="AM90" s="148"/>
      <c r="AN90" s="148"/>
      <c r="AO90" s="148"/>
      <c r="AP90" s="148"/>
      <c r="AQ90" s="148"/>
      <c r="AR90" s="148"/>
      <c r="AS90" s="148"/>
      <c r="AT90" s="148"/>
      <c r="AU90" s="148"/>
      <c r="AV90" s="148"/>
      <c r="AW90" s="148"/>
      <c r="AX90" s="150"/>
      <c r="AY90" s="148"/>
      <c r="AZ90" s="148"/>
      <c r="BA90" s="151"/>
      <c r="BB90" s="151"/>
      <c r="BC90" s="151"/>
      <c r="BD90" s="151"/>
      <c r="BE90" s="151"/>
      <c r="BF90" s="151"/>
      <c r="BG90" s="151"/>
      <c r="BH90" s="151"/>
      <c r="BI90" s="151"/>
      <c r="BJ90" s="151"/>
      <c r="BK90" s="151"/>
      <c r="BL90" s="151"/>
      <c r="BM90" s="151"/>
      <c r="BN90" s="151"/>
      <c r="BO90" s="151"/>
      <c r="BP90" s="173"/>
    </row>
    <row r="91" spans="5:68" s="145" customFormat="1" ht="11.25" x14ac:dyDescent="0.2">
      <c r="E91" s="172"/>
      <c r="G91" s="148"/>
      <c r="H91" s="148"/>
      <c r="I91" s="148"/>
      <c r="J91" s="148"/>
      <c r="K91" s="148"/>
      <c r="L91" s="148"/>
      <c r="M91" s="148"/>
      <c r="N91" s="148"/>
      <c r="O91" s="148"/>
      <c r="P91" s="148"/>
      <c r="Q91" s="148"/>
      <c r="R91" s="148"/>
      <c r="S91" s="148"/>
      <c r="T91" s="148"/>
      <c r="U91" s="148"/>
      <c r="V91" s="148"/>
      <c r="W91" s="148"/>
      <c r="X91" s="148"/>
      <c r="Y91" s="148"/>
      <c r="Z91" s="148"/>
      <c r="AA91" s="148"/>
      <c r="AB91" s="148"/>
      <c r="AC91" s="148"/>
      <c r="AD91" s="148"/>
      <c r="AE91" s="148"/>
      <c r="AF91" s="148"/>
      <c r="AG91" s="148"/>
      <c r="AH91" s="148"/>
      <c r="AI91" s="148"/>
      <c r="AJ91" s="148"/>
      <c r="AK91" s="148"/>
      <c r="AL91" s="148"/>
      <c r="AM91" s="148"/>
      <c r="AN91" s="148"/>
      <c r="AO91" s="148"/>
      <c r="AP91" s="148"/>
      <c r="AQ91" s="148"/>
      <c r="AR91" s="148"/>
      <c r="AS91" s="148"/>
      <c r="AT91" s="148"/>
      <c r="AU91" s="148"/>
      <c r="AV91" s="148"/>
      <c r="AW91" s="148" t="s">
        <v>155</v>
      </c>
      <c r="AX91" s="148" t="s">
        <v>155</v>
      </c>
      <c r="AY91" s="148"/>
      <c r="AZ91" s="148"/>
      <c r="BA91" s="151"/>
      <c r="BB91" s="151"/>
      <c r="BC91" s="151"/>
      <c r="BD91" s="151"/>
      <c r="BE91" s="151"/>
      <c r="BF91" s="151"/>
      <c r="BG91" s="151"/>
      <c r="BH91" s="151"/>
      <c r="BI91" s="151"/>
      <c r="BJ91" s="151"/>
      <c r="BK91" s="151"/>
      <c r="BL91" s="151"/>
      <c r="BM91" s="151"/>
      <c r="BN91" s="151"/>
      <c r="BO91" s="151"/>
      <c r="BP91" s="173"/>
    </row>
    <row r="92" spans="5:68" s="145" customFormat="1" ht="11.25" x14ac:dyDescent="0.2">
      <c r="E92" s="172"/>
      <c r="G92" s="148"/>
      <c r="H92" s="148"/>
      <c r="I92" s="148"/>
      <c r="J92" s="148"/>
      <c r="K92" s="148"/>
      <c r="L92" s="148"/>
      <c r="M92" s="148"/>
      <c r="N92" s="148"/>
      <c r="O92" s="148"/>
      <c r="P92" s="148"/>
      <c r="Q92" s="148"/>
      <c r="R92" s="148"/>
      <c r="S92" s="148"/>
      <c r="T92" s="148"/>
      <c r="U92" s="148"/>
      <c r="V92" s="148"/>
      <c r="W92" s="148"/>
      <c r="X92" s="148"/>
      <c r="Y92" s="148"/>
      <c r="Z92" s="148"/>
      <c r="AA92" s="148"/>
      <c r="AB92" s="148"/>
      <c r="AC92" s="148"/>
      <c r="AD92" s="148"/>
      <c r="AE92" s="148"/>
      <c r="AF92" s="148"/>
      <c r="AG92" s="148"/>
      <c r="AH92" s="148"/>
      <c r="AI92" s="148"/>
      <c r="AJ92" s="148"/>
      <c r="AK92" s="148"/>
      <c r="AL92" s="148"/>
      <c r="AM92" s="148"/>
      <c r="AN92" s="148"/>
      <c r="AO92" s="148"/>
      <c r="AP92" s="148"/>
      <c r="AQ92" s="148"/>
      <c r="AR92" s="148"/>
      <c r="AS92" s="148"/>
      <c r="AT92" s="148"/>
      <c r="AU92" s="148"/>
      <c r="AV92" s="148"/>
      <c r="AW92" s="148" t="s">
        <v>104</v>
      </c>
      <c r="AX92" s="150">
        <v>10</v>
      </c>
      <c r="AY92" s="148"/>
      <c r="AZ92" s="148"/>
      <c r="BA92" s="151"/>
      <c r="BB92" s="151"/>
      <c r="BC92" s="151"/>
      <c r="BD92" s="151"/>
      <c r="BE92" s="151"/>
      <c r="BF92" s="151"/>
      <c r="BG92" s="151"/>
      <c r="BH92" s="151"/>
      <c r="BI92" s="151"/>
      <c r="BJ92" s="151"/>
      <c r="BK92" s="151"/>
      <c r="BL92" s="151"/>
      <c r="BM92" s="151"/>
      <c r="BN92" s="151"/>
      <c r="BO92" s="151"/>
      <c r="BP92" s="173"/>
    </row>
    <row r="93" spans="5:68" s="145" customFormat="1" ht="11.25" x14ac:dyDescent="0.2">
      <c r="E93" s="172"/>
      <c r="G93" s="148"/>
      <c r="H93" s="148"/>
      <c r="I93" s="148"/>
      <c r="J93" s="148"/>
      <c r="K93" s="148"/>
      <c r="L93" s="148"/>
      <c r="M93" s="148"/>
      <c r="N93" s="148"/>
      <c r="O93" s="148"/>
      <c r="P93" s="148"/>
      <c r="Q93" s="148"/>
      <c r="R93" s="148"/>
      <c r="S93" s="148"/>
      <c r="T93" s="148"/>
      <c r="U93" s="148"/>
      <c r="V93" s="148"/>
      <c r="W93" s="148"/>
      <c r="X93" s="148"/>
      <c r="Y93" s="148"/>
      <c r="Z93" s="148"/>
      <c r="AA93" s="148"/>
      <c r="AB93" s="148"/>
      <c r="AC93" s="148"/>
      <c r="AD93" s="148"/>
      <c r="AE93" s="148"/>
      <c r="AF93" s="148"/>
      <c r="AG93" s="148"/>
      <c r="AH93" s="148"/>
      <c r="AI93" s="148"/>
      <c r="AJ93" s="148"/>
      <c r="AK93" s="148"/>
      <c r="AL93" s="148"/>
      <c r="AM93" s="148"/>
      <c r="AN93" s="148"/>
      <c r="AO93" s="148"/>
      <c r="AP93" s="148"/>
      <c r="AQ93" s="148"/>
      <c r="AR93" s="148"/>
      <c r="AS93" s="148"/>
      <c r="AT93" s="148"/>
      <c r="AU93" s="148"/>
      <c r="AV93" s="148"/>
      <c r="AW93" s="148" t="s">
        <v>105</v>
      </c>
      <c r="AX93" s="150">
        <v>0</v>
      </c>
      <c r="AY93" s="148"/>
      <c r="AZ93" s="148"/>
      <c r="BA93" s="151"/>
      <c r="BB93" s="151"/>
      <c r="BC93" s="151"/>
      <c r="BD93" s="151"/>
      <c r="BE93" s="151"/>
      <c r="BF93" s="151"/>
      <c r="BG93" s="151"/>
      <c r="BH93" s="151"/>
      <c r="BI93" s="151"/>
      <c r="BJ93" s="151"/>
      <c r="BK93" s="151"/>
      <c r="BL93" s="151"/>
      <c r="BM93" s="151"/>
      <c r="BN93" s="151"/>
      <c r="BO93" s="151"/>
      <c r="BP93" s="173"/>
    </row>
    <row r="94" spans="5:68" ht="11.25" x14ac:dyDescent="0.2">
      <c r="AW94" s="148" t="s">
        <v>109</v>
      </c>
      <c r="AX94" s="150">
        <v>0</v>
      </c>
    </row>
    <row r="95" spans="5:68" ht="11.25" x14ac:dyDescent="0.2">
      <c r="AW95" s="148" t="s">
        <v>156</v>
      </c>
      <c r="AX95" s="150">
        <v>0</v>
      </c>
    </row>
    <row r="97" spans="49:50" ht="15" customHeight="1" x14ac:dyDescent="0.2">
      <c r="AW97" s="148" t="s">
        <v>157</v>
      </c>
      <c r="AX97" s="148" t="s">
        <v>157</v>
      </c>
    </row>
    <row r="98" spans="49:50" ht="15" customHeight="1" x14ac:dyDescent="0.2">
      <c r="AW98" s="148" t="s">
        <v>113</v>
      </c>
      <c r="AX98" s="150">
        <v>10</v>
      </c>
    </row>
    <row r="99" spans="49:50" ht="15" customHeight="1" x14ac:dyDescent="0.2">
      <c r="AW99" s="148" t="s">
        <v>112</v>
      </c>
      <c r="AX99" s="150">
        <v>0</v>
      </c>
    </row>
  </sheetData>
  <mergeCells count="17">
    <mergeCell ref="C16:D16"/>
    <mergeCell ref="C14:D14"/>
    <mergeCell ref="F2:F3"/>
    <mergeCell ref="B17:D17"/>
    <mergeCell ref="B20:F20"/>
    <mergeCell ref="B21:F21"/>
    <mergeCell ref="C2:E2"/>
    <mergeCell ref="C3:E3"/>
    <mergeCell ref="D5:D7"/>
    <mergeCell ref="E5:F7"/>
    <mergeCell ref="C9:D9"/>
    <mergeCell ref="C11:D11"/>
    <mergeCell ref="C12:D12"/>
    <mergeCell ref="C13:D13"/>
    <mergeCell ref="B2:B3"/>
    <mergeCell ref="C10:D10"/>
    <mergeCell ref="C15:D15"/>
  </mergeCells>
  <conditionalFormatting sqref="F17">
    <cfRule type="cellIs" dxfId="2" priority="5" operator="equal">
      <formula>"MEDIO"</formula>
    </cfRule>
    <cfRule type="cellIs" dxfId="1" priority="6" operator="equal">
      <formula>"ALTO"</formula>
    </cfRule>
    <cfRule type="cellIs" dxfId="0" priority="7" operator="equal">
      <formula>"BAJO"</formula>
    </cfRule>
    <cfRule type="colorScale" priority="8">
      <colorScale>
        <cfvo type="min"/>
        <cfvo type="percentile" val="50"/>
        <cfvo type="max"/>
        <color rgb="FFF8696B"/>
        <color rgb="FFFFEB84"/>
        <color rgb="FF63BE7B"/>
      </colorScale>
    </cfRule>
  </conditionalFormatting>
  <dataValidations count="10">
    <dataValidation type="list" allowBlank="1" showInputMessage="1" showErrorMessage="1" sqref="E15" xr:uid="{00000000-0002-0000-0400-000000000000}">
      <formula1>$AP15:$AS15</formula1>
    </dataValidation>
    <dataValidation type="list" allowBlank="1" showInputMessage="1" showErrorMessage="1" sqref="E10 E14 E16" xr:uid="{00000000-0002-0000-0400-000001000000}">
      <formula1>$AP10:$AR10</formula1>
    </dataValidation>
    <dataValidation type="list" allowBlank="1" showInputMessage="1" showErrorMessage="1" sqref="E11:E12" xr:uid="{00000000-0002-0000-0400-000002000000}">
      <formula1>$AP11:$AV11</formula1>
    </dataValidation>
    <dataValidation allowBlank="1" showInputMessage="1" showErrorMessage="1" promptTitle="Lista 2" sqref="D26" xr:uid="{00000000-0002-0000-0400-000003000000}"/>
    <dataValidation allowBlank="1" showInputMessage="1" showErrorMessage="1" promptTitle="lista" sqref="C26" xr:uid="{00000000-0002-0000-0400-000004000000}"/>
    <dataValidation type="list" allowBlank="1" showInputMessage="1" showErrorMessage="1" sqref="C45" xr:uid="{00000000-0002-0000-0400-000005000000}">
      <formula1>ELEMENTOSIC</formula1>
    </dataValidation>
    <dataValidation type="list" allowBlank="1" showInputMessage="1" showErrorMessage="1" sqref="D45" xr:uid="{00000000-0002-0000-0400-000006000000}">
      <formula1>ALMACENAMIENTO</formula1>
    </dataValidation>
    <dataValidation type="list" allowBlank="1" showInputMessage="1" showErrorMessage="1" sqref="E45" xr:uid="{00000000-0002-0000-0400-000007000000}">
      <formula1>SEGURIDAD</formula1>
    </dataValidation>
    <dataValidation type="list" allowBlank="1" showInputMessage="1" showErrorMessage="1" sqref="F45" xr:uid="{00000000-0002-0000-0400-000008000000}">
      <formula1>OTRO</formula1>
    </dataValidation>
    <dataValidation type="list" allowBlank="1" showInputMessage="1" showErrorMessage="1" sqref="E13" xr:uid="{00000000-0002-0000-0400-000009000000}">
      <formula1>$AP13:$AT13</formula1>
    </dataValidation>
  </dataValidations>
  <printOptions horizontalCentered="1" verticalCentered="1"/>
  <pageMargins left="0.70866141732283472" right="0.70866141732283472" top="0.74803149606299213" bottom="0.74803149606299213" header="0.31496062992125984" footer="0.31496062992125984"/>
  <pageSetup scale="72"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dimension ref="B2:F19"/>
  <sheetViews>
    <sheetView workbookViewId="0">
      <selection activeCell="B7" sqref="B7:F7"/>
    </sheetView>
  </sheetViews>
  <sheetFormatPr baseColWidth="10" defaultColWidth="11.42578125" defaultRowHeight="12.75" x14ac:dyDescent="0.2"/>
  <cols>
    <col min="2" max="2" width="16.140625" customWidth="1"/>
    <col min="5" max="5" width="62" customWidth="1"/>
    <col min="6" max="6" width="16.7109375" bestFit="1" customWidth="1"/>
  </cols>
  <sheetData>
    <row r="2" spans="2:6" ht="15.75" thickBot="1" x14ac:dyDescent="0.3">
      <c r="B2" s="5"/>
      <c r="C2" s="5"/>
      <c r="D2" s="5"/>
      <c r="E2" s="5"/>
      <c r="F2" s="5"/>
    </row>
    <row r="3" spans="2:6" ht="48.75" customHeight="1" thickBot="1" x14ac:dyDescent="0.25">
      <c r="B3" s="367"/>
      <c r="C3" s="368"/>
      <c r="D3" s="371" t="s">
        <v>158</v>
      </c>
      <c r="E3" s="372"/>
      <c r="F3" s="365" t="s">
        <v>159</v>
      </c>
    </row>
    <row r="4" spans="2:6" ht="15.75" thickBot="1" x14ac:dyDescent="0.25">
      <c r="B4" s="369"/>
      <c r="C4" s="370"/>
      <c r="D4" s="373" t="s">
        <v>2</v>
      </c>
      <c r="E4" s="374"/>
      <c r="F4" s="366"/>
    </row>
    <row r="5" spans="2:6" x14ac:dyDescent="0.2">
      <c r="F5" s="23"/>
    </row>
    <row r="6" spans="2:6" x14ac:dyDescent="0.2">
      <c r="B6" s="363" t="s">
        <v>160</v>
      </c>
      <c r="C6" s="363"/>
      <c r="D6" s="363"/>
      <c r="E6" s="363"/>
      <c r="F6" s="363"/>
    </row>
    <row r="7" spans="2:6" ht="33" customHeight="1" x14ac:dyDescent="0.2">
      <c r="B7" s="364" t="s">
        <v>161</v>
      </c>
      <c r="C7" s="364"/>
      <c r="D7" s="364"/>
      <c r="E7" s="364"/>
      <c r="F7" s="364"/>
    </row>
    <row r="9" spans="2:6" x14ac:dyDescent="0.2">
      <c r="B9" s="24" t="s">
        <v>162</v>
      </c>
      <c r="C9" s="360" t="s">
        <v>163</v>
      </c>
      <c r="D9" s="361"/>
      <c r="E9" s="361"/>
      <c r="F9" s="362"/>
    </row>
    <row r="10" spans="2:6" ht="62.25" customHeight="1" x14ac:dyDescent="0.2">
      <c r="B10" s="11" t="s">
        <v>164</v>
      </c>
      <c r="C10" s="381" t="s">
        <v>165</v>
      </c>
      <c r="D10" s="382"/>
      <c r="E10" s="382"/>
      <c r="F10" s="383"/>
    </row>
    <row r="11" spans="2:6" ht="25.5" x14ac:dyDescent="0.2">
      <c r="B11" s="11" t="s">
        <v>166</v>
      </c>
      <c r="C11" s="381" t="s">
        <v>167</v>
      </c>
      <c r="D11" s="382"/>
      <c r="E11" s="382"/>
      <c r="F11" s="383"/>
    </row>
    <row r="12" spans="2:6" ht="51" x14ac:dyDescent="0.2">
      <c r="B12" s="11" t="s">
        <v>168</v>
      </c>
      <c r="C12" s="375" t="s">
        <v>169</v>
      </c>
      <c r="D12" s="376"/>
      <c r="E12" s="376"/>
      <c r="F12" s="377"/>
    </row>
    <row r="13" spans="2:6" ht="38.25" x14ac:dyDescent="0.2">
      <c r="B13" s="11" t="s">
        <v>170</v>
      </c>
      <c r="C13" s="375" t="s">
        <v>171</v>
      </c>
      <c r="D13" s="376"/>
      <c r="E13" s="376"/>
      <c r="F13" s="377"/>
    </row>
    <row r="14" spans="2:6" ht="25.5" x14ac:dyDescent="0.2">
      <c r="B14" s="11" t="s">
        <v>172</v>
      </c>
      <c r="C14" s="375" t="s">
        <v>173</v>
      </c>
      <c r="D14" s="376"/>
      <c r="E14" s="376"/>
      <c r="F14" s="377"/>
    </row>
    <row r="15" spans="2:6" ht="47.25" customHeight="1" x14ac:dyDescent="0.2">
      <c r="B15" s="12" t="s">
        <v>174</v>
      </c>
      <c r="C15" s="375" t="s">
        <v>175</v>
      </c>
      <c r="D15" s="376"/>
      <c r="E15" s="376"/>
      <c r="F15" s="377"/>
    </row>
    <row r="16" spans="2:6" ht="25.5" x14ac:dyDescent="0.2">
      <c r="B16" s="11" t="s">
        <v>176</v>
      </c>
      <c r="C16" s="375" t="s">
        <v>177</v>
      </c>
      <c r="D16" s="376"/>
      <c r="E16" s="376"/>
      <c r="F16" s="377"/>
    </row>
    <row r="17" spans="2:6" ht="25.5" x14ac:dyDescent="0.2">
      <c r="B17" s="11" t="s">
        <v>178</v>
      </c>
      <c r="C17" s="378" t="s">
        <v>179</v>
      </c>
      <c r="D17" s="379"/>
      <c r="E17" s="379"/>
      <c r="F17" s="380"/>
    </row>
    <row r="18" spans="2:6" ht="25.5" x14ac:dyDescent="0.2">
      <c r="B18" s="11" t="s">
        <v>180</v>
      </c>
      <c r="C18" s="378" t="s">
        <v>181</v>
      </c>
      <c r="D18" s="379"/>
      <c r="E18" s="379"/>
      <c r="F18" s="380"/>
    </row>
    <row r="19" spans="2:6" ht="49.5" customHeight="1" x14ac:dyDescent="0.2">
      <c r="B19" s="11" t="s">
        <v>182</v>
      </c>
      <c r="C19" s="375" t="s">
        <v>183</v>
      </c>
      <c r="D19" s="376"/>
      <c r="E19" s="376"/>
      <c r="F19" s="377"/>
    </row>
  </sheetData>
  <mergeCells count="17">
    <mergeCell ref="C19:F19"/>
    <mergeCell ref="C16:F16"/>
    <mergeCell ref="C17:F17"/>
    <mergeCell ref="C18:F18"/>
    <mergeCell ref="C10:F10"/>
    <mergeCell ref="C11:F11"/>
    <mergeCell ref="C12:F12"/>
    <mergeCell ref="C13:F13"/>
    <mergeCell ref="C14:F14"/>
    <mergeCell ref="C15:F15"/>
    <mergeCell ref="C9:F9"/>
    <mergeCell ref="B6:F6"/>
    <mergeCell ref="B7:F7"/>
    <mergeCell ref="F3:F4"/>
    <mergeCell ref="B3:C4"/>
    <mergeCell ref="D3:E3"/>
    <mergeCell ref="D4:E4"/>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
  <dimension ref="A1:D44"/>
  <sheetViews>
    <sheetView workbookViewId="0">
      <selection sqref="A1:XFD1048576"/>
    </sheetView>
  </sheetViews>
  <sheetFormatPr baseColWidth="10" defaultColWidth="9.140625" defaultRowHeight="12.75" x14ac:dyDescent="0.2"/>
  <cols>
    <col min="1" max="1" width="18.85546875" customWidth="1"/>
    <col min="2" max="2" width="40.5703125" bestFit="1" customWidth="1"/>
  </cols>
  <sheetData>
    <row r="1" spans="1:4" x14ac:dyDescent="0.2">
      <c r="A1" s="1" t="s">
        <v>184</v>
      </c>
      <c r="B1" s="1" t="s">
        <v>185</v>
      </c>
      <c r="C1" s="1" t="s">
        <v>186</v>
      </c>
      <c r="D1" s="1" t="s">
        <v>187</v>
      </c>
    </row>
    <row r="2" spans="1:4" x14ac:dyDescent="0.2">
      <c r="A2" t="s">
        <v>188</v>
      </c>
      <c r="B2" t="s">
        <v>189</v>
      </c>
      <c r="C2" t="s">
        <v>190</v>
      </c>
      <c r="D2" s="4" t="s">
        <v>191</v>
      </c>
    </row>
    <row r="3" spans="1:4" x14ac:dyDescent="0.2">
      <c r="A3" t="s">
        <v>192</v>
      </c>
      <c r="B3" t="s">
        <v>193</v>
      </c>
      <c r="C3" t="s">
        <v>194</v>
      </c>
      <c r="D3" s="4" t="s">
        <v>195</v>
      </c>
    </row>
    <row r="4" spans="1:4" x14ac:dyDescent="0.2">
      <c r="A4" s="4" t="s">
        <v>196</v>
      </c>
      <c r="B4" t="s">
        <v>197</v>
      </c>
      <c r="C4" t="s">
        <v>198</v>
      </c>
      <c r="D4" s="4" t="s">
        <v>199</v>
      </c>
    </row>
    <row r="5" spans="1:4" x14ac:dyDescent="0.2">
      <c r="B5" t="s">
        <v>200</v>
      </c>
      <c r="C5" t="s">
        <v>201</v>
      </c>
      <c r="D5" s="4" t="s">
        <v>202</v>
      </c>
    </row>
    <row r="6" spans="1:4" x14ac:dyDescent="0.2">
      <c r="B6" t="s">
        <v>203</v>
      </c>
      <c r="C6" t="s">
        <v>204</v>
      </c>
      <c r="D6" s="4" t="s">
        <v>205</v>
      </c>
    </row>
    <row r="7" spans="1:4" x14ac:dyDescent="0.2">
      <c r="B7" t="s">
        <v>206</v>
      </c>
      <c r="D7" s="4" t="s">
        <v>207</v>
      </c>
    </row>
    <row r="8" spans="1:4" x14ac:dyDescent="0.2">
      <c r="B8" t="s">
        <v>208</v>
      </c>
      <c r="D8" s="4" t="s">
        <v>209</v>
      </c>
    </row>
    <row r="9" spans="1:4" x14ac:dyDescent="0.2">
      <c r="B9" t="s">
        <v>210</v>
      </c>
      <c r="D9" s="4" t="s">
        <v>211</v>
      </c>
    </row>
    <row r="10" spans="1:4" x14ac:dyDescent="0.2">
      <c r="D10" s="4" t="s">
        <v>212</v>
      </c>
    </row>
    <row r="11" spans="1:4" x14ac:dyDescent="0.2">
      <c r="D11" s="4" t="s">
        <v>213</v>
      </c>
    </row>
    <row r="12" spans="1:4" x14ac:dyDescent="0.2">
      <c r="D12" s="4" t="s">
        <v>214</v>
      </c>
    </row>
    <row r="13" spans="1:4" x14ac:dyDescent="0.2">
      <c r="D13" s="4" t="s">
        <v>215</v>
      </c>
    </row>
    <row r="14" spans="1:4" x14ac:dyDescent="0.2">
      <c r="D14" s="4" t="s">
        <v>216</v>
      </c>
    </row>
    <row r="15" spans="1:4" x14ac:dyDescent="0.2">
      <c r="D15" s="4" t="s">
        <v>217</v>
      </c>
    </row>
    <row r="16" spans="1:4" x14ac:dyDescent="0.2">
      <c r="D16" s="4" t="s">
        <v>218</v>
      </c>
    </row>
    <row r="17" spans="4:4" x14ac:dyDescent="0.2">
      <c r="D17" s="4" t="s">
        <v>219</v>
      </c>
    </row>
    <row r="18" spans="4:4" x14ac:dyDescent="0.2">
      <c r="D18" s="4" t="s">
        <v>220</v>
      </c>
    </row>
    <row r="19" spans="4:4" x14ac:dyDescent="0.2">
      <c r="D19" s="4" t="s">
        <v>221</v>
      </c>
    </row>
    <row r="20" spans="4:4" x14ac:dyDescent="0.2">
      <c r="D20" s="4" t="s">
        <v>222</v>
      </c>
    </row>
    <row r="21" spans="4:4" x14ac:dyDescent="0.2">
      <c r="D21" s="4" t="s">
        <v>223</v>
      </c>
    </row>
    <row r="22" spans="4:4" x14ac:dyDescent="0.2">
      <c r="D22" s="4" t="s">
        <v>224</v>
      </c>
    </row>
    <row r="23" spans="4:4" x14ac:dyDescent="0.2">
      <c r="D23" s="4" t="s">
        <v>225</v>
      </c>
    </row>
    <row r="24" spans="4:4" x14ac:dyDescent="0.2">
      <c r="D24" s="4" t="s">
        <v>226</v>
      </c>
    </row>
    <row r="25" spans="4:4" x14ac:dyDescent="0.2">
      <c r="D25" s="4" t="s">
        <v>227</v>
      </c>
    </row>
    <row r="26" spans="4:4" x14ac:dyDescent="0.2">
      <c r="D26" s="4" t="s">
        <v>228</v>
      </c>
    </row>
    <row r="27" spans="4:4" x14ac:dyDescent="0.2">
      <c r="D27" s="4" t="s">
        <v>229</v>
      </c>
    </row>
    <row r="28" spans="4:4" x14ac:dyDescent="0.2">
      <c r="D28" s="4" t="s">
        <v>230</v>
      </c>
    </row>
    <row r="29" spans="4:4" x14ac:dyDescent="0.2">
      <c r="D29" s="4" t="s">
        <v>231</v>
      </c>
    </row>
    <row r="30" spans="4:4" x14ac:dyDescent="0.2">
      <c r="D30" s="4" t="s">
        <v>232</v>
      </c>
    </row>
    <row r="31" spans="4:4" x14ac:dyDescent="0.2">
      <c r="D31" s="4" t="s">
        <v>233</v>
      </c>
    </row>
    <row r="32" spans="4:4" x14ac:dyDescent="0.2">
      <c r="D32" s="4" t="s">
        <v>234</v>
      </c>
    </row>
    <row r="33" spans="4:4" x14ac:dyDescent="0.2">
      <c r="D33" s="4" t="s">
        <v>235</v>
      </c>
    </row>
    <row r="34" spans="4:4" x14ac:dyDescent="0.2">
      <c r="D34" s="4" t="s">
        <v>236</v>
      </c>
    </row>
    <row r="35" spans="4:4" x14ac:dyDescent="0.2">
      <c r="D35" s="4" t="s">
        <v>237</v>
      </c>
    </row>
    <row r="36" spans="4:4" x14ac:dyDescent="0.2">
      <c r="D36" s="4" t="s">
        <v>238</v>
      </c>
    </row>
    <row r="37" spans="4:4" x14ac:dyDescent="0.2">
      <c r="D37" s="4" t="s">
        <v>239</v>
      </c>
    </row>
    <row r="38" spans="4:4" x14ac:dyDescent="0.2">
      <c r="D38" s="4" t="s">
        <v>240</v>
      </c>
    </row>
    <row r="39" spans="4:4" x14ac:dyDescent="0.2">
      <c r="D39" s="4" t="s">
        <v>241</v>
      </c>
    </row>
    <row r="40" spans="4:4" x14ac:dyDescent="0.2">
      <c r="D40" s="4" t="s">
        <v>210</v>
      </c>
    </row>
    <row r="41" spans="4:4" x14ac:dyDescent="0.2">
      <c r="D41" s="4"/>
    </row>
    <row r="42" spans="4:4" x14ac:dyDescent="0.2">
      <c r="D42" s="4"/>
    </row>
    <row r="43" spans="4:4" x14ac:dyDescent="0.2">
      <c r="D43" s="4"/>
    </row>
    <row r="44" spans="4:4" x14ac:dyDescent="0.2">
      <c r="D44" s="4"/>
    </row>
  </sheetData>
  <phoneticPr fontId="4"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lcf76f155ced4ddcb4097134ff3c332f xmlns="2b43b36e-a8ea-49e1-8944-19db36d2b63b">
      <Terms xmlns="http://schemas.microsoft.com/office/infopath/2007/PartnerControls"/>
    </lcf76f155ced4ddcb4097134ff3c332f>
    <TaxCatchAll xmlns="5d39227a-1e20-4f84-aca7-079a632253d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6436EBB449D3D4CAFCD644EE355F309" ma:contentTypeVersion="16" ma:contentTypeDescription="Crear nuevo documento." ma:contentTypeScope="" ma:versionID="8a31346701d5b3ff410e2198e814b042">
  <xsd:schema xmlns:xsd="http://www.w3.org/2001/XMLSchema" xmlns:xs="http://www.w3.org/2001/XMLSchema" xmlns:p="http://schemas.microsoft.com/office/2006/metadata/properties" xmlns:ns2="2b43b36e-a8ea-49e1-8944-19db36d2b63b" xmlns:ns3="5d39227a-1e20-4f84-aca7-079a632253db" targetNamespace="http://schemas.microsoft.com/office/2006/metadata/properties" ma:root="true" ma:fieldsID="c1ae775e5aca49f0d6ad34e8d1f18312" ns2:_="" ns3:_="">
    <xsd:import namespace="2b43b36e-a8ea-49e1-8944-19db36d2b63b"/>
    <xsd:import namespace="5d39227a-1e20-4f84-aca7-079a632253d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43b36e-a8ea-49e1-8944-19db36d2b63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148dc318-5de1-4747-92ed-e07023d138f3"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d39227a-1e20-4f84-aca7-079a632253db"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f3e9aab6-d511-4bae-9322-fd9a9f88d042}" ma:internalName="TaxCatchAll" ma:showField="CatchAllData" ma:web="5d39227a-1e20-4f84-aca7-079a632253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675CFB7-08A4-4EFF-AFFD-6993EB373981}">
  <ds:schemaRefs>
    <ds:schemaRef ds:uri="http://schemas.microsoft.com/office/2006/metadata/properties"/>
    <ds:schemaRef ds:uri="2b43b36e-a8ea-49e1-8944-19db36d2b63b"/>
    <ds:schemaRef ds:uri="http://schemas.microsoft.com/office/infopath/2007/PartnerControls"/>
    <ds:schemaRef ds:uri="5d39227a-1e20-4f84-aca7-079a632253db"/>
  </ds:schemaRefs>
</ds:datastoreItem>
</file>

<file path=customXml/itemProps2.xml><?xml version="1.0" encoding="utf-8"?>
<ds:datastoreItem xmlns:ds="http://schemas.openxmlformats.org/officeDocument/2006/customXml" ds:itemID="{9394AC85-B222-4E72-9EB4-20950045BA6F}">
  <ds:schemaRefs>
    <ds:schemaRef ds:uri="http://schemas.microsoft.com/sharepoint/v3/contenttype/forms"/>
  </ds:schemaRefs>
</ds:datastoreItem>
</file>

<file path=customXml/itemProps3.xml><?xml version="1.0" encoding="utf-8"?>
<ds:datastoreItem xmlns:ds="http://schemas.openxmlformats.org/officeDocument/2006/customXml" ds:itemID="{D0A796AF-EB97-4706-B638-B8F15DAFE98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43b36e-a8ea-49e1-8944-19db36d2b63b"/>
    <ds:schemaRef ds:uri="5d39227a-1e20-4f84-aca7-079a632253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17</vt:i4>
      </vt:variant>
    </vt:vector>
  </HeadingPairs>
  <TitlesOfParts>
    <vt:vector size="25" baseType="lpstr">
      <vt:lpstr>OC97931</vt:lpstr>
      <vt:lpstr>RFC (Líder Técnico)</vt:lpstr>
      <vt:lpstr>Hoja1</vt:lpstr>
      <vt:lpstr>Plan Implementación (Líder Téc)</vt:lpstr>
      <vt:lpstr>PLAN ROLL BACK (Líder Técnico)</vt:lpstr>
      <vt:lpstr>Matriz Efecto Cambio (Ejecutor)</vt:lpstr>
      <vt:lpstr>GLOSARIO</vt:lpstr>
      <vt:lpstr>Listas</vt:lpstr>
      <vt:lpstr>a.__Actividad_critica</vt:lpstr>
      <vt:lpstr>'Matriz Efecto Cambio (Ejecutor)'!a.__Misión_critica</vt:lpstr>
      <vt:lpstr>ALMACENAMIENTO</vt:lpstr>
      <vt:lpstr>AMBIENTE</vt:lpstr>
      <vt:lpstr>'RFC (Líder Técnico)'!Área_de_impresión</vt:lpstr>
      <vt:lpstr>CLASE</vt:lpstr>
      <vt:lpstr>ELEMENTOSIC</vt:lpstr>
      <vt:lpstr>Enrutador</vt:lpstr>
      <vt:lpstr>hola</vt:lpstr>
      <vt:lpstr>Lista</vt:lpstr>
      <vt:lpstr>matriximpp</vt:lpstr>
      <vt:lpstr>OTRO</vt:lpstr>
      <vt:lpstr>RAZON</vt:lpstr>
      <vt:lpstr>SEGURIDAD</vt:lpstr>
      <vt:lpstr>SISTEMAS</vt:lpstr>
      <vt:lpstr>TIEMPO</vt:lpstr>
      <vt:lpstr>'RFC (Líder Técnico)'!Títulos_a_imprimir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2009-07-06T19:59:12Z</dcterms:created>
  <dcterms:modified xsi:type="dcterms:W3CDTF">2025-06-09T21:43:20Z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0x010100C6436EBB449D3D4CAFCD644EE355F309</vt:lpwstr>
  </property>
</Properties>
</file>