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192.168.24.43\agm$\Ingenieria\Contratación\1. Invitaciones\21. Año 2026\SAMC-001-2026 REHABILITACIÓN INTERCEPTOR Q. MANIZALES SISTELEM\2. PRECONTRACTUAL\1. PREPLIEGOS\"/>
    </mc:Choice>
  </mc:AlternateContent>
  <xr:revisionPtr revIDLastSave="0" documentId="13_ncr:1_{D6EC1774-9CD8-49F8-B657-EF110D9345C1}" xr6:coauthVersionLast="47" xr6:coauthVersionMax="47" xr10:uidLastSave="{00000000-0000-0000-0000-000000000000}"/>
  <bookViews>
    <workbookView xWindow="-21720" yWindow="-900" windowWidth="21840" windowHeight="13020" xr2:uid="{B7C8571B-0E04-463A-9799-B5BBFC3CE3CF}"/>
  </bookViews>
  <sheets>
    <sheet name="PresupuestoOficial" sheetId="1" r:id="rId1"/>
    <sheet name="OfertaEconomica" sheetId="2" r:id="rId2"/>
    <sheet name="INDICAR CÓDIGO DEL ITEM DE PAGO" sheetId="3" r:id="rId3"/>
  </sheets>
  <externalReferences>
    <externalReference r:id="rId4"/>
  </externalReferences>
  <definedNames>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[0]!ERR</definedName>
    <definedName name="__FS01" localSheetId="2">'INDICAR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 localSheetId="2">#REF!</definedName>
    <definedName name="_APU221">#REF!</definedName>
    <definedName name="_APU465">#REF!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OfertaEconomica!$A$2:$F$74</definedName>
    <definedName name="_xlnm._FilterDatabase" localSheetId="0" hidden="1">PresupuestoOficial!$A$2:$F$74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2">'INDICAR CÓDIGO DEL ITEM DE PAGO'!$F$4</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OfertaEconomica!$A$1:$F$74</definedName>
    <definedName name="_xlnm.Print_Area" localSheetId="0">PresupuestoOficial!$A$1:$F$74</definedName>
    <definedName name="_xlnm.Print_Area">#REF!</definedName>
    <definedName name="AreaLimpiar">#REF!,#REF!,#REF!,#REF!,#REF!,#REF!,#REF!,#REF!,#REF!,#REF!</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2">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2">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iudades" localSheetId="2">#REF!</definedName>
    <definedName name="Ciudade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cretos" localSheetId="2">#REF!</definedName>
    <definedName name="Concretos">#REF!</definedName>
    <definedName name="ConseqCat">0</definedName>
    <definedName name="ConseqForMitRisk">3</definedName>
    <definedName name="CONT">#REF!</definedName>
    <definedName name="Contratante">#REF!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#REF!</definedName>
    <definedName name="cv" localSheetId="2">#REF!</definedName>
    <definedName name="cv">#REF!</definedName>
    <definedName name="CVa">#REF!</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ipo">#REF!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#REF!</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#REF!</definedName>
    <definedName name="ESTRU">#REF!</definedName>
    <definedName name="ESTRUCTURA" localSheetId="2" hidden="1">{#N/A,#N/A,TRUE,"INGENIERIA";#N/A,#N/A,TRUE,"COMPRAS";#N/A,#N/A,TRUE,"DIRECCION";#N/A,#N/A,TRUE,"RESUMEN"}</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#REF!</definedName>
    <definedName name="GAS">#REF!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 localSheetId="2">#REF!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#REF!</definedName>
    <definedName name="lun">#REF!</definedName>
    <definedName name="lv">#REF!</definedName>
    <definedName name="m">#REF!</definedName>
    <definedName name="MA" localSheetId="2">#REF!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localSheetId="2" hidden="1">{#N/A,#N/A,FALSE,"Hoja1";#N/A,#N/A,FALSE,"Hoja2"}</definedName>
    <definedName name="MOA" hidden="1">{#N/A,#N/A,FALSE,"Hoja1";#N/A,#N/A,FALSE,"Hoja2"}</definedName>
    <definedName name="MOD">#REF!</definedName>
    <definedName name="MODIVejec" localSheetId="2"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2" hidden="1">{#N/A,#N/A,FALSE,"Hoja1";#N/A,#N/A,FALSE,"Hoja2"}</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 localSheetId="2">MATCH(0.01,End_Bal,-1)+1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2">DATE(YEAR(#REF!),MONTH(#REF!)+Payment_Number,DAY(#REF!))</definedName>
    <definedName name="obras1">DATE(YEAR(#REF!),MONTH(#REF!)+Payment_Number,DAY(#REF!))</definedName>
    <definedName name="obras11" hidden="1">#REF!</definedName>
    <definedName name="obras111" localSheetId="2">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2">DATE(YEAR(Loan_Start),MONTH(Loan_Start)+Payment_Number,DAY(Loan_Start))</definedName>
    <definedName name="Payment_Date">DATE(YEAR(Loan_Start),MONTH(Loan_Start)+Payment_Number,DAY(Loan_Start))</definedName>
    <definedName name="Payment_Date1" localSheetId="2">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2">OFFSET(Full_Print,0,0,Last_Row)</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#REF!</definedName>
    <definedName name="prueba1">#REF!</definedName>
    <definedName name="PRUEBA2" localSheetId="2">#REF!</definedName>
    <definedName name="PRUEBA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CTOR" localSheetId="2">#REF!</definedName>
    <definedName name="SECTOR">#REF!</definedName>
    <definedName name="SEMANA_C3">#REF!</definedName>
    <definedName name="sena">#REF!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#REF!</definedName>
    <definedName name="SISISIS" localSheetId="2">'INDICAR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2">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 localSheetId="2">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 localSheetId="2">IF(Loan_Amount*Interest_Rate*Loan_Years*Loan_Start&gt;0,1,0)</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hidden="1">{#N/A,#N/A,TRUE,"T1"}</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#REF!</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64" i="2" l="1"/>
  <c r="F63" i="2"/>
  <c r="F62" i="2"/>
  <c r="F61" i="2"/>
  <c r="F60" i="2"/>
  <c r="F58" i="2"/>
  <c r="F57" i="2"/>
  <c r="F55" i="2"/>
  <c r="F54" i="2"/>
  <c r="F52" i="2"/>
  <c r="F51" i="2"/>
  <c r="F50" i="2"/>
  <c r="F49" i="2"/>
  <c r="F47" i="2"/>
  <c r="F46" i="2"/>
  <c r="F44" i="2"/>
  <c r="F43" i="2"/>
  <c r="F42" i="2"/>
  <c r="F41" i="2"/>
  <c r="F40" i="2"/>
  <c r="F39" i="2"/>
  <c r="F38" i="2"/>
  <c r="F37" i="2"/>
  <c r="F35" i="2"/>
  <c r="F33" i="2"/>
  <c r="F32" i="2"/>
  <c r="F30" i="2"/>
  <c r="F29" i="2"/>
  <c r="F28" i="2"/>
  <c r="F27" i="2"/>
  <c r="F26" i="2"/>
  <c r="F25" i="2"/>
  <c r="F23" i="2"/>
  <c r="F21" i="2"/>
  <c r="F19" i="2"/>
  <c r="F18" i="2"/>
  <c r="F17" i="2"/>
  <c r="F16" i="2"/>
  <c r="F15" i="2"/>
  <c r="F14" i="2"/>
  <c r="F13" i="2"/>
  <c r="F12" i="2"/>
  <c r="F11" i="2"/>
  <c r="F10" i="2"/>
  <c r="F9" i="2"/>
  <c r="F8" i="2"/>
  <c r="F7" i="2"/>
  <c r="F6" i="2"/>
  <c r="F5" i="2"/>
  <c r="F65" i="2" s="1"/>
  <c r="F69" i="2" s="1"/>
  <c r="F64" i="1"/>
  <c r="F63" i="1"/>
  <c r="F62" i="1"/>
  <c r="F61" i="1"/>
  <c r="F60" i="1"/>
  <c r="F58" i="1"/>
  <c r="F57" i="1"/>
  <c r="F55" i="1"/>
  <c r="F54" i="1"/>
  <c r="F52" i="1"/>
  <c r="F51" i="1"/>
  <c r="F50" i="1"/>
  <c r="F49" i="1"/>
  <c r="F47" i="1"/>
  <c r="F46" i="1"/>
  <c r="F44" i="1"/>
  <c r="F43" i="1"/>
  <c r="F42" i="1"/>
  <c r="F41" i="1"/>
  <c r="F40" i="1"/>
  <c r="F38" i="1"/>
  <c r="F37" i="1"/>
  <c r="F35" i="1"/>
  <c r="F33" i="1"/>
  <c r="F32" i="1"/>
  <c r="F30" i="1"/>
  <c r="F29" i="1"/>
  <c r="F28" i="1"/>
  <c r="F27" i="1"/>
  <c r="F26" i="1"/>
  <c r="F25" i="1"/>
  <c r="F23" i="1"/>
  <c r="F21" i="1"/>
  <c r="F19" i="1"/>
  <c r="F18" i="1"/>
  <c r="F17" i="1"/>
  <c r="F16" i="1"/>
  <c r="F15" i="1"/>
  <c r="F14" i="1"/>
  <c r="F13" i="1"/>
  <c r="F12" i="1"/>
  <c r="F11" i="1"/>
  <c r="F10" i="1"/>
  <c r="F9" i="1"/>
  <c r="F8" i="1"/>
  <c r="F7" i="1"/>
  <c r="F6" i="1"/>
  <c r="F5" i="1"/>
  <c r="F71" i="2" l="1"/>
  <c r="F70" i="2"/>
  <c r="F72" i="2" s="1"/>
  <c r="F74" i="2" s="1"/>
  <c r="F39" i="1"/>
  <c r="F65" i="1" s="1"/>
  <c r="F69" i="1" s="1"/>
  <c r="F70" i="1" l="1"/>
  <c r="F71" i="1"/>
  <c r="F72" i="1" l="1"/>
  <c r="F74" i="1"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<sst xmlns="http://schemas.openxmlformats.org/spreadsheetml/2006/main" count="438" uniqueCount="198">
  <si>
    <t>ITEM</t>
  </si>
  <si>
    <t>NOMBRE</t>
  </si>
  <si>
    <t>UNIDAD</t>
  </si>
  <si>
    <t>VALOR UNITARIO</t>
  </si>
  <si>
    <t>CANTIDAD</t>
  </si>
  <si>
    <t>VALOR TOTAL</t>
  </si>
  <si>
    <t>P-1.52</t>
  </si>
  <si>
    <t>P-1.54.1</t>
  </si>
  <si>
    <t>P-1.55</t>
  </si>
  <si>
    <t>P-1.42.1</t>
  </si>
  <si>
    <t>JO-30.1</t>
  </si>
  <si>
    <t>ADI-33.168</t>
  </si>
  <si>
    <t>P-1.46</t>
  </si>
  <si>
    <t>P-1.58</t>
  </si>
  <si>
    <t>ADI-33.176</t>
  </si>
  <si>
    <t>P-1.59</t>
  </si>
  <si>
    <t>P-1.61</t>
  </si>
  <si>
    <t>P-1.1A</t>
  </si>
  <si>
    <t>ADI-33.88</t>
  </si>
  <si>
    <t>ADI-33.89</t>
  </si>
  <si>
    <t>ADI-33.89A</t>
  </si>
  <si>
    <t>DE-29.1</t>
  </si>
  <si>
    <t>P-1.74</t>
  </si>
  <si>
    <t>MT-2.1</t>
  </si>
  <si>
    <t>MT-2.4</t>
  </si>
  <si>
    <t>MT-2.10</t>
  </si>
  <si>
    <t>MT-2.11</t>
  </si>
  <si>
    <t>MT-2.12</t>
  </si>
  <si>
    <t>MT-2.13</t>
  </si>
  <si>
    <t>MT-2.42</t>
  </si>
  <si>
    <t>MT-2.31</t>
  </si>
  <si>
    <t>C-2.22</t>
  </si>
  <si>
    <t>AL-24.2</t>
  </si>
  <si>
    <t>AL-24.75</t>
  </si>
  <si>
    <t>AL-24.162</t>
  </si>
  <si>
    <t>AL-24.92</t>
  </si>
  <si>
    <t>AL-24.98</t>
  </si>
  <si>
    <t>AL-24.170</t>
  </si>
  <si>
    <t>ADI-33.97</t>
  </si>
  <si>
    <t>MT-2.53</t>
  </si>
  <si>
    <t>ADI-33.156</t>
  </si>
  <si>
    <t>PB-4.7</t>
  </si>
  <si>
    <t>ADI-33.103</t>
  </si>
  <si>
    <t>ADI-33.157</t>
  </si>
  <si>
    <t>ADI-33.158A</t>
  </si>
  <si>
    <t>ADI-33.153</t>
  </si>
  <si>
    <t>ET-27.2</t>
  </si>
  <si>
    <t>ET-27.3</t>
  </si>
  <si>
    <t>C-2.1</t>
  </si>
  <si>
    <t>ADI-33.154</t>
  </si>
  <si>
    <t>ADI-33.167</t>
  </si>
  <si>
    <t>JO-30.3</t>
  </si>
  <si>
    <t>JO-30.4</t>
  </si>
  <si>
    <t>COSTO DIRECTO</t>
  </si>
  <si>
    <t>COSTO DIRECTO OBRA CIVIL</t>
  </si>
  <si>
    <t>Administración</t>
  </si>
  <si>
    <t>%</t>
  </si>
  <si>
    <t>Utilidad</t>
  </si>
  <si>
    <t>Subtotal</t>
  </si>
  <si>
    <t>PRESUPUESTO OFICIAL</t>
  </si>
  <si>
    <t>RECYTRAN</t>
  </si>
  <si>
    <t>DISTRIBUC</t>
  </si>
  <si>
    <t>CONDUCC</t>
  </si>
  <si>
    <t>PROYSANE</t>
  </si>
  <si>
    <t>OBRASAN</t>
  </si>
  <si>
    <t>OTRINVER</t>
  </si>
  <si>
    <t>TRAALCAN</t>
  </si>
  <si>
    <t>TRATAACU</t>
  </si>
  <si>
    <t>PRETRAAC</t>
  </si>
  <si>
    <t>ADUCCION</t>
  </si>
  <si>
    <t>MANTLOC</t>
  </si>
  <si>
    <t>INSERINGE</t>
  </si>
  <si>
    <t>INMAQINFO</t>
  </si>
  <si>
    <t>INMOTOR</t>
  </si>
  <si>
    <t>INEQUIELEC</t>
  </si>
  <si>
    <t>INAPAMEDI</t>
  </si>
  <si>
    <t>INTERYCOL</t>
  </si>
  <si>
    <t>REHABILITACIÓN DEL INTERCEPTOR DE AGUAS RESIDUALES  EN PUNTOS CRÍTICOS LOCALIZADOS ENTRE EL BARRIO MALTERÍA Y EL SECTOR LOS CÁMBULOS EN LA CIUDAD DE MANIZALES EN EL MARCO DEL CONTRATO INTERADMINISTRATIVO 2509241073 SUSCRITO ENTRE AGUAS DE MANIZALES SA ESP BIC Y EL MUNICIPIO DE MANIZALES</t>
  </si>
  <si>
    <t>AL-24.12</t>
  </si>
  <si>
    <t>AL-24.63</t>
  </si>
  <si>
    <t>SUMINISTRO, TRANSPORTE E INSTALACION VALLA INFORMATIVA GENERAL DEL PROYECTO</t>
  </si>
  <si>
    <t>m2</t>
  </si>
  <si>
    <t>SUMINISTRO, TRANSPORTE E INSTALACION SEÑAL PREVENTIVA REFLECTIVA, REGLAMENTARIA E INFORMATIVA. TIPO INVIAS MINIMO 0.70 M Y ALTURA 1.66 M</t>
  </si>
  <si>
    <t>Un</t>
  </si>
  <si>
    <t xml:space="preserve">SUMINISTRO, TRANSPORTE E INSTALACION BARRERA CON BOMBONES PLÁSTICOS, CINTA DE SEGURIDAD Y YUTE PARA CERRAMIENTO </t>
  </si>
  <si>
    <t>m</t>
  </si>
  <si>
    <t>ELABORACION PLANOS RECORD TOTAL DE LA OBRA. INCLUYE (juego de planos escaneados, digitales e impresos)</t>
  </si>
  <si>
    <t>COMISIÓN TOPOGRÁFICA</t>
  </si>
  <si>
    <t>Día</t>
  </si>
  <si>
    <t>SUMINISTRO, TRANSPORTE E INSTALACION BAÑO PORTATIL (INCLUYE LIMPIEZA SEMANAL CON DESCARGA Y TRANSPORTE DE LIQUIDOS - SOLIDOS)</t>
  </si>
  <si>
    <t>mes</t>
  </si>
  <si>
    <t>SUMINISTRO, TRANSPORTE E INSTALACION CAMPAMENTO PROVISIONAL (Incluye retiro)</t>
  </si>
  <si>
    <t xml:space="preserve">SUMINISTRO, TRANSPORTE E INSTALACION PUENTE PEATONAL PROVISIONAL EN MADERA (ANCHO = 1.40 MT) </t>
  </si>
  <si>
    <t xml:space="preserve">CONSTRUCCION DE SENDEROS PEATONALES EN GUADUA, INCLUYE EXCAVACIÓN, LLENOS COMPACTADOS, PASAMANOS, CINTA DE SEÑALIZACIÓN, DESMONTE Y MANTENIMIENTO. (ANCHO= 1 M)	</t>
  </si>
  <si>
    <t xml:space="preserve">SUMINISTRO, TRANSPORTE E INSTALACION TECHADO PROVISIONAL EN GUADUA Y PLÁSTICO (H= 2 a 6 m) </t>
  </si>
  <si>
    <t xml:space="preserve">SUMINISTRO, TRANSPORTE E INSTALACION CORDÓN EN LADRILLO DE ARCILLA PRENSADO PARA CONTROL DE AGUAS LLUVIAS </t>
  </si>
  <si>
    <t>LOCALIZACION Y REPLANTEO</t>
  </si>
  <si>
    <t>SOBREACARREO EN VEHICULO NO AUTOMOTOR AL HOMBRO EN FUERTE PENDIENTE Y/O ESCALAS (SIN ACARREO LIBRE)</t>
  </si>
  <si>
    <t>m3-Hm</t>
  </si>
  <si>
    <t>SOBREACARREO EN VEHICULO NO AUTOMOTOR AL HOMBRO DE ACERO DE REFUERZO</t>
  </si>
  <si>
    <t>Kg-Hm</t>
  </si>
  <si>
    <t>SOBREACARREO EN VEHICULO NO AUTOMOTOR AL HOMBRO DE TUBERÍA</t>
  </si>
  <si>
    <t>DEMOLICIÓN DE ESTRUCTURAS DE CONCRETO HIDRÁULICO</t>
  </si>
  <si>
    <t>m3</t>
  </si>
  <si>
    <t>EVACUACION ESCOMBROS Y SOBRANTES EN VEHICULO AUTOMOTOR MEDIDO EN BANCO</t>
  </si>
  <si>
    <t xml:space="preserve">EXCAVACIÓN EN ZANJA - MATERIAL COMÚN - 0.0 A 2.0 M </t>
  </si>
  <si>
    <t>EXCAVACIÓN EN ZANJA - CONGLOMERADO - 0.0 A 2.0 M</t>
  </si>
  <si>
    <t>EXCAVACIÓN PARA ESTRUCTURAS - MATERIAL COMÚN - 0.0 A 2.0 M</t>
  </si>
  <si>
    <t xml:space="preserve">EXCAVACIÓN PARA ESTRUCTURAS - MATERIAL COMÚN - 2.0 A 4.0 MT </t>
  </si>
  <si>
    <t>EXCAVACIÓN PARA ESTRUCTURAS - CONGLOMERADO - 0.0 A 2.0 M</t>
  </si>
  <si>
    <t xml:space="preserve">EXCAVACIÓN PARA ESTRUCTURAS - CONGLOMERADO - 2.0 -4.00 M </t>
  </si>
  <si>
    <t>SUMINISTRO, TRANSPORTE E INSTALACIÓN ENTIBADO HORIZONTAL/VERTICAL TIPO 1</t>
  </si>
  <si>
    <t>SUMINISTRO, TRANSPORTE E INSTALACIÓN ENTIBADO TIPO 2</t>
  </si>
  <si>
    <t>SUMINISTRO, TRANSPORTE E INSTALACION SUSTITUCION EN ARENA LIMPIA</t>
  </si>
  <si>
    <t xml:space="preserve">SUMINISTRO, TRANSPORTE E INSTALACION TUBERÍA PVC CORRUGADA 160 M.M. (6") PARA ALCANTARILLADO </t>
  </si>
  <si>
    <t xml:space="preserve">SUMINISTRO, TRANSPORTE E INSTALACION TUBERÍA PVC CORRUGADA DE 400 M.M. (16") PARA ALCANTARILLADO </t>
  </si>
  <si>
    <t>SUMINISTRO, TRANSPORTE E INSTALACION EMPALME PARA PVC CORRUGADA DE 400 X 160 M.M.</t>
  </si>
  <si>
    <t xml:space="preserve">SUMINISTRO, TRANSPORTE E INSTALACION CÁMARA CIRCULAR DE INSPECCIÓN/CAÍDA D=1.20 M. EN CONCRETO CLASE II </t>
  </si>
  <si>
    <t xml:space="preserve">SUMINISTRO, TRANSPORTE E INSTALACION BASE-CAÑUELA CÁMARA CIRCULAR INSPEC D=1.20 M EN CONCRETO CLASE II </t>
  </si>
  <si>
    <t xml:space="preserve">SUMINISTRO, TRANSPORTE E INSTALACION TAPA D=0.68 M. P/CÁMARA DE INSPECCIÓN EN CONCRETO REFORZ CLASE II PEATONAL </t>
  </si>
  <si>
    <t xml:space="preserve">SUMINISTRO, TRANSPORTE E INSTALACION CAJA DE INSPECCIÓN EMPALME DOMICILIARIO TIPO I (0,60X0,60 M) EN CONCRETO CLASE II (INCLUYE CAÑUELA) </t>
  </si>
  <si>
    <t xml:space="preserve">SUMINISTRO, TRANSPORTE E INSTALACION TAPA P/CAJA DE INSPECCIÓN TIPO I (0,8X0,8X0,1 M) CONCRETO CLASE II </t>
  </si>
  <si>
    <t>RELLENO COMPACTADO CON MATERIAL DE OBRA</t>
  </si>
  <si>
    <t xml:space="preserve">SUMINISTRO, TRANSPORTE E INSTALACIÓN RELLENO COMPACTADO CON MATERIAL DE PRESTAMO </t>
  </si>
  <si>
    <t>SUMINISTRO, TRANSPORTE E INSTALACIÓN DE MATERIAL GRANULAR PARA SUBDRENES Y DRENAJES</t>
  </si>
  <si>
    <t>SUMINISTRO, TRANSPORTE E INSTALACION GEOTEXTIL NO TEJIDO 1600</t>
  </si>
  <si>
    <t>SUMINISTRO, TRANSPORTE E INSTALACION GEOTEXTIL NO TEJIDO 2000</t>
  </si>
  <si>
    <t>SUMINISTRO, TRANSPORTE E INSTALACIÓN DETUBERÍA PVC TIPO PAVCO DE 100 MM PARA SUBDRENES Y DRENAJES</t>
  </si>
  <si>
    <t>SUMINISTRO, TRANSPORTE E INSTALACIÓN DE ACERO DE REFUERZO DE 1/4" a 1/2" DE 420 MPA (4200 KG/CM2)</t>
  </si>
  <si>
    <t>Kg</t>
  </si>
  <si>
    <t>SUMINISTRO, TRANSPORTE E INSTALACION PELDAÑOS PARA CAMARA EN ACERO DE 3/4", DESARROLLO 75cm. Incluye perforacion con broca 7/8"y epoxico sikadur 42 anclaje</t>
  </si>
  <si>
    <t>SUMINISTRO, TRANSPORTE E INSTALACION MURO EN CONCRETO CICLOPEO DE PROPORCION 60% DE CONCRETO 40% PIEDRA 3000 PSI</t>
  </si>
  <si>
    <t>SUMINISTRO, TRANSPORTE E INSTALACION GAVIONES EN MEDIA ZOGA EN MALLA GALVANIZADA 12-2"</t>
  </si>
  <si>
    <t>SUMINISTRO, TRANSPORTE E INSTALACION SOLADO DE LIMPIEZA 2.000 PSI HECHO EN OBRA</t>
  </si>
  <si>
    <t>SUMINISTRO DE EEPP PARA TAREAS DE ALTO RIESGO: TRABAJO SEGURO EN ALTURAS, INCLUYE ARNÉS DE 6 ARGOLLAS (ESPACIO CONFINADO), LÍNEA DE VIDA EN POLIAMIDA, ARRESTADOR DE CAÍDA, ESLINGA EN Y, 3 MOSQUETONES CON CIERRE AUTOMÁTICO DE TRES PASOS</t>
  </si>
  <si>
    <t>Un/Día</t>
  </si>
  <si>
    <t>MEDICION, EVALUACION Y CONTROL DE AMBIENTE INTERIOR</t>
  </si>
  <si>
    <t>CURSOS ESPACIOS CONFINADOS ENTRANTES SEGÚN RESOLUCION VIGENTE</t>
  </si>
  <si>
    <t>CURSOS ESPACIOS CONFINADOS VIGIA SEGÚN RESOLUCION VIGENTE</t>
  </si>
  <si>
    <t>Código</t>
  </si>
  <si>
    <t>Versión</t>
  </si>
  <si>
    <t>[La entidad podrá utilizar este formato, o el establecido por la entidad, para la presentación de los análisis de precios unitarios del contratista en la oportunidad prevista en el numeral 8.1. del Documento Base]</t>
  </si>
  <si>
    <t>AGUAS DE MANIZALES S.A. E.S.P.- BIC</t>
  </si>
  <si>
    <t>VERSIÓN</t>
  </si>
  <si>
    <t>PÁGINA</t>
  </si>
  <si>
    <t>DE</t>
  </si>
  <si>
    <t xml:space="preserve">ANALISIS DE PRECIOS UNITARIOS </t>
  </si>
  <si>
    <t>FECHA</t>
  </si>
  <si>
    <t>DD</t>
  </si>
  <si>
    <t>MM</t>
  </si>
  <si>
    <t>AA</t>
  </si>
  <si>
    <t>ÍTEMS DE LA PROPUESTA ECONÓMICA</t>
  </si>
  <si>
    <t>ÍTEMS NO PREVISTOS</t>
  </si>
  <si>
    <t>DATOS ESPECÍFICOS</t>
  </si>
  <si>
    <t>ÍTEM</t>
  </si>
  <si>
    <t>DESCRIPCIÓN</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</si>
  <si>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</si>
  <si>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</si>
  <si>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</si>
  <si>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</si>
  <si>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</si>
  <si>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</si>
  <si>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</si>
  <si>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</si>
  <si>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</si>
  <si>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</si>
  <si>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</si>
  <si>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</si>
  <si>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</si>
  <si>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</si>
  <si>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</si>
  <si>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</si>
  <si>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</si>
  <si>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</si>
  <si>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</si>
  <si>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</si>
  <si>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</si>
  <si>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</si>
  <si>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</si>
  <si>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</si>
  <si>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</si>
  <si>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</si>
  <si>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</si>
  <si>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</si>
  <si>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</si>
  <si>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</si>
  <si>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</si>
  <si>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</si>
  <si>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</si>
  <si>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</si>
  <si>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</si>
  <si>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</si>
  <si>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</si>
  <si>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</si>
  <si>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</si>
  <si>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SAMC-001-2026</t>
  </si>
  <si>
    <t>CCE-EICP-FM-25</t>
  </si>
  <si>
    <t>Formulario 1 - Propuesta económica  - Documento tipo de selección abreviada de menor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</si>
</sst>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_-[$$-240A]\ * #,##0_ ;_-[$$-240A]\ * \-#,##0\ ;_-[$$-240A]\ * &quot;-&quot;_ ;_-@_ "/>
    <numFmt numFmtId="165" formatCode="_(&quot;$&quot;\ * #,##0.00_);_(&quot;$&quot;\ * \(#,##0.00\);_(&quot;$&quot;\ * &quot;-&quot;??_);_(@_)"/>
    <numFmt numFmtId="166" formatCode="_(* #,##0.00_);_(* \(#,##0.00\);_(* &quot;-&quot;??_);_(@_)"/>
    <numFmt numFmtId="167" formatCode="_ [$$-240A]\ * #,##0_ ;_ [$$-240A]\ * \-#,##0_ ;_ [$$-240A]\ * &quot;-&quot;_ ;_ @_ "/>
    <numFmt numFmtId="168" formatCode="_ &quot;$&quot;\ * #,##0.00_ ;_ &quot;$&quot;\ * \-#,##0.00_ ;_ &quot;$&quot;\ * &quot;-&quot;??_ ;_ @_ "/>
    <numFmt numFmtId="169" formatCode="0.0%"/>
    <numFmt numFmtId="171" formatCode="_ * #,##0.00_ ;_ * \-#,##0.00_ ;_ * &quot;-&quot;??_ ;_ @_ "/>
    <numFmt numFmtId="172" formatCode="_-* #,##0.00\ _€_-;\-* #,##0.00\ _€_-;_-* &quot;-&quot;??\ _€_-;_-@_-"/>
  </numFmts>
  <fonts count="25">
    <font>
      <sz val="11"/>
      <color theme="1"/>
      <name val="Calibri"/>
      <family val="2"/>
      <scheme val="minor"/>
    </font>
    <font>
      <sz val="11"/>
      <color theme="1"/>
      <name val="Calibri"/>
      <family val="2"/>
      <scheme val="minor"/>
    </font>
    <font>
      <sz val="10"/>
      <name val="Arial"/>
      <family val="2"/>
    </font>
    <font>
      <b/>
      <sz val="10"/>
      <color theme="0"/>
      <name val="Arial Narrow"/>
      <family val="2"/>
    </font>
    <font>
      <b/>
      <sz val="14"/>
      <color theme="0"/>
      <name val="Arial Narrow"/>
      <family val="2"/>
    </font>
    <font>
      <sz val="10"/>
      <name val="Arial Narrow"/>
      <family val="2"/>
    </font>
    <font>
      <b/>
      <sz val="10"/>
      <color theme="1"/>
      <name val="Arial Narrow"/>
      <family val="2"/>
    </font>
    <font>
      <sz val="10"/>
      <color theme="1"/>
      <name val="Arial Narrow"/>
      <family val="2"/>
    </font>
    <font>
      <b/>
      <sz val="10"/>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sz val="11"/>
      <name val="Arial"/>
      <family val="2"/>
    </font>
    <font>
      <sz val="12"/>
      <name val="Arial Narrow"/>
      <family val="2"/>
    </font>
    <font>
      <u/>
      <sz val="10"/>
      <color indexed="12"/>
      <name val="Arial"/>
      <family val="2"/>
    </font>
    <font>
      <u/>
      <sz val="11"/>
      <name val="Arial"/>
      <family val="2"/>
    </font>
    <font>
      <b/>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
      <sz val="8"/>
      <name val="Calibri"/>
      <family val="2"/>
    </font>
  </fonts>
  <fills count="8">
    <fill>
      <patternFill patternType="none"/>
    </fill>
    <fill>
      <patternFill patternType="gray125"/>
    </fill>
    <fill>
      <patternFill patternType="solid">
        <fgColor rgb="FF452F95"/>
        <bgColor indexed="64"/>
      </patternFill>
    </fill>
    <fill>
      <patternFill patternType="solid">
        <fgColor theme="0"/>
        <bgColor indexed="64"/>
      </patternFill>
    </fill>
    <fill>
      <patternFill patternType="solid">
        <fgColor rgb="FFCCCCFF"/>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499984740745262"/>
        <bgColor indexed="64"/>
      </patternFill>
    </fill>
  </fills>
  <borders count="80">
    <border>
      <left/>
      <right/>
      <top/>
      <bottom/>
      <diagonal/>
    </border>
    <border>
      <left/>
      <right/>
      <top/>
      <bottom style="thick">
        <color indexed="9"/>
      </bottom>
      <diagonal/>
    </border>
    <border>
      <left style="thick">
        <color indexed="9"/>
      </left>
      <right style="thick">
        <color indexed="9"/>
      </right>
      <top style="thick">
        <color indexed="9"/>
      </top>
      <bottom style="thick">
        <color indexed="9"/>
      </bottom>
      <diagonal/>
    </border>
    <border>
      <left/>
      <right style="thick">
        <color rgb="FFFFFFFF"/>
      </right>
      <top/>
      <bottom style="thick">
        <color rgb="FFFFFFFF"/>
      </bottom>
      <diagonal/>
    </border>
    <border>
      <left style="thick">
        <color rgb="FFFFFFFF"/>
      </left>
      <right style="thick">
        <color rgb="FFFFFFFF"/>
      </right>
      <top style="thick">
        <color rgb="FFFFFFFF"/>
      </top>
      <bottom style="thick">
        <color rgb="FFFFFFFF"/>
      </bottom>
      <diagonal/>
    </border>
    <border>
      <left/>
      <right/>
      <top style="thick">
        <color indexed="9"/>
      </top>
      <bottom/>
      <diagonal/>
    </border>
    <border>
      <left/>
      <right/>
      <top style="thick">
        <color rgb="FFFFFFFF"/>
      </top>
      <bottom/>
      <diagonal/>
    </border>
    <border>
      <left/>
      <right/>
      <top/>
      <bottom style="thick">
        <color rgb="FFFFFFFF"/>
      </bottom>
      <diagonal/>
    </border>
    <border>
      <left/>
      <right style="thick">
        <color rgb="FFFFFFFF"/>
      </right>
      <top/>
      <bottom/>
      <diagonal/>
    </border>
    <border>
      <left/>
      <right/>
      <top style="thick">
        <color rgb="FFFFFFFF"/>
      </top>
      <bottom style="thick">
        <color rgb="FFFFFFFF"/>
      </bottom>
      <diagonal/>
    </border>
    <border>
      <left/>
      <right style="thick">
        <color rgb="FFFFFFFF"/>
      </right>
      <top style="thick">
        <color rgb="FFFFFFFF"/>
      </top>
      <bottom style="thick">
        <color rgb="FFFFFFFF"/>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dashed">
        <color indexed="64"/>
      </left>
      <right style="dashed">
        <color indexed="64"/>
      </right>
      <top style="dashed">
        <color indexed="64"/>
      </top>
      <bottom style="dashed">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0">
    <xf numFmtId="0" fontId="0" fillId="0" borderId="0"/>
    <xf numFmtId="166" fontId="1" fillId="0" borderId="0" applyFont="0" applyFill="0" applyBorder="0" applyAlignment="0" applyProtection="0"/>
    <xf numFmtId="168" fontId="2"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15" fillId="0" borderId="0" applyNumberFormat="0" applyFill="0" applyBorder="0" applyAlignment="0" applyProtection="0">
      <alignment vertical="top"/>
      <protection locked="0"/>
    </xf>
    <xf numFmtId="0" fontId="18" fillId="0" borderId="0"/>
    <xf numFmtId="171" fontId="2" fillId="0" borderId="0" applyFont="0" applyFill="0" applyBorder="0" applyAlignment="0" applyProtection="0"/>
    <xf numFmtId="9" fontId="2" fillId="0" borderId="0" applyFont="0" applyFill="0" applyBorder="0" applyAlignment="0" applyProtection="0"/>
  </cellStyleXfs>
  <cellXfs count="254">
    <xf numFmtId="0" fontId="0" fillId="0" borderId="0" xfId="0"/>
    <xf numFmtId="0" fontId="3" fillId="2" borderId="1" xfId="4" applyFont="1" applyFill="1" applyBorder="1" applyAlignment="1">
      <alignment horizontal="center" vertical="center" wrapText="1"/>
    </xf>
    <xf numFmtId="0" fontId="5" fillId="3" borderId="0" xfId="4" applyFont="1" applyFill="1" applyAlignment="1">
      <alignment horizontal="center" vertical="center"/>
    </xf>
    <xf numFmtId="0" fontId="3" fillId="3" borderId="0" xfId="4" applyFont="1" applyFill="1" applyAlignment="1">
      <alignment horizontal="center" vertical="center"/>
    </xf>
    <xf numFmtId="3" fontId="6" fillId="4" borderId="3" xfId="4" applyNumberFormat="1" applyFont="1" applyFill="1" applyBorder="1" applyAlignment="1">
      <alignment horizontal="left" vertical="center"/>
    </xf>
    <xf numFmtId="3" fontId="7" fillId="3" borderId="3" xfId="4" applyNumberFormat="1" applyFont="1" applyFill="1" applyBorder="1" applyAlignment="1">
      <alignment horizontal="center" vertical="center"/>
    </xf>
    <xf numFmtId="164" fontId="7" fillId="3" borderId="3" xfId="4" applyNumberFormat="1" applyFont="1" applyFill="1" applyBorder="1" applyAlignment="1">
      <alignment horizontal="center" vertical="center"/>
    </xf>
    <xf numFmtId="0" fontId="8" fillId="3" borderId="0" xfId="4" applyFont="1" applyFill="1" applyAlignment="1">
      <alignment horizontal="center" vertical="center"/>
    </xf>
    <xf numFmtId="0" fontId="8" fillId="3" borderId="0" xfId="4" applyFont="1" applyFill="1" applyAlignment="1">
      <alignment horizontal="left" vertical="center" wrapText="1"/>
    </xf>
    <xf numFmtId="3" fontId="7" fillId="4" borderId="3" xfId="4" applyNumberFormat="1" applyFont="1" applyFill="1" applyBorder="1" applyAlignment="1">
      <alignment horizontal="center" vertical="center"/>
    </xf>
    <xf numFmtId="164" fontId="7" fillId="4" borderId="4" xfId="4" applyNumberFormat="1" applyFont="1" applyFill="1" applyBorder="1" applyAlignment="1">
      <alignment horizontal="center" vertical="center"/>
    </xf>
    <xf numFmtId="164" fontId="7" fillId="4" borderId="3" xfId="4" applyNumberFormat="1" applyFont="1" applyFill="1" applyBorder="1" applyAlignment="1">
      <alignment horizontal="center" vertical="center"/>
    </xf>
    <xf numFmtId="10" fontId="5" fillId="3" borderId="0" xfId="3" applyNumberFormat="1" applyFont="1" applyFill="1" applyAlignment="1">
      <alignment horizontal="center" vertical="center"/>
    </xf>
    <xf numFmtId="0" fontId="8" fillId="0" borderId="0" xfId="4" applyFont="1" applyAlignment="1">
      <alignment horizontal="center" vertical="center"/>
    </xf>
    <xf numFmtId="0" fontId="3" fillId="2" borderId="5" xfId="4" applyFont="1" applyFill="1" applyBorder="1" applyAlignment="1">
      <alignment horizontal="center" vertical="center" wrapText="1"/>
    </xf>
    <xf numFmtId="165" fontId="3" fillId="2" borderId="6" xfId="4" applyNumberFormat="1" applyFont="1" applyFill="1" applyBorder="1" applyAlignment="1">
      <alignment horizontal="center" vertical="center" wrapText="1"/>
    </xf>
    <xf numFmtId="2" fontId="5" fillId="3" borderId="0" xfId="1" applyNumberFormat="1" applyFont="1" applyFill="1" applyBorder="1" applyAlignment="1">
      <alignment horizontal="center" vertical="center"/>
    </xf>
    <xf numFmtId="44" fontId="5" fillId="3" borderId="0" xfId="4" applyNumberFormat="1" applyFont="1" applyFill="1" applyAlignment="1">
      <alignment horizontal="center" vertical="center"/>
    </xf>
    <xf numFmtId="166" fontId="5" fillId="3" borderId="0" xfId="1" applyFont="1" applyFill="1" applyAlignment="1">
      <alignment horizontal="center" vertical="center"/>
    </xf>
    <xf numFmtId="167" fontId="5" fillId="3" borderId="0" xfId="4" applyNumberFormat="1" applyFont="1" applyFill="1" applyAlignment="1">
      <alignment horizontal="center" vertical="center"/>
    </xf>
    <xf numFmtId="168" fontId="5" fillId="3" borderId="0" xfId="2" applyFont="1" applyFill="1" applyAlignment="1">
      <alignment horizontal="center" vertical="center"/>
    </xf>
    <xf numFmtId="3" fontId="6" fillId="4" borderId="7" xfId="4" applyNumberFormat="1" applyFont="1" applyFill="1" applyBorder="1" applyAlignment="1">
      <alignment horizontal="center" vertical="center"/>
    </xf>
    <xf numFmtId="165" fontId="6" fillId="4" borderId="3" xfId="4" applyNumberFormat="1" applyFont="1" applyFill="1" applyBorder="1" applyAlignment="1">
      <alignment horizontal="center" vertical="center"/>
    </xf>
    <xf numFmtId="0" fontId="8" fillId="3" borderId="0" xfId="4" applyFont="1" applyFill="1" applyAlignment="1">
      <alignment horizontal="center" vertical="center" wrapText="1"/>
    </xf>
    <xf numFmtId="169" fontId="8" fillId="3" borderId="0" xfId="3" applyNumberFormat="1" applyFont="1" applyFill="1" applyBorder="1" applyAlignment="1" applyProtection="1">
      <alignment horizontal="center" vertical="center" wrapText="1"/>
    </xf>
    <xf numFmtId="165" fontId="6" fillId="3" borderId="3" xfId="4" applyNumberFormat="1" applyFont="1" applyFill="1" applyBorder="1" applyAlignment="1">
      <alignment horizontal="center" vertical="center"/>
    </xf>
    <xf numFmtId="9" fontId="8" fillId="3" borderId="0" xfId="3" applyFont="1" applyFill="1" applyBorder="1" applyAlignment="1" applyProtection="1">
      <alignment horizontal="center" vertical="center" wrapText="1"/>
    </xf>
    <xf numFmtId="165" fontId="6" fillId="3" borderId="8" xfId="4" applyNumberFormat="1" applyFont="1" applyFill="1" applyBorder="1" applyAlignment="1">
      <alignment horizontal="center" vertical="center"/>
    </xf>
    <xf numFmtId="3" fontId="6" fillId="4" borderId="9" xfId="4" applyNumberFormat="1" applyFont="1" applyFill="1" applyBorder="1" applyAlignment="1">
      <alignment horizontal="center" vertical="center"/>
    </xf>
    <xf numFmtId="165" fontId="6" fillId="4" borderId="10" xfId="4" applyNumberFormat="1" applyFont="1" applyFill="1" applyBorder="1" applyAlignment="1">
      <alignment horizontal="center" vertical="center"/>
    </xf>
    <xf numFmtId="0" fontId="4" fillId="2" borderId="1" xfId="4" applyFont="1" applyFill="1" applyBorder="1" applyAlignment="1">
      <alignment horizontal="center" vertical="center" wrapText="1"/>
    </xf>
    <xf numFmtId="0" fontId="3" fillId="2" borderId="2" xfId="4" applyFont="1" applyFill="1" applyBorder="1" applyAlignment="1">
      <alignment horizontal="center" vertical="center" wrapText="1"/>
    </xf>
    <xf numFmtId="169" fontId="8" fillId="5" borderId="0" xfId="3" applyNumberFormat="1" applyFont="1" applyFill="1" applyBorder="1" applyAlignment="1" applyProtection="1">
      <alignment horizontal="center" vertical="center" wrapText="1"/>
    </xf>
    <xf numFmtId="9" fontId="8" fillId="5" borderId="0" xfId="3" applyFont="1" applyFill="1" applyBorder="1" applyAlignment="1" applyProtection="1">
      <alignment horizontal="center" vertical="center" wrapText="1"/>
    </xf>
    <xf numFmtId="0" fontId="5" fillId="0" borderId="0" xfId="5" applyFont="1"/>
    <xf numFmtId="0" fontId="5" fillId="0" borderId="11" xfId="5" applyFont="1" applyBorder="1"/>
    <xf numFmtId="0" fontId="5" fillId="0" borderId="12" xfId="5" applyFont="1" applyBorder="1"/>
    <xf numFmtId="0" fontId="5" fillId="0" borderId="13" xfId="5" applyFont="1" applyBorder="1"/>
    <xf numFmtId="0" fontId="5" fillId="0" borderId="14" xfId="5" applyFont="1" applyBorder="1"/>
    <xf numFmtId="0" fontId="5" fillId="0" borderId="16" xfId="5" applyFont="1" applyBorder="1"/>
    <xf numFmtId="0" fontId="9" fillId="0" borderId="17" xfId="5" applyFont="1" applyBorder="1" applyAlignment="1">
      <alignment horizontal="left" vertical="center"/>
    </xf>
    <xf numFmtId="0" fontId="10" fillId="0" borderId="17" xfId="5" applyFont="1" applyBorder="1" applyAlignment="1">
      <alignment horizontal="left" vertical="center"/>
    </xf>
    <xf numFmtId="0" fontId="11" fillId="0" borderId="0" xfId="5" applyFont="1"/>
    <xf numFmtId="0" fontId="12" fillId="0" borderId="0" xfId="5" applyFont="1"/>
    <xf numFmtId="0" fontId="13" fillId="6" borderId="18" xfId="5" applyFont="1" applyFill="1" applyBorder="1" applyAlignment="1">
      <alignment horizontal="center" vertical="center" wrapText="1"/>
    </xf>
    <xf numFmtId="0" fontId="14" fillId="0" borderId="16" xfId="5" applyFont="1" applyBorder="1" applyAlignment="1">
      <alignment horizontal="center" wrapText="1"/>
    </xf>
    <xf numFmtId="0" fontId="13" fillId="0" borderId="0" xfId="5" applyFont="1"/>
    <xf numFmtId="0" fontId="16" fillId="0" borderId="19" xfId="6" applyFont="1" applyBorder="1" applyAlignment="1" applyProtection="1">
      <alignment horizontal="center"/>
    </xf>
    <xf numFmtId="0" fontId="17" fillId="0" borderId="20" xfId="5" applyFont="1" applyBorder="1" applyAlignment="1">
      <alignment horizontal="center"/>
    </xf>
    <xf numFmtId="0" fontId="17" fillId="0" borderId="21" xfId="5" applyFont="1" applyBorder="1" applyAlignment="1">
      <alignment horizontal="center"/>
    </xf>
    <xf numFmtId="0" fontId="17" fillId="0" borderId="22" xfId="5" applyFont="1" applyBorder="1" applyAlignment="1">
      <alignment horizontal="center"/>
    </xf>
    <xf numFmtId="0" fontId="13" fillId="0" borderId="20" xfId="7" applyFont="1" applyBorder="1" applyAlignment="1">
      <alignment horizontal="center" vertical="center"/>
    </xf>
    <xf numFmtId="0" fontId="13" fillId="0" borderId="21" xfId="7" applyFont="1" applyBorder="1" applyAlignment="1">
      <alignment horizontal="center" vertical="center"/>
    </xf>
    <xf numFmtId="0" fontId="13" fillId="0" borderId="23" xfId="7" applyFont="1" applyBorder="1" applyAlignment="1">
      <alignment horizontal="center" vertical="center"/>
    </xf>
    <xf numFmtId="0" fontId="19" fillId="0" borderId="16" xfId="7" applyFont="1" applyBorder="1" applyAlignment="1">
      <alignment horizontal="center" vertical="center"/>
    </xf>
    <xf numFmtId="0" fontId="16" fillId="0" borderId="24" xfId="6" applyFont="1" applyBorder="1" applyAlignment="1" applyProtection="1">
      <alignment horizontal="center"/>
    </xf>
    <xf numFmtId="0" fontId="17" fillId="0" borderId="25" xfId="5" applyFont="1" applyBorder="1" applyAlignment="1">
      <alignment horizontal="center"/>
    </xf>
    <xf numFmtId="0" fontId="17" fillId="0" borderId="0" xfId="5" applyFont="1" applyAlignment="1">
      <alignment horizontal="center"/>
    </xf>
    <xf numFmtId="0" fontId="17" fillId="0" borderId="26" xfId="5" applyFont="1" applyBorder="1" applyAlignment="1">
      <alignment horizontal="center"/>
    </xf>
    <xf numFmtId="0" fontId="13" fillId="0" borderId="27" xfId="7" applyFont="1" applyBorder="1" applyAlignment="1">
      <alignment horizontal="center" vertical="center"/>
    </xf>
    <xf numFmtId="0" fontId="13" fillId="0" borderId="28" xfId="7" applyFont="1" applyBorder="1" applyAlignment="1">
      <alignment horizontal="center" vertical="center"/>
    </xf>
    <xf numFmtId="0" fontId="13" fillId="0" borderId="29" xfId="7" applyFont="1" applyBorder="1" applyAlignment="1">
      <alignment horizontal="center" vertical="center"/>
    </xf>
    <xf numFmtId="0" fontId="13" fillId="0" borderId="30" xfId="7" applyFont="1" applyBorder="1" applyAlignment="1">
      <alignment horizontal="center" vertical="center"/>
    </xf>
    <xf numFmtId="0" fontId="13" fillId="0" borderId="31" xfId="7" applyFont="1" applyBorder="1" applyAlignment="1">
      <alignment horizontal="center" vertical="center"/>
    </xf>
    <xf numFmtId="0" fontId="13" fillId="0" borderId="32" xfId="7" applyFont="1" applyBorder="1" applyAlignment="1">
      <alignment horizontal="center" vertical="center"/>
    </xf>
    <xf numFmtId="0" fontId="13" fillId="0" borderId="33" xfId="7" applyFont="1" applyBorder="1" applyAlignment="1">
      <alignment horizontal="center" vertical="center"/>
    </xf>
    <xf numFmtId="0" fontId="13" fillId="0" borderId="34" xfId="5" applyFont="1" applyBorder="1" applyAlignment="1">
      <alignment horizontal="center" vertical="center"/>
    </xf>
    <xf numFmtId="0" fontId="13" fillId="0" borderId="27" xfId="5" applyFont="1" applyBorder="1" applyAlignment="1">
      <alignment horizontal="center" vertical="center"/>
    </xf>
    <xf numFmtId="0" fontId="13" fillId="0" borderId="28" xfId="5" applyFont="1" applyBorder="1" applyAlignment="1">
      <alignment horizontal="center" vertical="center"/>
    </xf>
    <xf numFmtId="0" fontId="13" fillId="0" borderId="29" xfId="5" applyFont="1" applyBorder="1" applyAlignment="1">
      <alignment horizontal="center" vertical="center"/>
    </xf>
    <xf numFmtId="0" fontId="19" fillId="0" borderId="16" xfId="5" applyFont="1" applyBorder="1" applyAlignment="1">
      <alignment horizontal="center" vertical="center"/>
    </xf>
    <xf numFmtId="0" fontId="17" fillId="0" borderId="25" xfId="5" applyFont="1" applyBorder="1" applyAlignment="1">
      <alignment horizontal="center" vertical="center" wrapText="1"/>
    </xf>
    <xf numFmtId="0" fontId="17" fillId="0" borderId="0" xfId="5" applyFont="1" applyAlignment="1">
      <alignment horizontal="center" vertical="center" wrapText="1"/>
    </xf>
    <xf numFmtId="0" fontId="17" fillId="0" borderId="26" xfId="5" applyFont="1" applyBorder="1" applyAlignment="1">
      <alignment horizontal="center" vertical="center" wrapText="1"/>
    </xf>
    <xf numFmtId="0" fontId="13" fillId="0" borderId="35" xfId="7" applyFont="1" applyBorder="1" applyAlignment="1">
      <alignment horizontal="center" vertical="center"/>
    </xf>
    <xf numFmtId="0" fontId="13" fillId="0" borderId="36" xfId="7" applyFont="1" applyBorder="1" applyAlignment="1">
      <alignment horizontal="center" vertical="center"/>
    </xf>
    <xf numFmtId="0" fontId="13" fillId="0" borderId="37" xfId="7" applyFont="1" applyBorder="1" applyAlignment="1">
      <alignment horizontal="center" vertical="center"/>
    </xf>
    <xf numFmtId="0" fontId="13" fillId="0" borderId="38" xfId="5" applyFont="1" applyBorder="1" applyAlignment="1">
      <alignment horizontal="center"/>
    </xf>
    <xf numFmtId="0" fontId="17" fillId="0" borderId="32" xfId="5" applyFont="1" applyBorder="1" applyAlignment="1">
      <alignment horizontal="center"/>
    </xf>
    <xf numFmtId="0" fontId="13" fillId="0" borderId="32" xfId="5" applyFont="1" applyBorder="1" applyAlignment="1">
      <alignment vertical="center"/>
    </xf>
    <xf numFmtId="0" fontId="13" fillId="0" borderId="33" xfId="5" applyFont="1" applyBorder="1" applyAlignment="1">
      <alignment vertical="center"/>
    </xf>
    <xf numFmtId="0" fontId="19" fillId="0" borderId="16" xfId="5" applyFont="1" applyBorder="1" applyAlignment="1">
      <alignment vertical="center"/>
    </xf>
    <xf numFmtId="0" fontId="13" fillId="0" borderId="39" xfId="5" applyFont="1" applyBorder="1" applyAlignment="1">
      <alignment horizontal="center"/>
    </xf>
    <xf numFmtId="0" fontId="17" fillId="0" borderId="21" xfId="5" applyFont="1" applyBorder="1" applyAlignment="1">
      <alignment horizontal="center"/>
    </xf>
    <xf numFmtId="0" fontId="13" fillId="0" borderId="21" xfId="5" applyFont="1" applyBorder="1" applyAlignment="1">
      <alignment horizontal="right" vertical="center"/>
    </xf>
    <xf numFmtId="0" fontId="13" fillId="0" borderId="40" xfId="5" applyFont="1" applyBorder="1" applyAlignment="1">
      <alignment horizontal="center" vertical="center"/>
    </xf>
    <xf numFmtId="0" fontId="13" fillId="0" borderId="41" xfId="5" applyFont="1" applyBorder="1" applyAlignment="1">
      <alignment horizontal="center" vertical="center"/>
    </xf>
    <xf numFmtId="0" fontId="13" fillId="0" borderId="42" xfId="5" applyFont="1" applyBorder="1" applyAlignment="1">
      <alignment horizontal="center"/>
    </xf>
    <xf numFmtId="0" fontId="17" fillId="0" borderId="0" xfId="5" applyFont="1" applyAlignment="1">
      <alignment horizontal="center"/>
    </xf>
    <xf numFmtId="0" fontId="13" fillId="0" borderId="0" xfId="5" applyFont="1" applyAlignment="1">
      <alignment horizontal="right" vertical="center"/>
    </xf>
    <xf numFmtId="1" fontId="13" fillId="0" borderId="18" xfId="5" applyNumberFormat="1" applyFont="1" applyBorder="1" applyAlignment="1">
      <alignment horizontal="center" vertical="center"/>
    </xf>
    <xf numFmtId="1" fontId="13" fillId="0" borderId="43" xfId="5" applyNumberFormat="1" applyFont="1" applyBorder="1" applyAlignment="1">
      <alignment horizontal="center" vertical="center"/>
    </xf>
    <xf numFmtId="1" fontId="19" fillId="0" borderId="16" xfId="5" applyNumberFormat="1" applyFont="1" applyBorder="1" applyAlignment="1">
      <alignment horizontal="center" vertical="center"/>
    </xf>
    <xf numFmtId="0" fontId="17" fillId="0" borderId="42" xfId="5" applyFont="1" applyBorder="1" applyAlignment="1">
      <alignment horizontal="right" vertical="center"/>
    </xf>
    <xf numFmtId="0" fontId="17" fillId="0" borderId="0" xfId="5" applyFont="1" applyAlignment="1">
      <alignment horizontal="right" vertical="center"/>
    </xf>
    <xf numFmtId="1" fontId="13" fillId="0" borderId="44" xfId="5" applyNumberFormat="1" applyFont="1" applyBorder="1" applyAlignment="1">
      <alignment horizontal="center" vertical="center"/>
    </xf>
    <xf numFmtId="0" fontId="13" fillId="0" borderId="45" xfId="5" applyFont="1" applyBorder="1" applyAlignment="1">
      <alignment horizontal="left"/>
    </xf>
    <xf numFmtId="0" fontId="13" fillId="0" borderId="28" xfId="5" applyFont="1" applyBorder="1" applyAlignment="1">
      <alignment horizontal="center"/>
    </xf>
    <xf numFmtId="0" fontId="13" fillId="0" borderId="29" xfId="5" applyFont="1" applyBorder="1" applyAlignment="1">
      <alignment horizontal="center"/>
    </xf>
    <xf numFmtId="0" fontId="19" fillId="0" borderId="16" xfId="5" applyFont="1" applyBorder="1" applyAlignment="1">
      <alignment horizontal="center"/>
    </xf>
    <xf numFmtId="0" fontId="13" fillId="0" borderId="46" xfId="5" applyFont="1" applyBorder="1"/>
    <xf numFmtId="0" fontId="13" fillId="0" borderId="47" xfId="5" applyFont="1" applyBorder="1"/>
    <xf numFmtId="0" fontId="13" fillId="0" borderId="48" xfId="5" applyFont="1" applyBorder="1"/>
    <xf numFmtId="0" fontId="13" fillId="0" borderId="39" xfId="5" applyFont="1" applyBorder="1"/>
    <xf numFmtId="0" fontId="13" fillId="0" borderId="21" xfId="5" applyFont="1" applyBorder="1"/>
    <xf numFmtId="0" fontId="13" fillId="0" borderId="23" xfId="5" applyFont="1" applyBorder="1"/>
    <xf numFmtId="0" fontId="17" fillId="0" borderId="39" xfId="5" applyFont="1" applyBorder="1" applyAlignment="1" applyProtection="1">
      <alignment horizontal="center"/>
      <protection locked="0"/>
    </xf>
    <xf numFmtId="0" fontId="17" fillId="0" borderId="21" xfId="5" applyFont="1" applyBorder="1" applyAlignment="1" applyProtection="1">
      <alignment horizontal="center"/>
      <protection locked="0"/>
    </xf>
    <xf numFmtId="0" fontId="17" fillId="0" borderId="23" xfId="5" applyFont="1" applyBorder="1" applyAlignment="1" applyProtection="1">
      <alignment horizontal="center"/>
      <protection locked="0"/>
    </xf>
    <xf numFmtId="0" fontId="20" fillId="0" borderId="16" xfId="5" applyFont="1" applyBorder="1" applyAlignment="1" applyProtection="1">
      <alignment horizontal="center"/>
      <protection locked="0"/>
    </xf>
    <xf numFmtId="0" fontId="13" fillId="0" borderId="42" xfId="5" applyFont="1" applyBorder="1"/>
    <xf numFmtId="0" fontId="13" fillId="0" borderId="44" xfId="5" applyFont="1" applyBorder="1"/>
    <xf numFmtId="0" fontId="17" fillId="7" borderId="49" xfId="5" applyFont="1" applyFill="1" applyBorder="1" applyAlignment="1">
      <alignment horizontal="center" vertical="center"/>
    </xf>
    <xf numFmtId="0" fontId="17" fillId="7" borderId="50" xfId="5" applyFont="1" applyFill="1" applyBorder="1" applyAlignment="1">
      <alignment horizontal="center" vertical="center" wrapText="1"/>
    </xf>
    <xf numFmtId="0" fontId="17" fillId="7" borderId="51" xfId="5" applyFont="1" applyFill="1" applyBorder="1" applyAlignment="1">
      <alignment horizontal="center" vertical="center" wrapText="1"/>
    </xf>
    <xf numFmtId="0" fontId="17" fillId="7" borderId="52" xfId="5" applyFont="1" applyFill="1" applyBorder="1" applyAlignment="1">
      <alignment horizontal="center" vertical="center" wrapText="1"/>
    </xf>
    <xf numFmtId="0" fontId="17" fillId="7" borderId="50" xfId="5" applyFont="1" applyFill="1" applyBorder="1" applyAlignment="1">
      <alignment horizontal="center" vertical="center"/>
    </xf>
    <xf numFmtId="0" fontId="17" fillId="7" borderId="52" xfId="5" applyFont="1" applyFill="1" applyBorder="1" applyAlignment="1">
      <alignment horizontal="center" vertical="center"/>
    </xf>
    <xf numFmtId="0" fontId="20" fillId="0" borderId="16" xfId="5" applyFont="1" applyBorder="1" applyAlignment="1">
      <alignment horizontal="center" vertical="center"/>
    </xf>
    <xf numFmtId="0" fontId="13" fillId="7" borderId="53" xfId="5" applyFont="1" applyFill="1" applyBorder="1" applyAlignment="1">
      <alignment horizontal="center" vertical="center"/>
    </xf>
    <xf numFmtId="0" fontId="13" fillId="7" borderId="46" xfId="5" applyFont="1" applyFill="1" applyBorder="1" applyAlignment="1">
      <alignment horizontal="center" vertical="center"/>
    </xf>
    <xf numFmtId="0" fontId="13" fillId="7" borderId="47" xfId="5" applyFont="1" applyFill="1" applyBorder="1" applyAlignment="1">
      <alignment horizontal="center" vertical="center"/>
    </xf>
    <xf numFmtId="0" fontId="13" fillId="7" borderId="48" xfId="5" applyFont="1" applyFill="1" applyBorder="1" applyAlignment="1">
      <alignment horizontal="center" vertical="center"/>
    </xf>
    <xf numFmtId="4" fontId="13" fillId="7" borderId="53" xfId="5" applyNumberFormat="1" applyFont="1" applyFill="1" applyBorder="1" applyAlignment="1">
      <alignment horizontal="center" vertical="center"/>
    </xf>
    <xf numFmtId="4" fontId="5" fillId="0" borderId="16" xfId="5" applyNumberFormat="1" applyFont="1" applyBorder="1" applyAlignment="1">
      <alignment horizontal="center" vertical="center"/>
    </xf>
    <xf numFmtId="0" fontId="17" fillId="0" borderId="39" xfId="5" applyFont="1" applyBorder="1" applyAlignment="1">
      <alignment horizontal="left" vertical="center"/>
    </xf>
    <xf numFmtId="0" fontId="17" fillId="0" borderId="21" xfId="5" applyFont="1" applyBorder="1" applyAlignment="1">
      <alignment horizontal="left" vertical="center"/>
    </xf>
    <xf numFmtId="0" fontId="17" fillId="0" borderId="23" xfId="5" applyFont="1" applyBorder="1" applyAlignment="1">
      <alignment horizontal="left" vertical="center"/>
    </xf>
    <xf numFmtId="0" fontId="20" fillId="0" borderId="16" xfId="5" applyFont="1" applyBorder="1" applyAlignment="1">
      <alignment horizontal="left" vertical="center"/>
    </xf>
    <xf numFmtId="0" fontId="17" fillId="0" borderId="42" xfId="5" applyFont="1" applyBorder="1" applyAlignment="1">
      <alignment horizontal="left" vertical="center"/>
    </xf>
    <xf numFmtId="0" fontId="17" fillId="0" borderId="0" xfId="5" applyFont="1" applyAlignment="1">
      <alignment horizontal="left" vertical="center"/>
    </xf>
    <xf numFmtId="0" fontId="17" fillId="0" borderId="44" xfId="5" applyFont="1" applyBorder="1" applyAlignment="1">
      <alignment horizontal="left" vertical="center"/>
    </xf>
    <xf numFmtId="0" fontId="17" fillId="0" borderId="54" xfId="5" applyFont="1" applyBorder="1" applyAlignment="1">
      <alignment horizontal="left" vertical="center"/>
    </xf>
    <xf numFmtId="0" fontId="17" fillId="0" borderId="55" xfId="5" applyFont="1" applyBorder="1" applyAlignment="1">
      <alignment horizontal="left" vertical="center"/>
    </xf>
    <xf numFmtId="0" fontId="17" fillId="0" borderId="56" xfId="5" applyFont="1" applyBorder="1" applyAlignment="1">
      <alignment horizontal="left" vertical="center"/>
    </xf>
    <xf numFmtId="0" fontId="17" fillId="7" borderId="50" xfId="5" applyFont="1" applyFill="1" applyBorder="1" applyAlignment="1">
      <alignment horizontal="center"/>
    </xf>
    <xf numFmtId="0" fontId="13" fillId="7" borderId="51" xfId="5" applyFont="1" applyFill="1" applyBorder="1" applyAlignment="1">
      <alignment horizontal="center"/>
    </xf>
    <xf numFmtId="0" fontId="13" fillId="7" borderId="57" xfId="5" applyFont="1" applyFill="1" applyBorder="1" applyAlignment="1">
      <alignment horizontal="center"/>
    </xf>
    <xf numFmtId="0" fontId="17" fillId="7" borderId="58" xfId="5" applyFont="1" applyFill="1" applyBorder="1" applyAlignment="1">
      <alignment horizontal="center"/>
    </xf>
    <xf numFmtId="0" fontId="17" fillId="7" borderId="27" xfId="5" applyFont="1" applyFill="1" applyBorder="1" applyAlignment="1">
      <alignment horizontal="center"/>
    </xf>
    <xf numFmtId="0" fontId="17" fillId="7" borderId="59" xfId="5" applyFont="1" applyFill="1" applyBorder="1" applyAlignment="1">
      <alignment horizontal="center"/>
    </xf>
    <xf numFmtId="0" fontId="17" fillId="7" borderId="40" xfId="5" applyFont="1" applyFill="1" applyBorder="1" applyAlignment="1">
      <alignment horizontal="center"/>
    </xf>
    <xf numFmtId="0" fontId="17" fillId="7" borderId="57" xfId="5" applyFont="1" applyFill="1" applyBorder="1" applyAlignment="1">
      <alignment horizontal="center"/>
    </xf>
    <xf numFmtId="0" fontId="17" fillId="7" borderId="41" xfId="5" applyFont="1" applyFill="1" applyBorder="1" applyAlignment="1">
      <alignment horizontal="center"/>
    </xf>
    <xf numFmtId="0" fontId="20" fillId="0" borderId="16" xfId="5" applyFont="1" applyBorder="1" applyAlignment="1">
      <alignment horizontal="center"/>
    </xf>
    <xf numFmtId="0" fontId="13" fillId="0" borderId="60" xfId="5" applyFont="1" applyBorder="1"/>
    <xf numFmtId="0" fontId="13" fillId="0" borderId="61" xfId="5" applyFont="1" applyBorder="1"/>
    <xf numFmtId="0" fontId="13" fillId="0" borderId="62" xfId="5" applyFont="1" applyBorder="1"/>
    <xf numFmtId="0" fontId="13" fillId="0" borderId="63" xfId="5" applyFont="1" applyBorder="1"/>
    <xf numFmtId="171" fontId="13" fillId="0" borderId="18" xfId="8" applyFont="1" applyBorder="1"/>
    <xf numFmtId="0" fontId="13" fillId="0" borderId="63" xfId="5" applyFont="1" applyBorder="1" applyAlignment="1">
      <alignment horizontal="center"/>
    </xf>
    <xf numFmtId="0" fontId="13" fillId="0" borderId="62" xfId="5" applyFont="1" applyBorder="1" applyAlignment="1">
      <alignment horizontal="center"/>
    </xf>
    <xf numFmtId="171" fontId="13" fillId="0" borderId="43" xfId="8" applyFont="1" applyBorder="1"/>
    <xf numFmtId="171" fontId="5" fillId="0" borderId="16" xfId="8" applyFont="1" applyFill="1" applyBorder="1"/>
    <xf numFmtId="0" fontId="13" fillId="0" borderId="38" xfId="5" applyFont="1" applyBorder="1"/>
    <xf numFmtId="0" fontId="13" fillId="0" borderId="32" xfId="5" applyFont="1" applyBorder="1"/>
    <xf numFmtId="0" fontId="13" fillId="0" borderId="64" xfId="5" applyFont="1" applyBorder="1"/>
    <xf numFmtId="0" fontId="13" fillId="0" borderId="31" xfId="5" applyFont="1" applyBorder="1"/>
    <xf numFmtId="0" fontId="13" fillId="0" borderId="46" xfId="5" applyFont="1" applyBorder="1"/>
    <xf numFmtId="0" fontId="13" fillId="0" borderId="47" xfId="5" applyFont="1" applyBorder="1"/>
    <xf numFmtId="0" fontId="13" fillId="0" borderId="65" xfId="5" applyFont="1" applyBorder="1"/>
    <xf numFmtId="0" fontId="13" fillId="0" borderId="66" xfId="5" applyFont="1" applyBorder="1"/>
    <xf numFmtId="171" fontId="13" fillId="0" borderId="67" xfId="8" applyFont="1" applyBorder="1"/>
    <xf numFmtId="2" fontId="13" fillId="0" borderId="66" xfId="5" applyNumberFormat="1" applyFont="1" applyBorder="1" applyAlignment="1">
      <alignment horizontal="center"/>
    </xf>
    <xf numFmtId="2" fontId="13" fillId="0" borderId="65" xfId="5" applyNumberFormat="1" applyFont="1" applyBorder="1" applyAlignment="1">
      <alignment horizontal="center"/>
    </xf>
    <xf numFmtId="0" fontId="17" fillId="0" borderId="68" xfId="5" applyFont="1" applyBorder="1" applyAlignment="1">
      <alignment horizontal="right"/>
    </xf>
    <xf numFmtId="0" fontId="17" fillId="0" borderId="69" xfId="5" applyFont="1" applyBorder="1" applyAlignment="1">
      <alignment horizontal="right"/>
    </xf>
    <xf numFmtId="0" fontId="17" fillId="0" borderId="70" xfId="5" applyFont="1" applyBorder="1" applyAlignment="1">
      <alignment horizontal="right"/>
    </xf>
    <xf numFmtId="171" fontId="13" fillId="0" borderId="71" xfId="5" applyNumberFormat="1" applyFont="1" applyBorder="1"/>
    <xf numFmtId="171" fontId="5" fillId="0" borderId="16" xfId="5" applyNumberFormat="1" applyFont="1" applyBorder="1"/>
    <xf numFmtId="0" fontId="17" fillId="7" borderId="51" xfId="5" applyFont="1" applyFill="1" applyBorder="1" applyAlignment="1">
      <alignment horizontal="center"/>
    </xf>
    <xf numFmtId="0" fontId="17" fillId="7" borderId="58" xfId="5" applyFont="1" applyFill="1" applyBorder="1" applyAlignment="1">
      <alignment horizontal="center"/>
    </xf>
    <xf numFmtId="0" fontId="13" fillId="0" borderId="61" xfId="5" applyFont="1" applyBorder="1" applyAlignment="1">
      <alignment horizontal="center"/>
    </xf>
    <xf numFmtId="2" fontId="13" fillId="0" borderId="18" xfId="5" applyNumberFormat="1" applyFont="1" applyBorder="1"/>
    <xf numFmtId="171" fontId="13" fillId="0" borderId="63" xfId="8" applyFont="1" applyBorder="1" applyAlignment="1">
      <alignment horizontal="center"/>
    </xf>
    <xf numFmtId="171" fontId="13" fillId="0" borderId="62" xfId="8" applyFont="1" applyBorder="1" applyAlignment="1">
      <alignment horizontal="center"/>
    </xf>
    <xf numFmtId="0" fontId="13" fillId="0" borderId="72" xfId="5" applyFont="1" applyBorder="1"/>
    <xf numFmtId="0" fontId="13" fillId="0" borderId="66" xfId="5" applyFont="1" applyBorder="1" applyAlignment="1">
      <alignment horizontal="center"/>
    </xf>
    <xf numFmtId="0" fontId="13" fillId="0" borderId="65" xfId="5" applyFont="1" applyBorder="1" applyAlignment="1">
      <alignment horizontal="center"/>
    </xf>
    <xf numFmtId="171" fontId="13" fillId="0" borderId="73" xfId="8" applyFont="1" applyBorder="1"/>
    <xf numFmtId="171" fontId="13" fillId="0" borderId="71" xfId="8" applyFont="1" applyBorder="1"/>
    <xf numFmtId="0" fontId="17" fillId="7" borderId="51" xfId="5" applyFont="1" applyFill="1" applyBorder="1" applyAlignment="1">
      <alignment horizontal="center"/>
    </xf>
    <xf numFmtId="0" fontId="17" fillId="7" borderId="40" xfId="5" applyFont="1" applyFill="1" applyBorder="1"/>
    <xf numFmtId="2" fontId="13" fillId="0" borderId="18" xfId="5" applyNumberFormat="1" applyFont="1" applyBorder="1" applyAlignment="1">
      <alignment horizontal="center"/>
    </xf>
    <xf numFmtId="2" fontId="13" fillId="0" borderId="61" xfId="5" applyNumberFormat="1" applyFont="1" applyBorder="1" applyAlignment="1">
      <alignment horizontal="center"/>
    </xf>
    <xf numFmtId="2" fontId="13" fillId="0" borderId="63" xfId="5" applyNumberFormat="1" applyFont="1" applyBorder="1" applyAlignment="1">
      <alignment horizontal="center"/>
    </xf>
    <xf numFmtId="2" fontId="13" fillId="0" borderId="62" xfId="5" applyNumberFormat="1" applyFont="1" applyBorder="1" applyAlignment="1">
      <alignment horizontal="center"/>
    </xf>
    <xf numFmtId="0" fontId="13" fillId="0" borderId="67" xfId="5" applyFont="1" applyBorder="1"/>
    <xf numFmtId="0" fontId="13" fillId="0" borderId="55" xfId="5" applyFont="1" applyBorder="1"/>
    <xf numFmtId="171" fontId="13" fillId="0" borderId="74" xfId="8" applyFont="1" applyBorder="1"/>
    <xf numFmtId="0" fontId="17" fillId="7" borderId="51" xfId="5" applyFont="1" applyFill="1" applyBorder="1" applyAlignment="1">
      <alignment horizontal="center" wrapText="1"/>
    </xf>
    <xf numFmtId="0" fontId="17" fillId="7" borderId="40" xfId="5" applyFont="1" applyFill="1" applyBorder="1" applyAlignment="1">
      <alignment horizontal="center" wrapText="1"/>
    </xf>
    <xf numFmtId="0" fontId="17" fillId="7" borderId="58" xfId="5" applyFont="1" applyFill="1" applyBorder="1" applyAlignment="1">
      <alignment horizontal="center" wrapText="1"/>
    </xf>
    <xf numFmtId="0" fontId="17" fillId="7" borderId="57" xfId="5" applyFont="1" applyFill="1" applyBorder="1" applyAlignment="1">
      <alignment horizontal="center" wrapText="1"/>
    </xf>
    <xf numFmtId="0" fontId="17" fillId="7" borderId="41" xfId="5" applyFont="1" applyFill="1" applyBorder="1" applyAlignment="1">
      <alignment horizontal="center" wrapText="1"/>
    </xf>
    <xf numFmtId="0" fontId="20" fillId="0" borderId="16" xfId="5" applyFont="1" applyBorder="1" applyAlignment="1">
      <alignment horizontal="center" wrapText="1"/>
    </xf>
    <xf numFmtId="0" fontId="13" fillId="0" borderId="60" xfId="5" applyFont="1" applyBorder="1" applyAlignment="1">
      <alignment horizontal="left"/>
    </xf>
    <xf numFmtId="0" fontId="13" fillId="0" borderId="61" xfId="5" applyFont="1" applyBorder="1" applyAlignment="1">
      <alignment horizontal="left"/>
    </xf>
    <xf numFmtId="171" fontId="13" fillId="0" borderId="18" xfId="8" applyFont="1" applyBorder="1" applyAlignment="1">
      <alignment horizontal="center"/>
    </xf>
    <xf numFmtId="0" fontId="13" fillId="0" borderId="61" xfId="9" applyNumberFormat="1" applyFont="1" applyBorder="1" applyAlignment="1">
      <alignment horizontal="center"/>
    </xf>
    <xf numFmtId="172" fontId="13" fillId="0" borderId="34" xfId="5" applyNumberFormat="1" applyFont="1" applyBorder="1" applyAlignment="1">
      <alignment horizontal="center" wrapText="1"/>
    </xf>
    <xf numFmtId="2" fontId="13" fillId="0" borderId="63" xfId="5" applyNumberFormat="1" applyFont="1" applyBorder="1" applyAlignment="1">
      <alignment horizontal="center" wrapText="1"/>
    </xf>
    <xf numFmtId="2" fontId="13" fillId="0" borderId="62" xfId="5" applyNumberFormat="1" applyFont="1" applyBorder="1" applyAlignment="1">
      <alignment horizontal="center" wrapText="1"/>
    </xf>
    <xf numFmtId="171" fontId="13" fillId="0" borderId="75" xfId="8" applyFont="1" applyBorder="1" applyAlignment="1">
      <alignment horizontal="center" wrapText="1"/>
    </xf>
    <xf numFmtId="171" fontId="5" fillId="0" borderId="16" xfId="8" applyFont="1" applyFill="1" applyBorder="1" applyAlignment="1">
      <alignment horizontal="center" wrapText="1"/>
    </xf>
    <xf numFmtId="0" fontId="17" fillId="7" borderId="68" xfId="5" applyFont="1" applyFill="1" applyBorder="1" applyAlignment="1">
      <alignment horizontal="right"/>
    </xf>
    <xf numFmtId="0" fontId="17" fillId="7" borderId="69" xfId="5" applyFont="1" applyFill="1" applyBorder="1" applyAlignment="1">
      <alignment horizontal="right"/>
    </xf>
    <xf numFmtId="0" fontId="17" fillId="7" borderId="70" xfId="5" applyFont="1" applyFill="1" applyBorder="1" applyAlignment="1">
      <alignment horizontal="right"/>
    </xf>
    <xf numFmtId="172" fontId="13" fillId="7" borderId="71" xfId="5" applyNumberFormat="1" applyFont="1" applyFill="1" applyBorder="1"/>
    <xf numFmtId="172" fontId="5" fillId="0" borderId="16" xfId="5" applyNumberFormat="1" applyFont="1" applyBorder="1"/>
    <xf numFmtId="0" fontId="17" fillId="7" borderId="57" xfId="5" applyFont="1" applyFill="1" applyBorder="1" applyAlignment="1">
      <alignment horizontal="center" wrapText="1"/>
    </xf>
    <xf numFmtId="43" fontId="13" fillId="0" borderId="61" xfId="8" applyNumberFormat="1" applyFont="1" applyBorder="1"/>
    <xf numFmtId="9" fontId="13" fillId="0" borderId="62" xfId="9" applyFont="1" applyBorder="1"/>
    <xf numFmtId="9" fontId="13" fillId="0" borderId="18" xfId="9" applyFont="1" applyBorder="1" applyAlignment="1">
      <alignment horizontal="center"/>
    </xf>
    <xf numFmtId="43" fontId="13" fillId="0" borderId="63" xfId="8" applyNumberFormat="1" applyFont="1" applyBorder="1" applyAlignment="1">
      <alignment horizontal="center"/>
    </xf>
    <xf numFmtId="43" fontId="13" fillId="0" borderId="62" xfId="8" applyNumberFormat="1" applyFont="1" applyBorder="1" applyAlignment="1">
      <alignment horizontal="center"/>
    </xf>
    <xf numFmtId="43" fontId="13" fillId="0" borderId="43" xfId="8" applyNumberFormat="1" applyFont="1" applyBorder="1"/>
    <xf numFmtId="43" fontId="5" fillId="0" borderId="16" xfId="8" applyNumberFormat="1" applyFont="1" applyFill="1" applyBorder="1"/>
    <xf numFmtId="43" fontId="13" fillId="0" borderId="47" xfId="8" applyNumberFormat="1" applyFont="1" applyBorder="1"/>
    <xf numFmtId="9" fontId="13" fillId="0" borderId="65" xfId="9" applyFont="1" applyBorder="1"/>
    <xf numFmtId="43" fontId="13" fillId="0" borderId="66" xfId="8" applyNumberFormat="1" applyFont="1" applyBorder="1" applyAlignment="1">
      <alignment horizontal="center"/>
    </xf>
    <xf numFmtId="43" fontId="13" fillId="0" borderId="65" xfId="8" applyNumberFormat="1" applyFont="1" applyBorder="1" applyAlignment="1">
      <alignment horizontal="center"/>
    </xf>
    <xf numFmtId="43" fontId="13" fillId="0" borderId="71" xfId="5" applyNumberFormat="1" applyFont="1" applyBorder="1"/>
    <xf numFmtId="43" fontId="5" fillId="0" borderId="16" xfId="5" applyNumberFormat="1" applyFont="1" applyBorder="1"/>
    <xf numFmtId="43" fontId="13" fillId="7" borderId="71" xfId="5" applyNumberFormat="1" applyFont="1" applyFill="1" applyBorder="1"/>
    <xf numFmtId="0" fontId="13" fillId="0" borderId="28" xfId="5" applyFont="1" applyBorder="1"/>
    <xf numFmtId="0" fontId="22" fillId="0" borderId="16" xfId="5" applyFont="1" applyBorder="1"/>
    <xf numFmtId="0" fontId="13" fillId="0" borderId="0" xfId="5" applyFont="1" applyAlignment="1">
      <alignment horizontal="center"/>
    </xf>
    <xf numFmtId="0" fontId="13" fillId="0" borderId="44" xfId="5" applyFont="1" applyBorder="1" applyAlignment="1">
      <alignment horizontal="center"/>
    </xf>
    <xf numFmtId="0" fontId="5" fillId="0" borderId="16" xfId="5" applyFont="1" applyBorder="1" applyAlignment="1">
      <alignment horizontal="center"/>
    </xf>
    <xf numFmtId="0" fontId="17" fillId="0" borderId="60" xfId="5" applyFont="1" applyBorder="1"/>
    <xf numFmtId="0" fontId="13" fillId="0" borderId="61" xfId="5" applyFont="1" applyBorder="1"/>
    <xf numFmtId="0" fontId="13" fillId="0" borderId="76" xfId="5" applyFont="1" applyBorder="1"/>
    <xf numFmtId="0" fontId="13" fillId="0" borderId="60" xfId="5" applyFont="1" applyBorder="1" applyAlignment="1">
      <alignment horizontal="center"/>
    </xf>
    <xf numFmtId="0" fontId="13" fillId="0" borderId="61" xfId="5" applyFont="1" applyBorder="1" applyAlignment="1">
      <alignment horizontal="center"/>
    </xf>
    <xf numFmtId="0" fontId="13" fillId="0" borderId="76" xfId="5" applyFont="1" applyBorder="1" applyAlignment="1">
      <alignment horizontal="center"/>
    </xf>
    <xf numFmtId="0" fontId="17" fillId="0" borderId="42" xfId="5" applyFont="1" applyBorder="1" applyAlignment="1">
      <alignment horizontal="left"/>
    </xf>
    <xf numFmtId="0" fontId="17" fillId="0" borderId="42" xfId="5" applyFont="1" applyBorder="1" applyAlignment="1">
      <alignment wrapText="1"/>
    </xf>
    <xf numFmtId="0" fontId="17" fillId="0" borderId="0" xfId="5" applyFont="1" applyAlignment="1">
      <alignment wrapText="1"/>
    </xf>
    <xf numFmtId="0" fontId="17" fillId="0" borderId="44" xfId="5" applyFont="1" applyBorder="1" applyAlignment="1">
      <alignment wrapText="1"/>
    </xf>
    <xf numFmtId="0" fontId="23" fillId="0" borderId="16" xfId="5" applyFont="1" applyBorder="1" applyAlignment="1">
      <alignment wrapText="1"/>
    </xf>
    <xf numFmtId="0" fontId="13" fillId="0" borderId="0" xfId="5" applyFont="1" applyAlignment="1">
      <alignment horizontal="left"/>
    </xf>
    <xf numFmtId="0" fontId="13" fillId="0" borderId="42" xfId="5" applyFont="1" applyBorder="1" applyAlignment="1">
      <alignment horizontal="left"/>
    </xf>
    <xf numFmtId="0" fontId="13" fillId="0" borderId="0" xfId="5" applyFont="1" applyAlignment="1">
      <alignment horizontal="right"/>
    </xf>
    <xf numFmtId="0" fontId="13" fillId="0" borderId="44" xfId="5" applyFont="1" applyBorder="1" applyAlignment="1">
      <alignment horizontal="right"/>
    </xf>
    <xf numFmtId="0" fontId="14" fillId="0" borderId="16" xfId="5" applyFont="1" applyBorder="1" applyAlignment="1">
      <alignment horizontal="right"/>
    </xf>
    <xf numFmtId="0" fontId="13" fillId="0" borderId="54" xfId="5" applyFont="1" applyBorder="1" applyAlignment="1">
      <alignment horizontal="left"/>
    </xf>
    <xf numFmtId="0" fontId="13" fillId="0" borderId="55" xfId="5" applyFont="1" applyBorder="1" applyAlignment="1">
      <alignment horizontal="left"/>
    </xf>
    <xf numFmtId="0" fontId="13" fillId="0" borderId="55" xfId="5" applyFont="1" applyBorder="1" applyAlignment="1">
      <alignment horizontal="right"/>
    </xf>
    <xf numFmtId="0" fontId="13" fillId="0" borderId="56" xfId="5" applyFont="1" applyBorder="1" applyAlignment="1">
      <alignment horizontal="right"/>
    </xf>
    <xf numFmtId="0" fontId="5" fillId="0" borderId="77" xfId="5" applyFont="1" applyBorder="1"/>
    <xf numFmtId="0" fontId="5" fillId="0" borderId="78" xfId="5" applyFont="1" applyBorder="1"/>
    <xf numFmtId="0" fontId="5" fillId="0" borderId="79" xfId="5" applyFont="1" applyBorder="1"/>
    <xf numFmtId="0" fontId="24" fillId="0" borderId="15" xfId="5" applyFont="1" applyBorder="1" applyAlignment="1">
      <alignment horizontal="center" wrapText="1"/>
    </xf>
  </cellXfs>
  <cellStyles count="10">
    <cellStyle name="Hipervínculo" xfId="6" builtinId="8"/>
    <cellStyle name="Millares" xfId="1" builtinId="3"/>
    <cellStyle name="Millares 10" xfId="8" xr:uid="{2A7F8E3F-E341-41DE-8943-F8E8D4C9A9F4}"/>
    <cellStyle name="Moneda" xfId="2" builtinId="4"/>
    <cellStyle name="Normal" xfId="0" builtinId="0"/>
    <cellStyle name="Normal 10" xfId="5" xr:uid="{8EE51416-43C5-40E5-B5F2-C71A2835C095}"/>
    <cellStyle name="Normal 2" xfId="4" xr:uid="{E0EB7563-53E9-4722-A2EC-5777113A8246}"/>
    <cellStyle name="Normal_modelo ACTA OBRA y MODIFICACION" xfId="7" xr:uid="{CB54A80B-0E4A-424C-ADEC-90A012E4F67F}"/>
    <cellStyle name="Porcentaje" xfId="3" builtinId="5"/>
    <cellStyle name="Porcentaje 2 3 3" xfId="9" xr:uid="{2F772F7F-DFAC-48B2-BB5F-BC1A4D3530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externalLink" Target="externalLinks/externalLink1.xml"/><Relationship Id="rId9"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41501</xdr:colOff>
      <xdr:row>66</xdr:row>
      <xdr:rowOff>60384</xdr:rowOff>
    </xdr:from>
    <xdr:to>
      <xdr:col>0</xdr:col>
      <xdr:colOff>723900</xdr:colOff>
      <xdr:row>66</xdr:row>
      <xdr:rowOff>440055</xdr:rowOff>
    </xdr:to>
    <xdr:pic>
      <xdr:nvPicPr>
        <xdr:cNvPr id="2" name="Imagen 1">
          <a:extLst>
            <a:ext uri="{FF2B5EF4-FFF2-40B4-BE49-F238E27FC236}">
              <a16:creationId xmlns:a16="http://schemas.microsoft.com/office/drawing/2014/main" id="{F04A263E-124D-4473-8FBE-3AD0AB8F8F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647" t="21661" r="26961" b="19878"/>
        <a:stretch/>
      </xdr:blipFill>
      <xdr:spPr>
        <a:xfrm>
          <a:off x="41501" y="19239924"/>
          <a:ext cx="682399" cy="3796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41501</xdr:colOff>
      <xdr:row>66</xdr:row>
      <xdr:rowOff>60384</xdr:rowOff>
    </xdr:from>
    <xdr:to>
      <xdr:col>0</xdr:col>
      <xdr:colOff>723900</xdr:colOff>
      <xdr:row>66</xdr:row>
      <xdr:rowOff>436245</xdr:rowOff>
    </xdr:to>
    <xdr:pic>
      <xdr:nvPicPr>
        <xdr:cNvPr id="2" name="Imagen 1">
          <a:extLst>
            <a:ext uri="{FF2B5EF4-FFF2-40B4-BE49-F238E27FC236}">
              <a16:creationId xmlns:a16="http://schemas.microsoft.com/office/drawing/2014/main" id="{AFFE98E3-1896-4F7E-A2DA-4247BAD2FFA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647" t="21661" r="26961" b="19878"/>
        <a:stretch/>
      </xdr:blipFill>
      <xdr:spPr>
        <a:xfrm>
          <a:off x="41501" y="18401724"/>
          <a:ext cx="682399" cy="3796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436245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3D581BF-6EC8-4BDA-B912-AEB4CD683E71}"/>
            </a:ext>
          </a:extLst>
        </xdr:cNvPr>
        <xdr:cNvSpPr/>
      </xdr:nvSpPr>
      <xdr:spPr bwMode="auto">
        <a:xfrm>
          <a:off x="4286250" y="3541395"/>
          <a:ext cx="29146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436245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99B5402-1031-4236-8592-AEFE16219CB1}"/>
            </a:ext>
          </a:extLst>
        </xdr:cNvPr>
        <xdr:cNvSpPr/>
      </xdr:nvSpPr>
      <xdr:spPr bwMode="auto">
        <a:xfrm>
          <a:off x="7410450" y="3541395"/>
          <a:ext cx="29146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LP-006-2026%20OPTIMIZACI&#211;N%20BOCATOMAS%20ABASTOS/2.%20PRECONTRACTUAL/1.%20PREPLIEGOS/20.%20Formulario%201-%20LP-006-2026.xlsx" TargetMode="External"/><Relationship Id="rId2" Type="http://schemas.openxmlformats.org/officeDocument/2006/relationships/externalLinkPath" Target="file:///\\192.168.24.43\agm$\Ingenieria\Contrataci&#243;n\1.%20Invitaciones\21.%20A&#241;o%202026\LP-006-2026%20OPTIMIZACI&#211;N%20BOCATOMAS%20ABASTOS\2.%20PRECONTRACTUAL\1.%20PREPLIEGOS\20.%20Formulario%201-%20LP-006-2026.xlsx" TargetMode="External"/><Relationship Id="rId1" Type="http://schemas.openxmlformats.org/officeDocument/2006/relationships/externalLinkPath" Target="/Ingenieria/Contrataci&#243;n/1.%20Invitaciones/21.%20A&#241;o%202026/LP-006-2026%20OPTIMIZACI&#211;N%20BOCATOMAS%20ABASTOS/2.%20PRECONTRACTUAL/1.%20PREPLIEGOS/20.%20Formulario%201-%20LP-006-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Oficial"/>
      <sheetName val="PropuestaEconomica"/>
      <sheetName val="INDICAR CÓDIGO DEL ITEM DE PAGO"/>
    </sheetNames>
    <sheetDataSet>
      <sheetData sheetId="0" refreshError="1"/>
      <sheetData sheetId="1" refreshError="1"/>
      <sheetData sheetId="2"/>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EB572-4130-491D-BB45-0851A353729B}">
  <sheetPr>
    <pageSetUpPr fitToPage="1"/>
  </sheetPr>
  <dimension ref="A1:H101"/>
  <sheetViews>
    <sheetView tabSelected="1" view="pageBreakPreview" topLeftCell="A61" zoomScaleNormal="100" zoomScaleSheetLayoutView="100" workbookViewId="0">
      <selection activeCell="D83" sqref="D83"/>
    </sheetView>
  </sheetViews>
  <sheetFormatPr baseColWidth="10" defaultColWidth="17.88671875" defaultRowHeight="13.8"/>
  <cols>
    <col min="1" max="1" width="11" style="2" customWidth="1"/>
    <col min="2" max="2" width="75.88671875" style="2" customWidth="1"/>
    <col min="3" max="3" width="9.88671875" style="2" customWidth="1"/>
    <col min="4" max="4" width="14.21875" style="18" bestFit="1" customWidth="1"/>
    <col min="5" max="5" width="15.109375" style="2" customWidth="1"/>
    <col min="6" max="6" width="21.33203125" style="20" customWidth="1"/>
    <col min="7" max="7" width="6.88671875" style="2" customWidth="1"/>
    <col min="8" max="16384" width="17.88671875" style="2"/>
  </cols>
  <sheetData>
    <row r="1" spans="1:7" ht="56.55" customHeight="1" thickBot="1">
      <c r="A1" s="1" t="e" vm="1">
        <v>#VALUE!</v>
      </c>
      <c r="B1" s="30" t="s">
        <v>77</v>
      </c>
      <c r="C1" s="30"/>
      <c r="D1" s="30"/>
      <c r="E1" s="30"/>
      <c r="F1" s="30"/>
    </row>
    <row r="2" spans="1:7" ht="15" thickTop="1" thickBot="1">
      <c r="A2" s="31" t="s">
        <v>0</v>
      </c>
      <c r="B2" s="31" t="s">
        <v>1</v>
      </c>
      <c r="C2" s="31" t="s">
        <v>2</v>
      </c>
      <c r="D2" s="31" t="s">
        <v>3</v>
      </c>
      <c r="E2" s="31" t="s">
        <v>4</v>
      </c>
      <c r="F2" s="31" t="s">
        <v>5</v>
      </c>
    </row>
    <row r="3" spans="1:7" ht="15" thickTop="1" thickBot="1">
      <c r="A3" s="31"/>
      <c r="B3" s="31"/>
      <c r="C3" s="31"/>
      <c r="D3" s="31"/>
      <c r="E3" s="31"/>
      <c r="F3" s="31"/>
    </row>
    <row r="4" spans="1:7" ht="15" thickTop="1" thickBot="1">
      <c r="A4" s="3"/>
      <c r="B4" s="4"/>
      <c r="C4" s="5"/>
      <c r="D4" s="2"/>
      <c r="E4" s="6"/>
      <c r="F4" s="6"/>
    </row>
    <row r="5" spans="1:7" ht="15" thickTop="1" thickBot="1">
      <c r="A5" s="7" t="s">
        <v>6</v>
      </c>
      <c r="B5" s="8" t="s">
        <v>80</v>
      </c>
      <c r="C5" s="9" t="s">
        <v>81</v>
      </c>
      <c r="D5" s="10">
        <v>276555</v>
      </c>
      <c r="E5" s="9">
        <v>8</v>
      </c>
      <c r="F5" s="11">
        <f>+ROUND(E5*D5,0)</f>
        <v>2212440</v>
      </c>
      <c r="G5" s="12"/>
    </row>
    <row r="6" spans="1:7" ht="28.8" thickTop="1" thickBot="1">
      <c r="A6" s="7" t="s">
        <v>7</v>
      </c>
      <c r="B6" s="8" t="s">
        <v>82</v>
      </c>
      <c r="C6" s="9" t="s">
        <v>83</v>
      </c>
      <c r="D6" s="11">
        <v>162453</v>
      </c>
      <c r="E6" s="9">
        <v>5</v>
      </c>
      <c r="F6" s="11">
        <f t="shared" ref="F6:F13" si="0">+ROUND(E6*D6,0)</f>
        <v>812265</v>
      </c>
      <c r="G6" s="12"/>
    </row>
    <row r="7" spans="1:7" ht="28.8" thickTop="1" thickBot="1">
      <c r="A7" s="7" t="s">
        <v>8</v>
      </c>
      <c r="B7" s="8" t="s">
        <v>84</v>
      </c>
      <c r="C7" s="9" t="s">
        <v>85</v>
      </c>
      <c r="D7" s="11">
        <v>13287</v>
      </c>
      <c r="E7" s="9">
        <v>200</v>
      </c>
      <c r="F7" s="11">
        <f t="shared" si="0"/>
        <v>2657400</v>
      </c>
      <c r="G7" s="12"/>
    </row>
    <row r="8" spans="1:7" ht="28.8" thickTop="1" thickBot="1">
      <c r="A8" s="7" t="s">
        <v>9</v>
      </c>
      <c r="B8" s="8" t="s">
        <v>86</v>
      </c>
      <c r="C8" s="9" t="s">
        <v>83</v>
      </c>
      <c r="D8" s="11">
        <v>2856000</v>
      </c>
      <c r="E8" s="9">
        <v>1</v>
      </c>
      <c r="F8" s="11">
        <f>+ROUND(E8*D8,0)</f>
        <v>2856000</v>
      </c>
      <c r="G8" s="12"/>
    </row>
    <row r="9" spans="1:7" ht="15" thickTop="1" thickBot="1">
      <c r="A9" s="7" t="s">
        <v>10</v>
      </c>
      <c r="B9" s="8" t="s">
        <v>87</v>
      </c>
      <c r="C9" s="9" t="s">
        <v>88</v>
      </c>
      <c r="D9" s="11">
        <v>1130500</v>
      </c>
      <c r="E9" s="9">
        <v>5</v>
      </c>
      <c r="F9" s="11">
        <f>+ROUND(E9*D9,0)</f>
        <v>5652500</v>
      </c>
      <c r="G9" s="12"/>
    </row>
    <row r="10" spans="1:7" ht="28.8" thickTop="1" thickBot="1">
      <c r="A10" s="7" t="s">
        <v>11</v>
      </c>
      <c r="B10" s="8" t="s">
        <v>89</v>
      </c>
      <c r="C10" s="9" t="s">
        <v>90</v>
      </c>
      <c r="D10" s="11">
        <v>702520</v>
      </c>
      <c r="E10" s="9">
        <v>3</v>
      </c>
      <c r="F10" s="11">
        <f t="shared" si="0"/>
        <v>2107560</v>
      </c>
      <c r="G10" s="12"/>
    </row>
    <row r="11" spans="1:7" ht="15" thickTop="1" thickBot="1">
      <c r="A11" s="7" t="s">
        <v>12</v>
      </c>
      <c r="B11" s="8" t="s">
        <v>91</v>
      </c>
      <c r="C11" s="9" t="s">
        <v>81</v>
      </c>
      <c r="D11" s="11">
        <v>237499</v>
      </c>
      <c r="E11" s="9">
        <v>54</v>
      </c>
      <c r="F11" s="11">
        <f t="shared" si="0"/>
        <v>12824946</v>
      </c>
      <c r="G11" s="12"/>
    </row>
    <row r="12" spans="1:7" ht="28.8" thickTop="1" thickBot="1">
      <c r="A12" s="13" t="s">
        <v>13</v>
      </c>
      <c r="B12" s="8" t="s">
        <v>92</v>
      </c>
      <c r="C12" s="9" t="s">
        <v>85</v>
      </c>
      <c r="D12" s="11">
        <v>47351</v>
      </c>
      <c r="E12" s="9">
        <v>100</v>
      </c>
      <c r="F12" s="11">
        <f t="shared" si="0"/>
        <v>4735100</v>
      </c>
      <c r="G12" s="12"/>
    </row>
    <row r="13" spans="1:7" ht="42.6" thickTop="1" thickBot="1">
      <c r="A13" s="13" t="s">
        <v>14</v>
      </c>
      <c r="B13" s="8" t="s">
        <v>93</v>
      </c>
      <c r="C13" s="9" t="s">
        <v>85</v>
      </c>
      <c r="D13" s="11">
        <v>50004</v>
      </c>
      <c r="E13" s="9">
        <v>100</v>
      </c>
      <c r="F13" s="11">
        <f t="shared" si="0"/>
        <v>5000400</v>
      </c>
      <c r="G13" s="12"/>
    </row>
    <row r="14" spans="1:7" ht="28.8" thickTop="1" thickBot="1">
      <c r="A14" s="13" t="s">
        <v>15</v>
      </c>
      <c r="B14" s="8" t="s">
        <v>94</v>
      </c>
      <c r="C14" s="9" t="s">
        <v>81</v>
      </c>
      <c r="D14" s="11">
        <v>29936</v>
      </c>
      <c r="E14" s="9">
        <v>100</v>
      </c>
      <c r="F14" s="11">
        <f>+ROUND(E14*D14,0)</f>
        <v>2993600</v>
      </c>
      <c r="G14" s="12"/>
    </row>
    <row r="15" spans="1:7" ht="28.8" thickTop="1" thickBot="1">
      <c r="A15" s="13" t="s">
        <v>16</v>
      </c>
      <c r="B15" s="8" t="s">
        <v>95</v>
      </c>
      <c r="C15" s="9" t="s">
        <v>85</v>
      </c>
      <c r="D15" s="11">
        <v>14070</v>
      </c>
      <c r="E15" s="9">
        <v>50</v>
      </c>
      <c r="F15" s="11">
        <f>+ROUND(E15*D15,0)</f>
        <v>703500</v>
      </c>
      <c r="G15" s="12"/>
    </row>
    <row r="16" spans="1:7" ht="15" thickTop="1" thickBot="1">
      <c r="A16" s="13" t="s">
        <v>17</v>
      </c>
      <c r="B16" s="8" t="s">
        <v>96</v>
      </c>
      <c r="C16" s="9" t="s">
        <v>81</v>
      </c>
      <c r="D16" s="11">
        <v>5021</v>
      </c>
      <c r="E16" s="9">
        <v>201</v>
      </c>
      <c r="F16" s="11">
        <f>+ROUND(E16*D16,0)</f>
        <v>1009221</v>
      </c>
      <c r="G16" s="12"/>
    </row>
    <row r="17" spans="1:7" ht="28.8" thickTop="1" thickBot="1">
      <c r="A17" s="13" t="s">
        <v>18</v>
      </c>
      <c r="B17" s="8" t="s">
        <v>97</v>
      </c>
      <c r="C17" s="9" t="s">
        <v>98</v>
      </c>
      <c r="D17" s="11">
        <v>199919</v>
      </c>
      <c r="E17" s="9">
        <v>405</v>
      </c>
      <c r="F17" s="11">
        <f t="shared" ref="F17:F19" si="1">+ROUND(E17*D17,0)</f>
        <v>80967195</v>
      </c>
      <c r="G17" s="12"/>
    </row>
    <row r="18" spans="1:7" ht="15" thickTop="1" thickBot="1">
      <c r="A18" s="13" t="s">
        <v>19</v>
      </c>
      <c r="B18" s="8" t="s">
        <v>99</v>
      </c>
      <c r="C18" s="9" t="s">
        <v>100</v>
      </c>
      <c r="D18" s="11">
        <v>1125</v>
      </c>
      <c r="E18" s="9">
        <v>739</v>
      </c>
      <c r="F18" s="11">
        <f t="shared" si="1"/>
        <v>831375</v>
      </c>
      <c r="G18" s="12"/>
    </row>
    <row r="19" spans="1:7" ht="15" thickTop="1" thickBot="1">
      <c r="A19" s="13" t="s">
        <v>20</v>
      </c>
      <c r="B19" s="8" t="s">
        <v>101</v>
      </c>
      <c r="C19" s="9" t="s">
        <v>100</v>
      </c>
      <c r="D19" s="11">
        <v>1125</v>
      </c>
      <c r="E19" s="9">
        <v>234</v>
      </c>
      <c r="F19" s="11">
        <f t="shared" si="1"/>
        <v>263250</v>
      </c>
      <c r="G19" s="12"/>
    </row>
    <row r="20" spans="1:7" ht="15" thickTop="1" thickBot="1">
      <c r="A20" s="3"/>
      <c r="B20" s="4"/>
      <c r="C20" s="5"/>
      <c r="D20" s="6"/>
      <c r="E20" s="5"/>
      <c r="F20" s="6"/>
    </row>
    <row r="21" spans="1:7" ht="15" thickTop="1" thickBot="1">
      <c r="A21" s="7" t="s">
        <v>21</v>
      </c>
      <c r="B21" s="8" t="s">
        <v>102</v>
      </c>
      <c r="C21" s="9" t="s">
        <v>103</v>
      </c>
      <c r="D21" s="11">
        <v>149068</v>
      </c>
      <c r="E21" s="9">
        <v>4</v>
      </c>
      <c r="F21" s="11">
        <f>+ROUND(E21*D21,0)</f>
        <v>596272</v>
      </c>
      <c r="G21" s="12"/>
    </row>
    <row r="22" spans="1:7" ht="15" thickTop="1" thickBot="1">
      <c r="A22" s="3"/>
      <c r="B22" s="4"/>
      <c r="C22" s="5"/>
      <c r="D22" s="6"/>
      <c r="E22" s="5"/>
      <c r="F22" s="6"/>
    </row>
    <row r="23" spans="1:7" ht="15" thickTop="1" thickBot="1">
      <c r="A23" s="7" t="s">
        <v>22</v>
      </c>
      <c r="B23" s="8" t="s">
        <v>104</v>
      </c>
      <c r="C23" s="9" t="s">
        <v>103</v>
      </c>
      <c r="D23" s="11">
        <v>62508</v>
      </c>
      <c r="E23" s="9">
        <v>277</v>
      </c>
      <c r="F23" s="11">
        <f>+ROUND(E23*D23,0)</f>
        <v>17314716</v>
      </c>
      <c r="G23" s="12"/>
    </row>
    <row r="24" spans="1:7" ht="15" thickTop="1" thickBot="1">
      <c r="A24" s="3"/>
      <c r="B24" s="4"/>
      <c r="C24" s="5"/>
      <c r="D24" s="6"/>
      <c r="E24" s="5"/>
      <c r="F24" s="6"/>
    </row>
    <row r="25" spans="1:7" ht="15" thickTop="1" thickBot="1">
      <c r="A25" s="7" t="s">
        <v>23</v>
      </c>
      <c r="B25" s="8" t="s">
        <v>105</v>
      </c>
      <c r="C25" s="9" t="s">
        <v>103</v>
      </c>
      <c r="D25" s="11">
        <v>54081</v>
      </c>
      <c r="E25" s="9">
        <v>10</v>
      </c>
      <c r="F25" s="11">
        <f>+ROUND(E25*D25,0)</f>
        <v>540810</v>
      </c>
      <c r="G25" s="12"/>
    </row>
    <row r="26" spans="1:7" ht="15" thickTop="1" thickBot="1">
      <c r="A26" s="7" t="s">
        <v>24</v>
      </c>
      <c r="B26" s="8" t="s">
        <v>106</v>
      </c>
      <c r="C26" s="9" t="s">
        <v>103</v>
      </c>
      <c r="D26" s="11">
        <v>68511</v>
      </c>
      <c r="E26" s="9">
        <v>8</v>
      </c>
      <c r="F26" s="11">
        <f t="shared" ref="F26:F30" si="2">+ROUND(E26*D26,0)</f>
        <v>548088</v>
      </c>
      <c r="G26" s="12"/>
    </row>
    <row r="27" spans="1:7" ht="15" thickTop="1" thickBot="1">
      <c r="A27" s="7" t="s">
        <v>25</v>
      </c>
      <c r="B27" s="8" t="s">
        <v>107</v>
      </c>
      <c r="C27" s="9" t="s">
        <v>103</v>
      </c>
      <c r="D27" s="11">
        <v>65471</v>
      </c>
      <c r="E27" s="9">
        <v>63</v>
      </c>
      <c r="F27" s="11">
        <f t="shared" si="2"/>
        <v>4124673</v>
      </c>
      <c r="G27" s="12"/>
    </row>
    <row r="28" spans="1:7" ht="15" thickTop="1" thickBot="1">
      <c r="A28" s="7" t="s">
        <v>26</v>
      </c>
      <c r="B28" s="8" t="s">
        <v>108</v>
      </c>
      <c r="C28" s="9" t="s">
        <v>103</v>
      </c>
      <c r="D28" s="11">
        <v>80995</v>
      </c>
      <c r="E28" s="9">
        <v>1</v>
      </c>
      <c r="F28" s="11">
        <f t="shared" si="2"/>
        <v>80995</v>
      </c>
      <c r="G28" s="12"/>
    </row>
    <row r="29" spans="1:7" ht="15" thickTop="1" thickBot="1">
      <c r="A29" s="7" t="s">
        <v>27</v>
      </c>
      <c r="B29" s="8" t="s">
        <v>109</v>
      </c>
      <c r="C29" s="9" t="s">
        <v>103</v>
      </c>
      <c r="D29" s="11">
        <v>85173</v>
      </c>
      <c r="E29" s="9">
        <v>93</v>
      </c>
      <c r="F29" s="11">
        <f t="shared" si="2"/>
        <v>7921089</v>
      </c>
      <c r="G29" s="12"/>
    </row>
    <row r="30" spans="1:7" ht="15" thickTop="1" thickBot="1">
      <c r="A30" s="7" t="s">
        <v>28</v>
      </c>
      <c r="B30" s="8" t="s">
        <v>110</v>
      </c>
      <c r="C30" s="9" t="s">
        <v>103</v>
      </c>
      <c r="D30" s="11">
        <v>102114</v>
      </c>
      <c r="E30" s="9">
        <v>1</v>
      </c>
      <c r="F30" s="11">
        <f t="shared" si="2"/>
        <v>102114</v>
      </c>
      <c r="G30" s="12"/>
    </row>
    <row r="31" spans="1:7" ht="15" thickTop="1" thickBot="1">
      <c r="A31" s="3"/>
      <c r="B31" s="4"/>
      <c r="C31" s="5"/>
      <c r="D31" s="6"/>
      <c r="E31" s="5"/>
      <c r="F31" s="6"/>
    </row>
    <row r="32" spans="1:7" ht="15" thickTop="1" thickBot="1">
      <c r="A32" s="7" t="s">
        <v>29</v>
      </c>
      <c r="B32" s="8" t="s">
        <v>111</v>
      </c>
      <c r="C32" s="9" t="s">
        <v>85</v>
      </c>
      <c r="D32" s="11">
        <v>50813</v>
      </c>
      <c r="E32" s="9">
        <v>3</v>
      </c>
      <c r="F32" s="11">
        <f>+ROUND(E32*D32,0)</f>
        <v>152439</v>
      </c>
      <c r="G32" s="12"/>
    </row>
    <row r="33" spans="1:7" ht="15" thickTop="1" thickBot="1">
      <c r="A33" s="7" t="s">
        <v>30</v>
      </c>
      <c r="B33" s="8" t="s">
        <v>112</v>
      </c>
      <c r="C33" s="9" t="s">
        <v>81</v>
      </c>
      <c r="D33" s="11">
        <v>70850</v>
      </c>
      <c r="E33" s="9">
        <v>17</v>
      </c>
      <c r="F33" s="11">
        <f>+ROUND(E33*D33,0)</f>
        <v>1204450</v>
      </c>
      <c r="G33" s="12"/>
    </row>
    <row r="34" spans="1:7" ht="15" thickTop="1" thickBot="1">
      <c r="A34" s="3"/>
      <c r="B34" s="4"/>
      <c r="C34" s="5"/>
      <c r="D34" s="6"/>
      <c r="E34" s="5"/>
      <c r="F34" s="6"/>
    </row>
    <row r="35" spans="1:7" ht="15" thickTop="1" thickBot="1">
      <c r="A35" s="7" t="s">
        <v>31</v>
      </c>
      <c r="B35" s="8" t="s">
        <v>113</v>
      </c>
      <c r="C35" s="9" t="s">
        <v>103</v>
      </c>
      <c r="D35" s="11">
        <v>101559</v>
      </c>
      <c r="E35" s="9">
        <v>2</v>
      </c>
      <c r="F35" s="11">
        <f>+ROUND(E35*D35,0)</f>
        <v>203118</v>
      </c>
      <c r="G35" s="12"/>
    </row>
    <row r="36" spans="1:7" ht="15" thickTop="1" thickBot="1">
      <c r="A36" s="3"/>
      <c r="B36" s="4"/>
      <c r="C36" s="5"/>
      <c r="D36" s="6"/>
      <c r="E36" s="5"/>
      <c r="F36" s="6"/>
    </row>
    <row r="37" spans="1:7" ht="28.8" thickTop="1" thickBot="1">
      <c r="A37" s="7" t="s">
        <v>32</v>
      </c>
      <c r="B37" s="8" t="s">
        <v>114</v>
      </c>
      <c r="C37" s="9" t="s">
        <v>85</v>
      </c>
      <c r="D37" s="11">
        <v>47216</v>
      </c>
      <c r="E37" s="9">
        <v>6</v>
      </c>
      <c r="F37" s="11">
        <f t="shared" ref="F37:F44" si="3">+ROUND(E37*D37,0)</f>
        <v>283296</v>
      </c>
      <c r="G37" s="12"/>
    </row>
    <row r="38" spans="1:7" ht="24.75" customHeight="1" thickTop="1" thickBot="1">
      <c r="A38" s="7" t="s">
        <v>78</v>
      </c>
      <c r="B38" s="8" t="s">
        <v>115</v>
      </c>
      <c r="C38" s="9" t="s">
        <v>85</v>
      </c>
      <c r="D38" s="11">
        <v>261687</v>
      </c>
      <c r="E38" s="9">
        <v>12</v>
      </c>
      <c r="F38" s="11">
        <f t="shared" si="3"/>
        <v>3140244</v>
      </c>
      <c r="G38" s="12"/>
    </row>
    <row r="39" spans="1:7" ht="28.5" customHeight="1" thickTop="1" thickBot="1">
      <c r="A39" s="7" t="s">
        <v>79</v>
      </c>
      <c r="B39" s="8" t="s">
        <v>116</v>
      </c>
      <c r="C39" s="9" t="s">
        <v>83</v>
      </c>
      <c r="D39" s="11">
        <v>513639</v>
      </c>
      <c r="E39" s="9">
        <v>1</v>
      </c>
      <c r="F39" s="11">
        <f t="shared" si="3"/>
        <v>513639</v>
      </c>
      <c r="G39" s="12"/>
    </row>
    <row r="40" spans="1:7" ht="28.8" thickTop="1" thickBot="1">
      <c r="A40" s="7" t="s">
        <v>33</v>
      </c>
      <c r="B40" s="8" t="s">
        <v>117</v>
      </c>
      <c r="C40" s="9" t="s">
        <v>85</v>
      </c>
      <c r="D40" s="11">
        <v>904330</v>
      </c>
      <c r="E40" s="9">
        <v>5</v>
      </c>
      <c r="F40" s="11">
        <f t="shared" si="3"/>
        <v>4521650</v>
      </c>
      <c r="G40" s="12"/>
    </row>
    <row r="41" spans="1:7" ht="28.8" thickTop="1" thickBot="1">
      <c r="A41" s="7" t="s">
        <v>34</v>
      </c>
      <c r="B41" s="8" t="s">
        <v>118</v>
      </c>
      <c r="C41" s="9" t="s">
        <v>83</v>
      </c>
      <c r="D41" s="11">
        <v>964714</v>
      </c>
      <c r="E41" s="9">
        <v>2</v>
      </c>
      <c r="F41" s="11">
        <f t="shared" si="3"/>
        <v>1929428</v>
      </c>
      <c r="G41" s="12"/>
    </row>
    <row r="42" spans="1:7" ht="28.8" thickTop="1" thickBot="1">
      <c r="A42" s="7" t="s">
        <v>35</v>
      </c>
      <c r="B42" s="8" t="s">
        <v>119</v>
      </c>
      <c r="C42" s="9" t="s">
        <v>83</v>
      </c>
      <c r="D42" s="11">
        <v>163198</v>
      </c>
      <c r="E42" s="9">
        <v>2</v>
      </c>
      <c r="F42" s="11">
        <f t="shared" si="3"/>
        <v>326396</v>
      </c>
      <c r="G42" s="12"/>
    </row>
    <row r="43" spans="1:7" ht="28.8" thickTop="1" thickBot="1">
      <c r="A43" s="7" t="s">
        <v>36</v>
      </c>
      <c r="B43" s="8" t="s">
        <v>120</v>
      </c>
      <c r="C43" s="9" t="s">
        <v>85</v>
      </c>
      <c r="D43" s="11">
        <v>555014</v>
      </c>
      <c r="E43" s="9">
        <v>1</v>
      </c>
      <c r="F43" s="11">
        <f t="shared" si="3"/>
        <v>555014</v>
      </c>
      <c r="G43" s="12"/>
    </row>
    <row r="44" spans="1:7" ht="28.8" thickTop="1" thickBot="1">
      <c r="A44" s="7" t="s">
        <v>37</v>
      </c>
      <c r="B44" s="8" t="s">
        <v>121</v>
      </c>
      <c r="C44" s="9" t="s">
        <v>83</v>
      </c>
      <c r="D44" s="11">
        <v>219914</v>
      </c>
      <c r="E44" s="9">
        <v>1</v>
      </c>
      <c r="F44" s="11">
        <f t="shared" si="3"/>
        <v>219914</v>
      </c>
      <c r="G44" s="12"/>
    </row>
    <row r="45" spans="1:7" ht="15" thickTop="1" thickBot="1">
      <c r="A45" s="3"/>
      <c r="B45" s="4"/>
      <c r="C45" s="5"/>
      <c r="D45" s="6"/>
      <c r="E45" s="5"/>
      <c r="F45" s="6"/>
    </row>
    <row r="46" spans="1:7" ht="15" thickTop="1" thickBot="1">
      <c r="A46" s="7" t="s">
        <v>38</v>
      </c>
      <c r="B46" s="8" t="s">
        <v>122</v>
      </c>
      <c r="C46" s="9" t="s">
        <v>103</v>
      </c>
      <c r="D46" s="11">
        <v>49445</v>
      </c>
      <c r="E46" s="9">
        <v>137</v>
      </c>
      <c r="F46" s="11">
        <f>+ROUND(E46*D46,0)</f>
        <v>6773965</v>
      </c>
      <c r="G46" s="12"/>
    </row>
    <row r="47" spans="1:7" ht="28.8" thickTop="1" thickBot="1">
      <c r="A47" s="7" t="s">
        <v>39</v>
      </c>
      <c r="B47" s="8" t="s">
        <v>123</v>
      </c>
      <c r="C47" s="9" t="s">
        <v>103</v>
      </c>
      <c r="D47" s="11">
        <v>83516</v>
      </c>
      <c r="E47" s="9">
        <v>113</v>
      </c>
      <c r="F47" s="11">
        <f>+ROUND(E47*D47,0)</f>
        <v>9437308</v>
      </c>
      <c r="G47" s="12"/>
    </row>
    <row r="48" spans="1:7" ht="15" thickTop="1" thickBot="1">
      <c r="A48" s="3"/>
      <c r="B48" s="4"/>
      <c r="C48" s="5"/>
      <c r="D48" s="6"/>
      <c r="E48" s="5"/>
      <c r="F48" s="6"/>
    </row>
    <row r="49" spans="1:7" ht="28.8" thickTop="1" thickBot="1">
      <c r="A49" s="7" t="s">
        <v>40</v>
      </c>
      <c r="B49" s="8" t="s">
        <v>124</v>
      </c>
      <c r="C49" s="9" t="s">
        <v>103</v>
      </c>
      <c r="D49" s="11">
        <v>141592</v>
      </c>
      <c r="E49" s="9">
        <v>31</v>
      </c>
      <c r="F49" s="11">
        <f>+ROUND(E49*D49,0)</f>
        <v>4389352</v>
      </c>
      <c r="G49" s="12"/>
    </row>
    <row r="50" spans="1:7" ht="15" thickTop="1" thickBot="1">
      <c r="A50" s="7" t="s">
        <v>41</v>
      </c>
      <c r="B50" s="8" t="s">
        <v>125</v>
      </c>
      <c r="C50" s="9" t="s">
        <v>81</v>
      </c>
      <c r="D50" s="11">
        <v>8715</v>
      </c>
      <c r="E50" s="9">
        <v>7</v>
      </c>
      <c r="F50" s="11">
        <f>+ROUND(E50*D50,0)</f>
        <v>61005</v>
      </c>
      <c r="G50" s="12"/>
    </row>
    <row r="51" spans="1:7" ht="15" thickTop="1" thickBot="1">
      <c r="A51" s="7" t="s">
        <v>42</v>
      </c>
      <c r="B51" s="8" t="s">
        <v>126</v>
      </c>
      <c r="C51" s="9" t="s">
        <v>81</v>
      </c>
      <c r="D51" s="11">
        <v>14979</v>
      </c>
      <c r="E51" s="9">
        <v>222</v>
      </c>
      <c r="F51" s="11">
        <f>+ROUND(E51*D51,0)</f>
        <v>3325338</v>
      </c>
      <c r="G51" s="12"/>
    </row>
    <row r="52" spans="1:7" ht="28.8" thickTop="1" thickBot="1">
      <c r="A52" s="7" t="s">
        <v>43</v>
      </c>
      <c r="B52" s="8" t="s">
        <v>127</v>
      </c>
      <c r="C52" s="9" t="s">
        <v>85</v>
      </c>
      <c r="D52" s="11">
        <v>39287</v>
      </c>
      <c r="E52" s="9">
        <v>30</v>
      </c>
      <c r="F52" s="11">
        <f>+ROUND(E52*D52,0)</f>
        <v>1178610</v>
      </c>
      <c r="G52" s="12"/>
    </row>
    <row r="53" spans="1:7" ht="15" thickTop="1" thickBot="1">
      <c r="A53" s="3"/>
      <c r="B53" s="4"/>
      <c r="C53" s="5"/>
      <c r="D53" s="6"/>
      <c r="E53" s="5"/>
      <c r="F53" s="6"/>
    </row>
    <row r="54" spans="1:7" ht="28.8" thickTop="1" thickBot="1">
      <c r="A54" s="7" t="s">
        <v>44</v>
      </c>
      <c r="B54" s="8" t="s">
        <v>128</v>
      </c>
      <c r="C54" s="9" t="s">
        <v>129</v>
      </c>
      <c r="D54" s="11">
        <v>9299</v>
      </c>
      <c r="E54" s="9">
        <v>514</v>
      </c>
      <c r="F54" s="11">
        <f>+ROUND(E54*D54,0)</f>
        <v>4779686</v>
      </c>
      <c r="G54" s="12"/>
    </row>
    <row r="55" spans="1:7" ht="28.8" thickTop="1" thickBot="1">
      <c r="A55" s="7" t="s">
        <v>45</v>
      </c>
      <c r="B55" s="8" t="s">
        <v>130</v>
      </c>
      <c r="C55" s="9" t="s">
        <v>83</v>
      </c>
      <c r="D55" s="11">
        <v>103299</v>
      </c>
      <c r="E55" s="9">
        <v>12</v>
      </c>
      <c r="F55" s="11">
        <f>+ROUND(E55*D55,0)</f>
        <v>1239588</v>
      </c>
      <c r="G55" s="12"/>
    </row>
    <row r="56" spans="1:7" ht="15" thickTop="1" thickBot="1">
      <c r="A56" s="3"/>
      <c r="B56" s="4"/>
      <c r="C56" s="5"/>
      <c r="D56" s="6"/>
      <c r="E56" s="5"/>
      <c r="F56" s="6"/>
    </row>
    <row r="57" spans="1:7" ht="28.8" thickTop="1" thickBot="1">
      <c r="A57" s="7" t="s">
        <v>46</v>
      </c>
      <c r="B57" s="8" t="s">
        <v>131</v>
      </c>
      <c r="C57" s="9" t="s">
        <v>103</v>
      </c>
      <c r="D57" s="11">
        <v>948589</v>
      </c>
      <c r="E57" s="9">
        <v>197</v>
      </c>
      <c r="F57" s="11">
        <f>+ROUND(E57*D57,0)</f>
        <v>186872033</v>
      </c>
      <c r="G57" s="12"/>
    </row>
    <row r="58" spans="1:7" ht="28.8" thickTop="1" thickBot="1">
      <c r="A58" s="7" t="s">
        <v>47</v>
      </c>
      <c r="B58" s="8" t="s">
        <v>132</v>
      </c>
      <c r="C58" s="9" t="s">
        <v>103</v>
      </c>
      <c r="D58" s="11">
        <v>435387</v>
      </c>
      <c r="E58" s="9">
        <v>32</v>
      </c>
      <c r="F58" s="11">
        <f>+ROUND(E58*D58,0)</f>
        <v>13932384</v>
      </c>
      <c r="G58" s="12"/>
    </row>
    <row r="59" spans="1:7" ht="15" thickTop="1" thickBot="1">
      <c r="A59" s="3"/>
      <c r="B59" s="4"/>
      <c r="C59" s="5"/>
      <c r="D59" s="6"/>
      <c r="E59" s="5"/>
      <c r="F59" s="6"/>
    </row>
    <row r="60" spans="1:7" ht="15" thickTop="1" thickBot="1">
      <c r="A60" s="7" t="s">
        <v>48</v>
      </c>
      <c r="B60" s="8" t="s">
        <v>133</v>
      </c>
      <c r="C60" s="9" t="s">
        <v>103</v>
      </c>
      <c r="D60" s="11">
        <v>732066</v>
      </c>
      <c r="E60" s="9">
        <v>1</v>
      </c>
      <c r="F60" s="11">
        <f t="shared" ref="F60:F64" si="4">+ROUND(E60*D60,0)</f>
        <v>732066</v>
      </c>
      <c r="G60" s="12"/>
    </row>
    <row r="61" spans="1:7" ht="56.4" thickTop="1" thickBot="1">
      <c r="A61" s="7" t="s">
        <v>49</v>
      </c>
      <c r="B61" s="8" t="s">
        <v>134</v>
      </c>
      <c r="C61" s="9" t="s">
        <v>135</v>
      </c>
      <c r="D61" s="11">
        <v>9049</v>
      </c>
      <c r="E61" s="9">
        <v>390</v>
      </c>
      <c r="F61" s="11">
        <f t="shared" si="4"/>
        <v>3529110</v>
      </c>
      <c r="G61" s="12"/>
    </row>
    <row r="62" spans="1:7" ht="15" thickTop="1" thickBot="1">
      <c r="A62" s="7" t="s">
        <v>50</v>
      </c>
      <c r="B62" s="8" t="s">
        <v>136</v>
      </c>
      <c r="C62" s="9" t="s">
        <v>90</v>
      </c>
      <c r="D62" s="11">
        <v>948853</v>
      </c>
      <c r="E62" s="9">
        <v>2</v>
      </c>
      <c r="F62" s="11">
        <f t="shared" si="4"/>
        <v>1897706</v>
      </c>
      <c r="G62" s="12"/>
    </row>
    <row r="63" spans="1:7" ht="15" thickTop="1" thickBot="1">
      <c r="A63" s="7" t="s">
        <v>51</v>
      </c>
      <c r="B63" s="8" t="s">
        <v>137</v>
      </c>
      <c r="C63" s="9" t="s">
        <v>83</v>
      </c>
      <c r="D63" s="11">
        <v>591682</v>
      </c>
      <c r="E63" s="9">
        <v>8</v>
      </c>
      <c r="F63" s="11">
        <f t="shared" si="4"/>
        <v>4733456</v>
      </c>
      <c r="G63" s="12"/>
    </row>
    <row r="64" spans="1:7" ht="15" thickTop="1" thickBot="1">
      <c r="A64" s="7" t="s">
        <v>52</v>
      </c>
      <c r="B64" s="8" t="s">
        <v>138</v>
      </c>
      <c r="C64" s="9" t="s">
        <v>83</v>
      </c>
      <c r="D64" s="11">
        <v>394455</v>
      </c>
      <c r="E64" s="9">
        <v>4</v>
      </c>
      <c r="F64" s="11">
        <f t="shared" si="4"/>
        <v>1577820</v>
      </c>
      <c r="G64" s="12"/>
    </row>
    <row r="65" spans="1:8" ht="18" customHeight="1" thickTop="1">
      <c r="A65" s="14"/>
      <c r="B65" s="14" t="s">
        <v>53</v>
      </c>
      <c r="C65" s="14"/>
      <c r="D65" s="14"/>
      <c r="E65" s="14"/>
      <c r="F65" s="15">
        <f>ROUND(SUM(F5:F64),2)</f>
        <v>414364524</v>
      </c>
      <c r="G65" s="16"/>
      <c r="H65" s="17"/>
    </row>
    <row r="66" spans="1:8" ht="49.5" customHeight="1">
      <c r="E66" s="19"/>
    </row>
    <row r="67" spans="1:8" ht="56.55" customHeight="1" thickBot="1">
      <c r="B67" s="30" t="s">
        <v>77</v>
      </c>
      <c r="C67" s="30"/>
      <c r="D67" s="30"/>
      <c r="E67" s="30"/>
      <c r="F67" s="30"/>
    </row>
    <row r="68" spans="1:8" ht="6" customHeight="1" thickTop="1"/>
    <row r="69" spans="1:8" ht="14.4" thickBot="1">
      <c r="A69" s="21"/>
      <c r="B69" s="21" t="s">
        <v>54</v>
      </c>
      <c r="C69" s="21"/>
      <c r="D69" s="21"/>
      <c r="E69" s="21"/>
      <c r="F69" s="22">
        <f>+F65</f>
        <v>414364524</v>
      </c>
    </row>
    <row r="70" spans="1:8" ht="15" thickTop="1" thickBot="1">
      <c r="A70" s="23"/>
      <c r="B70" s="23" t="s">
        <v>55</v>
      </c>
      <c r="C70" s="23" t="s">
        <v>56</v>
      </c>
      <c r="D70" s="24">
        <v>0.27500000000000002</v>
      </c>
      <c r="E70" s="23"/>
      <c r="F70" s="25">
        <f>ROUND(F69*$D70,0)</f>
        <v>113950244</v>
      </c>
    </row>
    <row r="71" spans="1:8" ht="15" thickTop="1" thickBot="1">
      <c r="A71" s="23"/>
      <c r="B71" s="23" t="s">
        <v>57</v>
      </c>
      <c r="C71" s="23" t="s">
        <v>56</v>
      </c>
      <c r="D71" s="26">
        <v>0.06</v>
      </c>
      <c r="E71" s="23"/>
      <c r="F71" s="27">
        <f>ROUND(F69*$D71,0)</f>
        <v>24861871</v>
      </c>
    </row>
    <row r="72" spans="1:8" ht="15" thickTop="1" thickBot="1">
      <c r="A72" s="28"/>
      <c r="B72" s="28" t="s">
        <v>58</v>
      </c>
      <c r="C72" s="28"/>
      <c r="D72" s="28"/>
      <c r="E72" s="28"/>
      <c r="F72" s="29">
        <f>+ROUND(SUM(F69:F71),0)</f>
        <v>553176639</v>
      </c>
    </row>
    <row r="73" spans="1:8" ht="15" thickTop="1" thickBot="1">
      <c r="A73" s="23"/>
      <c r="B73" s="23"/>
      <c r="C73" s="23" t="s">
        <v>56</v>
      </c>
      <c r="D73" s="26"/>
      <c r="E73" s="23"/>
      <c r="F73" s="25"/>
    </row>
    <row r="74" spans="1:8" ht="18" customHeight="1" thickTop="1">
      <c r="A74" s="14"/>
      <c r="B74" s="14" t="s">
        <v>59</v>
      </c>
      <c r="C74" s="14"/>
      <c r="D74" s="14"/>
      <c r="E74" s="14"/>
      <c r="F74" s="15">
        <f>+F72+F73</f>
        <v>553176639</v>
      </c>
      <c r="G74" s="16"/>
    </row>
    <row r="85" spans="1:1" hidden="1">
      <c r="A85" s="2" t="s">
        <v>60</v>
      </c>
    </row>
    <row r="86" spans="1:1" hidden="1">
      <c r="A86" s="2" t="s">
        <v>61</v>
      </c>
    </row>
    <row r="87" spans="1:1" hidden="1">
      <c r="A87" s="2" t="s">
        <v>62</v>
      </c>
    </row>
    <row r="88" spans="1:1" hidden="1">
      <c r="A88" s="2" t="s">
        <v>63</v>
      </c>
    </row>
    <row r="89" spans="1:1" hidden="1">
      <c r="A89" s="2" t="s">
        <v>64</v>
      </c>
    </row>
    <row r="90" spans="1:1" hidden="1">
      <c r="A90" s="2" t="s">
        <v>65</v>
      </c>
    </row>
    <row r="91" spans="1:1" hidden="1">
      <c r="A91" s="2" t="s">
        <v>66</v>
      </c>
    </row>
    <row r="92" spans="1:1" hidden="1">
      <c r="A92" s="2" t="s">
        <v>67</v>
      </c>
    </row>
    <row r="93" spans="1:1" hidden="1">
      <c r="A93" s="2" t="s">
        <v>68</v>
      </c>
    </row>
    <row r="94" spans="1:1" hidden="1">
      <c r="A94" s="2" t="s">
        <v>69</v>
      </c>
    </row>
    <row r="95" spans="1:1" hidden="1">
      <c r="A95" s="2" t="s">
        <v>70</v>
      </c>
    </row>
    <row r="96" spans="1:1" hidden="1">
      <c r="A96" s="2" t="s">
        <v>71</v>
      </c>
    </row>
    <row r="97" spans="1:1" hidden="1">
      <c r="A97" s="2" t="s">
        <v>72</v>
      </c>
    </row>
    <row r="98" spans="1:1" hidden="1">
      <c r="A98" s="2" t="s">
        <v>73</v>
      </c>
    </row>
    <row r="99" spans="1:1" hidden="1">
      <c r="A99" s="2" t="s">
        <v>74</v>
      </c>
    </row>
    <row r="100" spans="1:1" hidden="1">
      <c r="A100" s="2" t="s">
        <v>75</v>
      </c>
    </row>
    <row r="101" spans="1:1" hidden="1">
      <c r="A101" s="2" t="s">
        <v>76</v>
      </c>
    </row>
  </sheetData>
  <mergeCells count="8">
    <mergeCell ref="B67:F67"/>
    <mergeCell ref="B1:F1"/>
    <mergeCell ref="A2:A3"/>
    <mergeCell ref="B2:B3"/>
    <mergeCell ref="C2:C3"/>
    <mergeCell ref="D2:D3"/>
    <mergeCell ref="E2:E3"/>
    <mergeCell ref="F2:F3"/>
  </mergeCells>
  <conditionalFormatting sqref="G57:G58 G46:G47 G54:G55 G5:G19 G21 G23 G25:G30 G32:G33 G35 G37:G44 G49:G52 G60:G64">
    <cfRule type="colorScale" priority="2">
      <colorScale>
        <cfvo type="min"/>
        <cfvo type="percentile" val="50"/>
        <cfvo type="max"/>
        <color rgb="FF63BE7B"/>
        <color rgb="FFFFEB84"/>
        <color rgb="FFF8696B"/>
      </colorScale>
    </cfRule>
  </conditionalFormatting>
  <printOptions horizontalCentered="1"/>
  <pageMargins left="0.25" right="0.25" top="0.75" bottom="0.75" header="0.3" footer="0.3"/>
  <pageSetup scale="69" fitToHeight="0" orientation="portrait" r:id="rId1"/>
  <headerFooter alignWithMargins="0"/>
  <rowBreaks count="1" manualBreakCount="1">
    <brk id="65"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9ED0B-282F-4ACC-900F-FDE5260AF7A8}">
  <sheetPr>
    <pageSetUpPr fitToPage="1"/>
  </sheetPr>
  <dimension ref="A1:H101"/>
  <sheetViews>
    <sheetView view="pageBreakPreview" topLeftCell="A65" zoomScaleNormal="100" zoomScaleSheetLayoutView="100" workbookViewId="0">
      <selection activeCell="H75" sqref="H75"/>
    </sheetView>
  </sheetViews>
  <sheetFormatPr baseColWidth="10" defaultColWidth="17.88671875" defaultRowHeight="13.8"/>
  <cols>
    <col min="1" max="1" width="11" style="2" customWidth="1"/>
    <col min="2" max="2" width="75.88671875" style="2" customWidth="1"/>
    <col min="3" max="3" width="9.88671875" style="2" customWidth="1"/>
    <col min="4" max="4" width="14.21875" style="18" bestFit="1" customWidth="1"/>
    <col min="5" max="5" width="15.109375" style="2" customWidth="1"/>
    <col min="6" max="6" width="21.33203125" style="20" customWidth="1"/>
    <col min="7" max="7" width="6.88671875" style="2" customWidth="1"/>
    <col min="8" max="16384" width="17.88671875" style="2"/>
  </cols>
  <sheetData>
    <row r="1" spans="1:7" ht="56.55" customHeight="1" thickBot="1">
      <c r="A1" s="1" t="e" vm="1">
        <v>#VALUE!</v>
      </c>
      <c r="B1" s="30" t="s">
        <v>77</v>
      </c>
      <c r="C1" s="30"/>
      <c r="D1" s="30"/>
      <c r="E1" s="30"/>
      <c r="F1" s="30"/>
    </row>
    <row r="2" spans="1:7" ht="15" thickTop="1" thickBot="1">
      <c r="A2" s="31" t="s">
        <v>0</v>
      </c>
      <c r="B2" s="31" t="s">
        <v>1</v>
      </c>
      <c r="C2" s="31" t="s">
        <v>2</v>
      </c>
      <c r="D2" s="31" t="s">
        <v>3</v>
      </c>
      <c r="E2" s="31" t="s">
        <v>4</v>
      </c>
      <c r="F2" s="31" t="s">
        <v>5</v>
      </c>
    </row>
    <row r="3" spans="1:7" ht="15" thickTop="1" thickBot="1">
      <c r="A3" s="31"/>
      <c r="B3" s="31"/>
      <c r="C3" s="31"/>
      <c r="D3" s="31"/>
      <c r="E3" s="31"/>
      <c r="F3" s="31"/>
    </row>
    <row r="4" spans="1:7" ht="15" thickTop="1" thickBot="1">
      <c r="A4" s="3"/>
      <c r="B4" s="4"/>
      <c r="C4" s="5"/>
      <c r="D4" s="2"/>
      <c r="E4" s="6"/>
      <c r="F4" s="6"/>
    </row>
    <row r="5" spans="1:7" ht="15" thickTop="1" thickBot="1">
      <c r="A5" s="7" t="s">
        <v>6</v>
      </c>
      <c r="B5" s="8" t="s">
        <v>80</v>
      </c>
      <c r="C5" s="9" t="s">
        <v>81</v>
      </c>
      <c r="D5" s="10"/>
      <c r="E5" s="9">
        <v>8</v>
      </c>
      <c r="F5" s="11">
        <f>+ROUND(E5*D5,0)</f>
        <v>0</v>
      </c>
      <c r="G5" s="12"/>
    </row>
    <row r="6" spans="1:7" ht="28.8" thickTop="1" thickBot="1">
      <c r="A6" s="7" t="s">
        <v>7</v>
      </c>
      <c r="B6" s="8" t="s">
        <v>82</v>
      </c>
      <c r="C6" s="9" t="s">
        <v>83</v>
      </c>
      <c r="D6" s="11"/>
      <c r="E6" s="9">
        <v>5</v>
      </c>
      <c r="F6" s="11">
        <f t="shared" ref="F6:F13" si="0">+ROUND(E6*D6,0)</f>
        <v>0</v>
      </c>
      <c r="G6" s="12"/>
    </row>
    <row r="7" spans="1:7" ht="28.8" thickTop="1" thickBot="1">
      <c r="A7" s="7" t="s">
        <v>8</v>
      </c>
      <c r="B7" s="8" t="s">
        <v>84</v>
      </c>
      <c r="C7" s="9" t="s">
        <v>85</v>
      </c>
      <c r="D7" s="11"/>
      <c r="E7" s="9">
        <v>200</v>
      </c>
      <c r="F7" s="11">
        <f t="shared" si="0"/>
        <v>0</v>
      </c>
      <c r="G7" s="12"/>
    </row>
    <row r="8" spans="1:7" ht="28.8" thickTop="1" thickBot="1">
      <c r="A8" s="7" t="s">
        <v>9</v>
      </c>
      <c r="B8" s="8" t="s">
        <v>86</v>
      </c>
      <c r="C8" s="9" t="s">
        <v>83</v>
      </c>
      <c r="D8" s="11"/>
      <c r="E8" s="9">
        <v>1</v>
      </c>
      <c r="F8" s="11">
        <f>+ROUND(E8*D8,0)</f>
        <v>0</v>
      </c>
      <c r="G8" s="12"/>
    </row>
    <row r="9" spans="1:7" ht="15" thickTop="1" thickBot="1">
      <c r="A9" s="7" t="s">
        <v>10</v>
      </c>
      <c r="B9" s="8" t="s">
        <v>87</v>
      </c>
      <c r="C9" s="9" t="s">
        <v>88</v>
      </c>
      <c r="D9" s="11"/>
      <c r="E9" s="9">
        <v>5</v>
      </c>
      <c r="F9" s="11">
        <f>+ROUND(E9*D9,0)</f>
        <v>0</v>
      </c>
      <c r="G9" s="12"/>
    </row>
    <row r="10" spans="1:7" ht="28.8" thickTop="1" thickBot="1">
      <c r="A10" s="7" t="s">
        <v>11</v>
      </c>
      <c r="B10" s="8" t="s">
        <v>89</v>
      </c>
      <c r="C10" s="9" t="s">
        <v>90</v>
      </c>
      <c r="D10" s="11"/>
      <c r="E10" s="9">
        <v>3</v>
      </c>
      <c r="F10" s="11">
        <f t="shared" si="0"/>
        <v>0</v>
      </c>
      <c r="G10" s="12"/>
    </row>
    <row r="11" spans="1:7" ht="15" thickTop="1" thickBot="1">
      <c r="A11" s="7" t="s">
        <v>12</v>
      </c>
      <c r="B11" s="8" t="s">
        <v>91</v>
      </c>
      <c r="C11" s="9" t="s">
        <v>81</v>
      </c>
      <c r="D11" s="11"/>
      <c r="E11" s="9">
        <v>54</v>
      </c>
      <c r="F11" s="11">
        <f t="shared" si="0"/>
        <v>0</v>
      </c>
      <c r="G11" s="12"/>
    </row>
    <row r="12" spans="1:7" ht="28.8" thickTop="1" thickBot="1">
      <c r="A12" s="13" t="s">
        <v>13</v>
      </c>
      <c r="B12" s="8" t="s">
        <v>92</v>
      </c>
      <c r="C12" s="9" t="s">
        <v>85</v>
      </c>
      <c r="D12" s="11"/>
      <c r="E12" s="9">
        <v>100</v>
      </c>
      <c r="F12" s="11">
        <f t="shared" si="0"/>
        <v>0</v>
      </c>
      <c r="G12" s="12"/>
    </row>
    <row r="13" spans="1:7" ht="42.6" thickTop="1" thickBot="1">
      <c r="A13" s="13" t="s">
        <v>14</v>
      </c>
      <c r="B13" s="8" t="s">
        <v>93</v>
      </c>
      <c r="C13" s="9" t="s">
        <v>85</v>
      </c>
      <c r="D13" s="11"/>
      <c r="E13" s="9">
        <v>100</v>
      </c>
      <c r="F13" s="11">
        <f t="shared" si="0"/>
        <v>0</v>
      </c>
      <c r="G13" s="12"/>
    </row>
    <row r="14" spans="1:7" ht="28.8" thickTop="1" thickBot="1">
      <c r="A14" s="13" t="s">
        <v>15</v>
      </c>
      <c r="B14" s="8" t="s">
        <v>94</v>
      </c>
      <c r="C14" s="9" t="s">
        <v>81</v>
      </c>
      <c r="D14" s="11"/>
      <c r="E14" s="9">
        <v>100</v>
      </c>
      <c r="F14" s="11">
        <f>+ROUND(E14*D14,0)</f>
        <v>0</v>
      </c>
      <c r="G14" s="12"/>
    </row>
    <row r="15" spans="1:7" ht="28.8" thickTop="1" thickBot="1">
      <c r="A15" s="13" t="s">
        <v>16</v>
      </c>
      <c r="B15" s="8" t="s">
        <v>95</v>
      </c>
      <c r="C15" s="9" t="s">
        <v>85</v>
      </c>
      <c r="D15" s="11"/>
      <c r="E15" s="9">
        <v>50</v>
      </c>
      <c r="F15" s="11">
        <f>+ROUND(E15*D15,0)</f>
        <v>0</v>
      </c>
      <c r="G15" s="12"/>
    </row>
    <row r="16" spans="1:7" ht="15" thickTop="1" thickBot="1">
      <c r="A16" s="13" t="s">
        <v>17</v>
      </c>
      <c r="B16" s="8" t="s">
        <v>96</v>
      </c>
      <c r="C16" s="9" t="s">
        <v>81</v>
      </c>
      <c r="D16" s="11"/>
      <c r="E16" s="9">
        <v>201</v>
      </c>
      <c r="F16" s="11">
        <f>+ROUND(E16*D16,0)</f>
        <v>0</v>
      </c>
      <c r="G16" s="12"/>
    </row>
    <row r="17" spans="1:7" ht="28.8" thickTop="1" thickBot="1">
      <c r="A17" s="13" t="s">
        <v>18</v>
      </c>
      <c r="B17" s="8" t="s">
        <v>97</v>
      </c>
      <c r="C17" s="9" t="s">
        <v>98</v>
      </c>
      <c r="D17" s="11"/>
      <c r="E17" s="9">
        <v>405</v>
      </c>
      <c r="F17" s="11">
        <f t="shared" ref="F17:F19" si="1">+ROUND(E17*D17,0)</f>
        <v>0</v>
      </c>
      <c r="G17" s="12"/>
    </row>
    <row r="18" spans="1:7" ht="15" thickTop="1" thickBot="1">
      <c r="A18" s="13" t="s">
        <v>19</v>
      </c>
      <c r="B18" s="8" t="s">
        <v>99</v>
      </c>
      <c r="C18" s="9" t="s">
        <v>100</v>
      </c>
      <c r="D18" s="11"/>
      <c r="E18" s="9">
        <v>739</v>
      </c>
      <c r="F18" s="11">
        <f t="shared" si="1"/>
        <v>0</v>
      </c>
      <c r="G18" s="12"/>
    </row>
    <row r="19" spans="1:7" ht="15" thickTop="1" thickBot="1">
      <c r="A19" s="13" t="s">
        <v>20</v>
      </c>
      <c r="B19" s="8" t="s">
        <v>101</v>
      </c>
      <c r="C19" s="9" t="s">
        <v>100</v>
      </c>
      <c r="D19" s="11"/>
      <c r="E19" s="9">
        <v>234</v>
      </c>
      <c r="F19" s="11">
        <f t="shared" si="1"/>
        <v>0</v>
      </c>
      <c r="G19" s="12"/>
    </row>
    <row r="20" spans="1:7" ht="15" thickTop="1" thickBot="1">
      <c r="A20" s="3"/>
      <c r="B20" s="4"/>
      <c r="C20" s="5"/>
      <c r="D20" s="6"/>
      <c r="E20" s="5"/>
      <c r="F20" s="6"/>
    </row>
    <row r="21" spans="1:7" ht="15" thickTop="1" thickBot="1">
      <c r="A21" s="7" t="s">
        <v>21</v>
      </c>
      <c r="B21" s="8" t="s">
        <v>102</v>
      </c>
      <c r="C21" s="9" t="s">
        <v>103</v>
      </c>
      <c r="D21" s="11"/>
      <c r="E21" s="9">
        <v>4</v>
      </c>
      <c r="F21" s="11">
        <f>+ROUND(E21*D21,0)</f>
        <v>0</v>
      </c>
      <c r="G21" s="12"/>
    </row>
    <row r="22" spans="1:7" ht="15" thickTop="1" thickBot="1">
      <c r="A22" s="3"/>
      <c r="B22" s="4"/>
      <c r="C22" s="5"/>
      <c r="D22" s="6"/>
      <c r="E22" s="5"/>
      <c r="F22" s="6"/>
    </row>
    <row r="23" spans="1:7" ht="15" thickTop="1" thickBot="1">
      <c r="A23" s="7" t="s">
        <v>22</v>
      </c>
      <c r="B23" s="8" t="s">
        <v>104</v>
      </c>
      <c r="C23" s="9" t="s">
        <v>103</v>
      </c>
      <c r="D23" s="11"/>
      <c r="E23" s="9">
        <v>277</v>
      </c>
      <c r="F23" s="11">
        <f>+ROUND(E23*D23,0)</f>
        <v>0</v>
      </c>
      <c r="G23" s="12"/>
    </row>
    <row r="24" spans="1:7" ht="15" thickTop="1" thickBot="1">
      <c r="A24" s="3"/>
      <c r="B24" s="4"/>
      <c r="C24" s="5"/>
      <c r="D24" s="6"/>
      <c r="E24" s="5"/>
      <c r="F24" s="6"/>
    </row>
    <row r="25" spans="1:7" ht="15" thickTop="1" thickBot="1">
      <c r="A25" s="7" t="s">
        <v>23</v>
      </c>
      <c r="B25" s="8" t="s">
        <v>105</v>
      </c>
      <c r="C25" s="9" t="s">
        <v>103</v>
      </c>
      <c r="D25" s="11"/>
      <c r="E25" s="9">
        <v>10</v>
      </c>
      <c r="F25" s="11">
        <f>+ROUND(E25*D25,0)</f>
        <v>0</v>
      </c>
      <c r="G25" s="12"/>
    </row>
    <row r="26" spans="1:7" ht="15" thickTop="1" thickBot="1">
      <c r="A26" s="7" t="s">
        <v>24</v>
      </c>
      <c r="B26" s="8" t="s">
        <v>106</v>
      </c>
      <c r="C26" s="9" t="s">
        <v>103</v>
      </c>
      <c r="D26" s="11"/>
      <c r="E26" s="9">
        <v>8</v>
      </c>
      <c r="F26" s="11">
        <f t="shared" ref="F26:F30" si="2">+ROUND(E26*D26,0)</f>
        <v>0</v>
      </c>
      <c r="G26" s="12"/>
    </row>
    <row r="27" spans="1:7" ht="15" thickTop="1" thickBot="1">
      <c r="A27" s="7" t="s">
        <v>25</v>
      </c>
      <c r="B27" s="8" t="s">
        <v>107</v>
      </c>
      <c r="C27" s="9" t="s">
        <v>103</v>
      </c>
      <c r="D27" s="11"/>
      <c r="E27" s="9">
        <v>63</v>
      </c>
      <c r="F27" s="11">
        <f t="shared" si="2"/>
        <v>0</v>
      </c>
      <c r="G27" s="12"/>
    </row>
    <row r="28" spans="1:7" ht="15" thickTop="1" thickBot="1">
      <c r="A28" s="7" t="s">
        <v>26</v>
      </c>
      <c r="B28" s="8" t="s">
        <v>108</v>
      </c>
      <c r="C28" s="9" t="s">
        <v>103</v>
      </c>
      <c r="D28" s="11"/>
      <c r="E28" s="9">
        <v>1</v>
      </c>
      <c r="F28" s="11">
        <f t="shared" si="2"/>
        <v>0</v>
      </c>
      <c r="G28" s="12"/>
    </row>
    <row r="29" spans="1:7" ht="15" thickTop="1" thickBot="1">
      <c r="A29" s="7" t="s">
        <v>27</v>
      </c>
      <c r="B29" s="8" t="s">
        <v>109</v>
      </c>
      <c r="C29" s="9" t="s">
        <v>103</v>
      </c>
      <c r="D29" s="11"/>
      <c r="E29" s="9">
        <v>93</v>
      </c>
      <c r="F29" s="11">
        <f t="shared" si="2"/>
        <v>0</v>
      </c>
      <c r="G29" s="12"/>
    </row>
    <row r="30" spans="1:7" ht="15" thickTop="1" thickBot="1">
      <c r="A30" s="7" t="s">
        <v>28</v>
      </c>
      <c r="B30" s="8" t="s">
        <v>110</v>
      </c>
      <c r="C30" s="9" t="s">
        <v>103</v>
      </c>
      <c r="D30" s="11"/>
      <c r="E30" s="9">
        <v>1</v>
      </c>
      <c r="F30" s="11">
        <f t="shared" si="2"/>
        <v>0</v>
      </c>
      <c r="G30" s="12"/>
    </row>
    <row r="31" spans="1:7" ht="15" thickTop="1" thickBot="1">
      <c r="A31" s="3"/>
      <c r="B31" s="4"/>
      <c r="C31" s="5"/>
      <c r="D31" s="6"/>
      <c r="E31" s="5"/>
      <c r="F31" s="6"/>
    </row>
    <row r="32" spans="1:7" ht="15" thickTop="1" thickBot="1">
      <c r="A32" s="7" t="s">
        <v>29</v>
      </c>
      <c r="B32" s="8" t="s">
        <v>111</v>
      </c>
      <c r="C32" s="9" t="s">
        <v>85</v>
      </c>
      <c r="D32" s="11"/>
      <c r="E32" s="9">
        <v>3</v>
      </c>
      <c r="F32" s="11">
        <f>+ROUND(E32*D32,0)</f>
        <v>0</v>
      </c>
      <c r="G32" s="12"/>
    </row>
    <row r="33" spans="1:7" ht="15" thickTop="1" thickBot="1">
      <c r="A33" s="7" t="s">
        <v>30</v>
      </c>
      <c r="B33" s="8" t="s">
        <v>112</v>
      </c>
      <c r="C33" s="9" t="s">
        <v>81</v>
      </c>
      <c r="D33" s="11"/>
      <c r="E33" s="9">
        <v>17</v>
      </c>
      <c r="F33" s="11">
        <f>+ROUND(E33*D33,0)</f>
        <v>0</v>
      </c>
      <c r="G33" s="12"/>
    </row>
    <row r="34" spans="1:7" ht="15" thickTop="1" thickBot="1">
      <c r="A34" s="3"/>
      <c r="B34" s="4"/>
      <c r="C34" s="5"/>
      <c r="D34" s="6"/>
      <c r="E34" s="5"/>
      <c r="F34" s="6"/>
    </row>
    <row r="35" spans="1:7" ht="15" thickTop="1" thickBot="1">
      <c r="A35" s="7" t="s">
        <v>31</v>
      </c>
      <c r="B35" s="8" t="s">
        <v>113</v>
      </c>
      <c r="C35" s="9" t="s">
        <v>103</v>
      </c>
      <c r="D35" s="11"/>
      <c r="E35" s="9">
        <v>2</v>
      </c>
      <c r="F35" s="11">
        <f>+ROUND(E35*D35,0)</f>
        <v>0</v>
      </c>
      <c r="G35" s="12"/>
    </row>
    <row r="36" spans="1:7" ht="15" thickTop="1" thickBot="1">
      <c r="A36" s="3"/>
      <c r="B36" s="4"/>
      <c r="C36" s="5"/>
      <c r="D36" s="6"/>
      <c r="E36" s="5"/>
      <c r="F36" s="6"/>
    </row>
    <row r="37" spans="1:7" ht="28.8" thickTop="1" thickBot="1">
      <c r="A37" s="7" t="s">
        <v>32</v>
      </c>
      <c r="B37" s="8" t="s">
        <v>114</v>
      </c>
      <c r="C37" s="9" t="s">
        <v>85</v>
      </c>
      <c r="D37" s="11"/>
      <c r="E37" s="9">
        <v>6</v>
      </c>
      <c r="F37" s="11">
        <f t="shared" ref="F37:F44" si="3">+ROUND(E37*D37,0)</f>
        <v>0</v>
      </c>
      <c r="G37" s="12"/>
    </row>
    <row r="38" spans="1:7" ht="24.75" customHeight="1" thickTop="1" thickBot="1">
      <c r="A38" s="7" t="s">
        <v>78</v>
      </c>
      <c r="B38" s="8" t="s">
        <v>115</v>
      </c>
      <c r="C38" s="9" t="s">
        <v>85</v>
      </c>
      <c r="D38" s="11"/>
      <c r="E38" s="9">
        <v>12</v>
      </c>
      <c r="F38" s="11">
        <f t="shared" si="3"/>
        <v>0</v>
      </c>
      <c r="G38" s="12"/>
    </row>
    <row r="39" spans="1:7" ht="28.5" customHeight="1" thickTop="1" thickBot="1">
      <c r="A39" s="7" t="s">
        <v>79</v>
      </c>
      <c r="B39" s="8" t="s">
        <v>116</v>
      </c>
      <c r="C39" s="9" t="s">
        <v>83</v>
      </c>
      <c r="D39" s="11"/>
      <c r="E39" s="9">
        <v>1</v>
      </c>
      <c r="F39" s="11">
        <f t="shared" si="3"/>
        <v>0</v>
      </c>
      <c r="G39" s="12"/>
    </row>
    <row r="40" spans="1:7" ht="28.8" thickTop="1" thickBot="1">
      <c r="A40" s="7" t="s">
        <v>33</v>
      </c>
      <c r="B40" s="8" t="s">
        <v>117</v>
      </c>
      <c r="C40" s="9" t="s">
        <v>85</v>
      </c>
      <c r="D40" s="11"/>
      <c r="E40" s="9">
        <v>5</v>
      </c>
      <c r="F40" s="11">
        <f t="shared" si="3"/>
        <v>0</v>
      </c>
      <c r="G40" s="12"/>
    </row>
    <row r="41" spans="1:7" ht="28.8" thickTop="1" thickBot="1">
      <c r="A41" s="7" t="s">
        <v>34</v>
      </c>
      <c r="B41" s="8" t="s">
        <v>118</v>
      </c>
      <c r="C41" s="9" t="s">
        <v>83</v>
      </c>
      <c r="D41" s="11"/>
      <c r="E41" s="9">
        <v>2</v>
      </c>
      <c r="F41" s="11">
        <f t="shared" si="3"/>
        <v>0</v>
      </c>
      <c r="G41" s="12"/>
    </row>
    <row r="42" spans="1:7" ht="28.8" thickTop="1" thickBot="1">
      <c r="A42" s="7" t="s">
        <v>35</v>
      </c>
      <c r="B42" s="8" t="s">
        <v>119</v>
      </c>
      <c r="C42" s="9" t="s">
        <v>83</v>
      </c>
      <c r="D42" s="11"/>
      <c r="E42" s="9">
        <v>2</v>
      </c>
      <c r="F42" s="11">
        <f t="shared" si="3"/>
        <v>0</v>
      </c>
      <c r="G42" s="12"/>
    </row>
    <row r="43" spans="1:7" ht="28.8" thickTop="1" thickBot="1">
      <c r="A43" s="7" t="s">
        <v>36</v>
      </c>
      <c r="B43" s="8" t="s">
        <v>120</v>
      </c>
      <c r="C43" s="9" t="s">
        <v>85</v>
      </c>
      <c r="D43" s="11"/>
      <c r="E43" s="9">
        <v>1</v>
      </c>
      <c r="F43" s="11">
        <f t="shared" si="3"/>
        <v>0</v>
      </c>
      <c r="G43" s="12"/>
    </row>
    <row r="44" spans="1:7" ht="28.8" thickTop="1" thickBot="1">
      <c r="A44" s="7" t="s">
        <v>37</v>
      </c>
      <c r="B44" s="8" t="s">
        <v>121</v>
      </c>
      <c r="C44" s="9" t="s">
        <v>83</v>
      </c>
      <c r="D44" s="11"/>
      <c r="E44" s="9">
        <v>1</v>
      </c>
      <c r="F44" s="11">
        <f t="shared" si="3"/>
        <v>0</v>
      </c>
      <c r="G44" s="12"/>
    </row>
    <row r="45" spans="1:7" ht="15" thickTop="1" thickBot="1">
      <c r="A45" s="3"/>
      <c r="B45" s="4"/>
      <c r="C45" s="5"/>
      <c r="D45" s="6"/>
      <c r="E45" s="5"/>
      <c r="F45" s="6"/>
    </row>
    <row r="46" spans="1:7" ht="15" thickTop="1" thickBot="1">
      <c r="A46" s="7" t="s">
        <v>38</v>
      </c>
      <c r="B46" s="8" t="s">
        <v>122</v>
      </c>
      <c r="C46" s="9" t="s">
        <v>103</v>
      </c>
      <c r="D46" s="11"/>
      <c r="E46" s="9">
        <v>137</v>
      </c>
      <c r="F46" s="11">
        <f>+ROUND(E46*D46,0)</f>
        <v>0</v>
      </c>
      <c r="G46" s="12"/>
    </row>
    <row r="47" spans="1:7" ht="28.8" thickTop="1" thickBot="1">
      <c r="A47" s="7" t="s">
        <v>39</v>
      </c>
      <c r="B47" s="8" t="s">
        <v>123</v>
      </c>
      <c r="C47" s="9" t="s">
        <v>103</v>
      </c>
      <c r="D47" s="11"/>
      <c r="E47" s="9">
        <v>113</v>
      </c>
      <c r="F47" s="11">
        <f>+ROUND(E47*D47,0)</f>
        <v>0</v>
      </c>
      <c r="G47" s="12"/>
    </row>
    <row r="48" spans="1:7" ht="15" thickTop="1" thickBot="1">
      <c r="A48" s="3"/>
      <c r="B48" s="4"/>
      <c r="C48" s="5"/>
      <c r="D48" s="6"/>
      <c r="E48" s="5"/>
      <c r="F48" s="6"/>
    </row>
    <row r="49" spans="1:7" ht="28.8" thickTop="1" thickBot="1">
      <c r="A49" s="7" t="s">
        <v>40</v>
      </c>
      <c r="B49" s="8" t="s">
        <v>124</v>
      </c>
      <c r="C49" s="9" t="s">
        <v>103</v>
      </c>
      <c r="D49" s="11"/>
      <c r="E49" s="9">
        <v>31</v>
      </c>
      <c r="F49" s="11">
        <f>+ROUND(E49*D49,0)</f>
        <v>0</v>
      </c>
      <c r="G49" s="12"/>
    </row>
    <row r="50" spans="1:7" ht="15" thickTop="1" thickBot="1">
      <c r="A50" s="7" t="s">
        <v>41</v>
      </c>
      <c r="B50" s="8" t="s">
        <v>125</v>
      </c>
      <c r="C50" s="9" t="s">
        <v>81</v>
      </c>
      <c r="D50" s="11"/>
      <c r="E50" s="9">
        <v>7</v>
      </c>
      <c r="F50" s="11">
        <f>+ROUND(E50*D50,0)</f>
        <v>0</v>
      </c>
      <c r="G50" s="12"/>
    </row>
    <row r="51" spans="1:7" ht="15" thickTop="1" thickBot="1">
      <c r="A51" s="7" t="s">
        <v>42</v>
      </c>
      <c r="B51" s="8" t="s">
        <v>126</v>
      </c>
      <c r="C51" s="9" t="s">
        <v>81</v>
      </c>
      <c r="D51" s="11"/>
      <c r="E51" s="9">
        <v>222</v>
      </c>
      <c r="F51" s="11">
        <f>+ROUND(E51*D51,0)</f>
        <v>0</v>
      </c>
      <c r="G51" s="12"/>
    </row>
    <row r="52" spans="1:7" ht="28.8" thickTop="1" thickBot="1">
      <c r="A52" s="7" t="s">
        <v>43</v>
      </c>
      <c r="B52" s="8" t="s">
        <v>127</v>
      </c>
      <c r="C52" s="9" t="s">
        <v>85</v>
      </c>
      <c r="D52" s="11"/>
      <c r="E52" s="9">
        <v>30</v>
      </c>
      <c r="F52" s="11">
        <f>+ROUND(E52*D52,0)</f>
        <v>0</v>
      </c>
      <c r="G52" s="12"/>
    </row>
    <row r="53" spans="1:7" ht="15" thickTop="1" thickBot="1">
      <c r="A53" s="3"/>
      <c r="B53" s="4"/>
      <c r="C53" s="5"/>
      <c r="D53" s="6"/>
      <c r="E53" s="5"/>
      <c r="F53" s="6"/>
    </row>
    <row r="54" spans="1:7" ht="28.8" thickTop="1" thickBot="1">
      <c r="A54" s="7" t="s">
        <v>44</v>
      </c>
      <c r="B54" s="8" t="s">
        <v>128</v>
      </c>
      <c r="C54" s="9" t="s">
        <v>129</v>
      </c>
      <c r="D54" s="11"/>
      <c r="E54" s="9">
        <v>514</v>
      </c>
      <c r="F54" s="11">
        <f>+ROUND(E54*D54,0)</f>
        <v>0</v>
      </c>
      <c r="G54" s="12"/>
    </row>
    <row r="55" spans="1:7" ht="28.8" thickTop="1" thickBot="1">
      <c r="A55" s="7" t="s">
        <v>45</v>
      </c>
      <c r="B55" s="8" t="s">
        <v>130</v>
      </c>
      <c r="C55" s="9" t="s">
        <v>83</v>
      </c>
      <c r="D55" s="11"/>
      <c r="E55" s="9">
        <v>12</v>
      </c>
      <c r="F55" s="11">
        <f>+ROUND(E55*D55,0)</f>
        <v>0</v>
      </c>
      <c r="G55" s="12"/>
    </row>
    <row r="56" spans="1:7" ht="15" thickTop="1" thickBot="1">
      <c r="A56" s="3"/>
      <c r="B56" s="4"/>
      <c r="C56" s="5"/>
      <c r="D56" s="6"/>
      <c r="E56" s="5"/>
      <c r="F56" s="6"/>
    </row>
    <row r="57" spans="1:7" ht="28.8" thickTop="1" thickBot="1">
      <c r="A57" s="7" t="s">
        <v>46</v>
      </c>
      <c r="B57" s="8" t="s">
        <v>131</v>
      </c>
      <c r="C57" s="9" t="s">
        <v>103</v>
      </c>
      <c r="D57" s="11"/>
      <c r="E57" s="9">
        <v>197</v>
      </c>
      <c r="F57" s="11">
        <f>+ROUND(E57*D57,0)</f>
        <v>0</v>
      </c>
      <c r="G57" s="12"/>
    </row>
    <row r="58" spans="1:7" ht="28.8" thickTop="1" thickBot="1">
      <c r="A58" s="7" t="s">
        <v>47</v>
      </c>
      <c r="B58" s="8" t="s">
        <v>132</v>
      </c>
      <c r="C58" s="9" t="s">
        <v>103</v>
      </c>
      <c r="D58" s="11"/>
      <c r="E58" s="9">
        <v>32</v>
      </c>
      <c r="F58" s="11">
        <f>+ROUND(E58*D58,0)</f>
        <v>0</v>
      </c>
      <c r="G58" s="12"/>
    </row>
    <row r="59" spans="1:7" ht="15" thickTop="1" thickBot="1">
      <c r="A59" s="3"/>
      <c r="B59" s="4"/>
      <c r="C59" s="5"/>
      <c r="D59" s="6"/>
      <c r="E59" s="5"/>
      <c r="F59" s="6"/>
    </row>
    <row r="60" spans="1:7" ht="15" thickTop="1" thickBot="1">
      <c r="A60" s="7" t="s">
        <v>48</v>
      </c>
      <c r="B60" s="8" t="s">
        <v>133</v>
      </c>
      <c r="C60" s="9" t="s">
        <v>103</v>
      </c>
      <c r="D60" s="11"/>
      <c r="E60" s="9">
        <v>1</v>
      </c>
      <c r="F60" s="11">
        <f t="shared" ref="F60:F64" si="4">+ROUND(E60*D60,0)</f>
        <v>0</v>
      </c>
      <c r="G60" s="12"/>
    </row>
    <row r="61" spans="1:7" ht="56.4" thickTop="1" thickBot="1">
      <c r="A61" s="7" t="s">
        <v>49</v>
      </c>
      <c r="B61" s="8" t="s">
        <v>134</v>
      </c>
      <c r="C61" s="9" t="s">
        <v>135</v>
      </c>
      <c r="D61" s="11"/>
      <c r="E61" s="9">
        <v>390</v>
      </c>
      <c r="F61" s="11">
        <f t="shared" si="4"/>
        <v>0</v>
      </c>
      <c r="G61" s="12"/>
    </row>
    <row r="62" spans="1:7" ht="15" thickTop="1" thickBot="1">
      <c r="A62" s="7" t="s">
        <v>50</v>
      </c>
      <c r="B62" s="8" t="s">
        <v>136</v>
      </c>
      <c r="C62" s="9" t="s">
        <v>90</v>
      </c>
      <c r="D62" s="11"/>
      <c r="E62" s="9">
        <v>2</v>
      </c>
      <c r="F62" s="11">
        <f t="shared" si="4"/>
        <v>0</v>
      </c>
      <c r="G62" s="12"/>
    </row>
    <row r="63" spans="1:7" ht="15" thickTop="1" thickBot="1">
      <c r="A63" s="7" t="s">
        <v>51</v>
      </c>
      <c r="B63" s="8" t="s">
        <v>137</v>
      </c>
      <c r="C63" s="9" t="s">
        <v>83</v>
      </c>
      <c r="D63" s="11"/>
      <c r="E63" s="9">
        <v>8</v>
      </c>
      <c r="F63" s="11">
        <f t="shared" si="4"/>
        <v>0</v>
      </c>
      <c r="G63" s="12"/>
    </row>
    <row r="64" spans="1:7" ht="15" thickTop="1" thickBot="1">
      <c r="A64" s="7" t="s">
        <v>52</v>
      </c>
      <c r="B64" s="8" t="s">
        <v>138</v>
      </c>
      <c r="C64" s="9" t="s">
        <v>83</v>
      </c>
      <c r="D64" s="11"/>
      <c r="E64" s="9">
        <v>4</v>
      </c>
      <c r="F64" s="11">
        <f t="shared" si="4"/>
        <v>0</v>
      </c>
      <c r="G64" s="12"/>
    </row>
    <row r="65" spans="1:8" ht="18" customHeight="1" thickTop="1">
      <c r="A65" s="14"/>
      <c r="B65" s="14" t="s">
        <v>53</v>
      </c>
      <c r="C65" s="14"/>
      <c r="D65" s="14"/>
      <c r="E65" s="14"/>
      <c r="F65" s="15">
        <f>ROUND(SUM(F5:F64),2)</f>
        <v>0</v>
      </c>
      <c r="G65" s="16"/>
      <c r="H65" s="17"/>
    </row>
    <row r="66" spans="1:8" ht="49.5" customHeight="1">
      <c r="E66" s="19"/>
    </row>
    <row r="67" spans="1:8" ht="56.55" customHeight="1" thickBot="1">
      <c r="B67" s="30" t="s">
        <v>77</v>
      </c>
      <c r="C67" s="30"/>
      <c r="D67" s="30"/>
      <c r="E67" s="30"/>
      <c r="F67" s="30"/>
    </row>
    <row r="68" spans="1:8" ht="6" customHeight="1" thickTop="1"/>
    <row r="69" spans="1:8" ht="14.4" thickBot="1">
      <c r="A69" s="21"/>
      <c r="B69" s="21" t="s">
        <v>54</v>
      </c>
      <c r="C69" s="21"/>
      <c r="D69" s="21"/>
      <c r="E69" s="21"/>
      <c r="F69" s="22">
        <f>+F65</f>
        <v>0</v>
      </c>
    </row>
    <row r="70" spans="1:8" ht="15" thickTop="1" thickBot="1">
      <c r="A70" s="23"/>
      <c r="B70" s="23" t="s">
        <v>55</v>
      </c>
      <c r="C70" s="23" t="s">
        <v>56</v>
      </c>
      <c r="D70" s="32"/>
      <c r="E70" s="23"/>
      <c r="F70" s="25">
        <f>ROUND(F69*$D70,0)</f>
        <v>0</v>
      </c>
    </row>
    <row r="71" spans="1:8" ht="15" thickTop="1" thickBot="1">
      <c r="A71" s="23"/>
      <c r="B71" s="23" t="s">
        <v>57</v>
      </c>
      <c r="C71" s="23" t="s">
        <v>56</v>
      </c>
      <c r="D71" s="33"/>
      <c r="E71" s="23"/>
      <c r="F71" s="27">
        <f>ROUND(F69*$D71,0)</f>
        <v>0</v>
      </c>
    </row>
    <row r="72" spans="1:8" ht="15" thickTop="1" thickBot="1">
      <c r="A72" s="28"/>
      <c r="B72" s="28" t="s">
        <v>58</v>
      </c>
      <c r="C72" s="28"/>
      <c r="D72" s="28"/>
      <c r="E72" s="28"/>
      <c r="F72" s="29">
        <f>+ROUND(SUM(F69:F71),0)</f>
        <v>0</v>
      </c>
    </row>
    <row r="73" spans="1:8" ht="15" thickTop="1" thickBot="1">
      <c r="A73" s="23"/>
      <c r="B73" s="23"/>
      <c r="C73" s="23" t="s">
        <v>56</v>
      </c>
      <c r="D73" s="26"/>
      <c r="E73" s="23"/>
      <c r="F73" s="25"/>
    </row>
    <row r="74" spans="1:8" ht="18" customHeight="1" thickTop="1">
      <c r="A74" s="14"/>
      <c r="B74" s="14" t="s">
        <v>59</v>
      </c>
      <c r="C74" s="14"/>
      <c r="D74" s="14"/>
      <c r="E74" s="14"/>
      <c r="F74" s="15">
        <f>+F72+F73</f>
        <v>0</v>
      </c>
      <c r="G74" s="16"/>
    </row>
    <row r="85" spans="1:1" hidden="1">
      <c r="A85" s="2" t="s">
        <v>60</v>
      </c>
    </row>
    <row r="86" spans="1:1" hidden="1">
      <c r="A86" s="2" t="s">
        <v>61</v>
      </c>
    </row>
    <row r="87" spans="1:1" hidden="1">
      <c r="A87" s="2" t="s">
        <v>62</v>
      </c>
    </row>
    <row r="88" spans="1:1" hidden="1">
      <c r="A88" s="2" t="s">
        <v>63</v>
      </c>
    </row>
    <row r="89" spans="1:1" hidden="1">
      <c r="A89" s="2" t="s">
        <v>64</v>
      </c>
    </row>
    <row r="90" spans="1:1" hidden="1">
      <c r="A90" s="2" t="s">
        <v>65</v>
      </c>
    </row>
    <row r="91" spans="1:1" hidden="1">
      <c r="A91" s="2" t="s">
        <v>66</v>
      </c>
    </row>
    <row r="92" spans="1:1" hidden="1">
      <c r="A92" s="2" t="s">
        <v>67</v>
      </c>
    </row>
    <row r="93" spans="1:1" hidden="1">
      <c r="A93" s="2" t="s">
        <v>68</v>
      </c>
    </row>
    <row r="94" spans="1:1" hidden="1">
      <c r="A94" s="2" t="s">
        <v>69</v>
      </c>
    </row>
    <row r="95" spans="1:1" hidden="1">
      <c r="A95" s="2" t="s">
        <v>70</v>
      </c>
    </row>
    <row r="96" spans="1:1" hidden="1">
      <c r="A96" s="2" t="s">
        <v>71</v>
      </c>
    </row>
    <row r="97" spans="1:1" hidden="1">
      <c r="A97" s="2" t="s">
        <v>72</v>
      </c>
    </row>
    <row r="98" spans="1:1" hidden="1">
      <c r="A98" s="2" t="s">
        <v>73</v>
      </c>
    </row>
    <row r="99" spans="1:1" hidden="1">
      <c r="A99" s="2" t="s">
        <v>74</v>
      </c>
    </row>
    <row r="100" spans="1:1" hidden="1">
      <c r="A100" s="2" t="s">
        <v>75</v>
      </c>
    </row>
    <row r="101" spans="1:1" hidden="1">
      <c r="A101" s="2" t="s">
        <v>76</v>
      </c>
    </row>
  </sheetData>
  <mergeCells count="8">
    <mergeCell ref="B67:F67"/>
    <mergeCell ref="B1:F1"/>
    <mergeCell ref="A2:A3"/>
    <mergeCell ref="B2:B3"/>
    <mergeCell ref="C2:C3"/>
    <mergeCell ref="D2:D3"/>
    <mergeCell ref="E2:E3"/>
    <mergeCell ref="F2:F3"/>
  </mergeCells>
  <conditionalFormatting sqref="G57:G58 G46:G47 G54:G55 G5:G19 G21 G23 G25:G30 G32:G33 G35 G37:G44 G49:G52 G60:G64">
    <cfRule type="colorScale" priority="1">
      <colorScale>
        <cfvo type="min"/>
        <cfvo type="percentile" val="50"/>
        <cfvo type="max"/>
        <color rgb="FF63BE7B"/>
        <color rgb="FFFFEB84"/>
        <color rgb="FFF8696B"/>
      </colorScale>
    </cfRule>
  </conditionalFormatting>
  <printOptions horizontalCentered="1"/>
  <pageMargins left="0.25" right="0.25" top="0.75" bottom="0.75" header="0.3" footer="0.3"/>
  <pageSetup scale="69" fitToHeight="0" orientation="portrait" r:id="rId1"/>
  <headerFooter alignWithMargins="0"/>
  <rowBreaks count="1" manualBreakCount="1">
    <brk id="65"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6D900-AB67-4F17-A7EA-0E08915479CB}">
  <dimension ref="B1:P94"/>
  <sheetViews>
    <sheetView showGridLines="0" view="pageBreakPreview" topLeftCell="A28" zoomScale="80" zoomScaleNormal="80" zoomScaleSheetLayoutView="80" workbookViewId="0">
      <selection activeCell="D10" sqref="D10:K10"/>
    </sheetView>
  </sheetViews>
  <sheetFormatPr baseColWidth="10" defaultColWidth="11.44140625" defaultRowHeight="13.8"/>
  <cols>
    <col min="1" max="2" width="3.44140625" style="34" customWidth="1"/>
    <col min="3" max="3" width="12.5546875" style="34" customWidth="1"/>
    <col min="4" max="4" width="18" style="34" customWidth="1"/>
    <col min="5" max="11" width="11.44140625" style="34"/>
    <col min="12" max="12" width="17.5546875" style="34" customWidth="1"/>
    <col min="13" max="14" width="11.44140625" style="34"/>
    <col min="15" max="15" width="20" style="34" customWidth="1"/>
    <col min="16" max="17" width="3.44140625" style="34" customWidth="1"/>
    <col min="18" max="16384" width="11.44140625" style="34"/>
  </cols>
  <sheetData>
    <row r="1" spans="2:16" ht="14.4" thickBot="1"/>
    <row r="2" spans="2:16" ht="14.4" thickTop="1">
      <c r="B2" s="35"/>
      <c r="C2" s="36"/>
      <c r="D2" s="36"/>
      <c r="E2" s="36"/>
      <c r="F2" s="36"/>
      <c r="G2" s="36"/>
      <c r="H2" s="36"/>
      <c r="I2" s="36"/>
      <c r="J2" s="36"/>
      <c r="K2" s="36"/>
      <c r="L2" s="36"/>
      <c r="M2" s="36"/>
      <c r="N2" s="36"/>
      <c r="O2" s="36"/>
      <c r="P2" s="37"/>
    </row>
    <row r="3" spans="2:16" ht="23.25" customHeight="1">
      <c r="B3" s="38"/>
      <c r="C3" s="253" t="s">
        <v>197</v>
      </c>
      <c r="D3" s="253"/>
      <c r="E3" s="253"/>
      <c r="F3" s="253"/>
      <c r="P3" s="39"/>
    </row>
    <row r="4" spans="2:16">
      <c r="B4" s="38"/>
      <c r="C4" s="40" t="s">
        <v>139</v>
      </c>
      <c r="D4" s="41" t="s">
        <v>196</v>
      </c>
      <c r="E4" s="40" t="s">
        <v>140</v>
      </c>
      <c r="F4" s="41">
        <v>3</v>
      </c>
      <c r="P4" s="39"/>
    </row>
    <row r="5" spans="2:16">
      <c r="B5" s="38"/>
      <c r="C5" s="42"/>
      <c r="D5" s="43"/>
      <c r="E5" s="42"/>
      <c r="F5" s="43"/>
      <c r="P5" s="39"/>
    </row>
    <row r="6" spans="2:16" ht="48" customHeight="1">
      <c r="B6" s="38"/>
      <c r="C6" s="44" t="s">
        <v>141</v>
      </c>
      <c r="D6" s="44"/>
      <c r="E6" s="44"/>
      <c r="F6" s="44"/>
      <c r="G6" s="44"/>
      <c r="H6" s="44"/>
      <c r="I6" s="44"/>
      <c r="J6" s="44"/>
      <c r="K6" s="44"/>
      <c r="L6" s="44"/>
      <c r="M6" s="44"/>
      <c r="N6" s="44"/>
      <c r="O6" s="44"/>
      <c r="P6" s="45"/>
    </row>
    <row r="7" spans="2:16" ht="15" thickBot="1">
      <c r="B7" s="38"/>
      <c r="C7" s="46"/>
      <c r="D7" s="46"/>
      <c r="E7" s="46"/>
      <c r="F7" s="46"/>
      <c r="G7" s="46"/>
      <c r="H7" s="46"/>
      <c r="I7" s="46"/>
      <c r="J7" s="46"/>
      <c r="K7" s="46"/>
      <c r="L7" s="46"/>
      <c r="M7" s="46"/>
      <c r="N7" s="46"/>
      <c r="O7" s="46"/>
      <c r="P7" s="39"/>
    </row>
    <row r="8" spans="2:16" ht="14.4">
      <c r="B8" s="38"/>
      <c r="C8" s="47"/>
      <c r="D8" s="48"/>
      <c r="E8" s="49"/>
      <c r="F8" s="49"/>
      <c r="G8" s="49"/>
      <c r="H8" s="49"/>
      <c r="I8" s="49"/>
      <c r="J8" s="49"/>
      <c r="K8" s="50"/>
      <c r="L8" s="51"/>
      <c r="M8" s="52"/>
      <c r="N8" s="52"/>
      <c r="O8" s="53"/>
      <c r="P8" s="54"/>
    </row>
    <row r="9" spans="2:16" ht="14.4">
      <c r="B9" s="38"/>
      <c r="C9" s="55"/>
      <c r="D9" s="56" t="s">
        <v>142</v>
      </c>
      <c r="E9" s="57"/>
      <c r="F9" s="57"/>
      <c r="G9" s="57"/>
      <c r="H9" s="57"/>
      <c r="I9" s="57"/>
      <c r="J9" s="57"/>
      <c r="K9" s="58"/>
      <c r="L9" s="59"/>
      <c r="M9" s="60"/>
      <c r="N9" s="60"/>
      <c r="O9" s="61"/>
      <c r="P9" s="54"/>
    </row>
    <row r="10" spans="2:16" ht="14.4">
      <c r="B10" s="38"/>
      <c r="C10" s="55"/>
      <c r="D10" s="56"/>
      <c r="E10" s="57"/>
      <c r="F10" s="57"/>
      <c r="G10" s="57"/>
      <c r="H10" s="57"/>
      <c r="I10" s="57"/>
      <c r="J10" s="57"/>
      <c r="K10" s="58"/>
      <c r="L10" s="62" t="s">
        <v>143</v>
      </c>
      <c r="M10" s="63"/>
      <c r="N10" s="64"/>
      <c r="O10" s="65"/>
      <c r="P10" s="54"/>
    </row>
    <row r="11" spans="2:16" ht="14.4">
      <c r="B11" s="38"/>
      <c r="C11" s="55"/>
      <c r="D11" s="56" t="s">
        <v>195</v>
      </c>
      <c r="E11" s="57"/>
      <c r="F11" s="57"/>
      <c r="G11" s="57"/>
      <c r="H11" s="57"/>
      <c r="I11" s="57"/>
      <c r="J11" s="57"/>
      <c r="K11" s="58"/>
      <c r="L11" s="66"/>
      <c r="M11" s="67"/>
      <c r="N11" s="68"/>
      <c r="O11" s="69"/>
      <c r="P11" s="70"/>
    </row>
    <row r="12" spans="2:16" ht="12.75" customHeight="1">
      <c r="B12" s="38"/>
      <c r="C12" s="55"/>
      <c r="D12" s="71"/>
      <c r="E12" s="72"/>
      <c r="F12" s="72"/>
      <c r="G12" s="72"/>
      <c r="H12" s="72"/>
      <c r="I12" s="72"/>
      <c r="J12" s="72"/>
      <c r="K12" s="73"/>
      <c r="L12" s="62" t="s">
        <v>144</v>
      </c>
      <c r="M12" s="62">
        <v>1</v>
      </c>
      <c r="N12" s="62" t="s">
        <v>145</v>
      </c>
      <c r="O12" s="74">
        <v>1</v>
      </c>
      <c r="P12" s="54"/>
    </row>
    <row r="13" spans="2:16">
      <c r="B13" s="38"/>
      <c r="C13" s="55"/>
      <c r="D13" s="71"/>
      <c r="E13" s="72"/>
      <c r="F13" s="72"/>
      <c r="G13" s="72"/>
      <c r="H13" s="72"/>
      <c r="I13" s="72"/>
      <c r="J13" s="72"/>
      <c r="K13" s="73"/>
      <c r="L13" s="75"/>
      <c r="M13" s="75"/>
      <c r="N13" s="75"/>
      <c r="O13" s="76"/>
      <c r="P13" s="54"/>
    </row>
    <row r="14" spans="2:16" ht="14.4">
      <c r="B14" s="38"/>
      <c r="C14" s="55"/>
      <c r="D14" s="56" t="s">
        <v>146</v>
      </c>
      <c r="E14" s="57"/>
      <c r="F14" s="57"/>
      <c r="G14" s="57"/>
      <c r="H14" s="57"/>
      <c r="I14" s="57"/>
      <c r="J14" s="57"/>
      <c r="K14" s="58"/>
      <c r="L14" s="75"/>
      <c r="M14" s="75"/>
      <c r="N14" s="75"/>
      <c r="O14" s="76"/>
      <c r="P14" s="54"/>
    </row>
    <row r="15" spans="2:16" ht="15" thickBot="1">
      <c r="B15" s="38"/>
      <c r="C15" s="77"/>
      <c r="D15" s="78"/>
      <c r="E15" s="78"/>
      <c r="F15" s="78"/>
      <c r="G15" s="78"/>
      <c r="H15" s="78"/>
      <c r="I15" s="78"/>
      <c r="J15" s="78"/>
      <c r="K15" s="78"/>
      <c r="L15" s="78"/>
      <c r="M15" s="79"/>
      <c r="N15" s="79"/>
      <c r="O15" s="80"/>
      <c r="P15" s="81"/>
    </row>
    <row r="16" spans="2:16" ht="14.4">
      <c r="B16" s="38"/>
      <c r="C16" s="82"/>
      <c r="D16" s="83"/>
      <c r="E16" s="83"/>
      <c r="F16" s="83"/>
      <c r="G16" s="83"/>
      <c r="H16" s="83"/>
      <c r="I16" s="83"/>
      <c r="J16" s="83"/>
      <c r="K16" s="83"/>
      <c r="L16" s="84" t="s">
        <v>147</v>
      </c>
      <c r="M16" s="85" t="s">
        <v>148</v>
      </c>
      <c r="N16" s="85" t="s">
        <v>149</v>
      </c>
      <c r="O16" s="86" t="s">
        <v>150</v>
      </c>
      <c r="P16" s="70"/>
    </row>
    <row r="17" spans="2:16" ht="14.4">
      <c r="B17" s="38"/>
      <c r="C17" s="87"/>
      <c r="D17" s="88"/>
      <c r="E17" s="88"/>
      <c r="F17" s="88"/>
      <c r="G17" s="88"/>
      <c r="H17" s="88"/>
      <c r="I17" s="88"/>
      <c r="J17" s="88"/>
      <c r="K17" s="88"/>
      <c r="L17" s="89"/>
      <c r="M17" s="90"/>
      <c r="N17" s="90"/>
      <c r="O17" s="91"/>
      <c r="P17" s="92"/>
    </row>
    <row r="18" spans="2:16" ht="18" customHeight="1">
      <c r="B18" s="38"/>
      <c r="C18" s="93" t="s">
        <v>151</v>
      </c>
      <c r="D18" s="94"/>
      <c r="E18" s="94"/>
      <c r="F18" s="94"/>
      <c r="G18" s="88"/>
      <c r="H18" s="88"/>
      <c r="I18" s="88" t="s">
        <v>152</v>
      </c>
      <c r="J18" s="46"/>
      <c r="K18" s="88"/>
      <c r="L18" s="89"/>
      <c r="M18" s="46"/>
      <c r="N18" s="46"/>
      <c r="O18" s="95"/>
      <c r="P18" s="92"/>
    </row>
    <row r="19" spans="2:16" ht="14.4">
      <c r="B19" s="38"/>
      <c r="C19" s="96"/>
      <c r="D19" s="97"/>
      <c r="E19" s="97"/>
      <c r="F19" s="97"/>
      <c r="G19" s="97"/>
      <c r="H19" s="97"/>
      <c r="I19" s="97"/>
      <c r="J19" s="97"/>
      <c r="K19" s="97"/>
      <c r="L19" s="97"/>
      <c r="M19" s="97"/>
      <c r="N19" s="97"/>
      <c r="O19" s="98"/>
      <c r="P19" s="99"/>
    </row>
    <row r="20" spans="2:16" ht="15" thickBot="1">
      <c r="B20" s="38"/>
      <c r="C20" s="100"/>
      <c r="D20" s="101"/>
      <c r="E20" s="101"/>
      <c r="F20" s="101"/>
      <c r="G20" s="101"/>
      <c r="H20" s="101"/>
      <c r="I20" s="101"/>
      <c r="J20" s="101"/>
      <c r="K20" s="101"/>
      <c r="L20" s="101"/>
      <c r="M20" s="101"/>
      <c r="N20" s="101"/>
      <c r="O20" s="102"/>
      <c r="P20" s="39"/>
    </row>
    <row r="21" spans="2:16" ht="15" thickBot="1">
      <c r="B21" s="38"/>
      <c r="C21" s="103"/>
      <c r="D21" s="104"/>
      <c r="E21" s="104"/>
      <c r="F21" s="104"/>
      <c r="G21" s="104"/>
      <c r="H21" s="104"/>
      <c r="I21" s="46"/>
      <c r="J21" s="46"/>
      <c r="K21" s="104"/>
      <c r="L21" s="104"/>
      <c r="M21" s="104"/>
      <c r="N21" s="104"/>
      <c r="O21" s="105"/>
      <c r="P21" s="39"/>
    </row>
    <row r="22" spans="2:16" ht="14.4">
      <c r="B22" s="38"/>
      <c r="C22" s="106" t="s">
        <v>153</v>
      </c>
      <c r="D22" s="107"/>
      <c r="E22" s="107"/>
      <c r="F22" s="107"/>
      <c r="G22" s="107"/>
      <c r="H22" s="107"/>
      <c r="I22" s="107"/>
      <c r="J22" s="107"/>
      <c r="K22" s="107"/>
      <c r="L22" s="107"/>
      <c r="M22" s="107"/>
      <c r="N22" s="107"/>
      <c r="O22" s="108"/>
      <c r="P22" s="109"/>
    </row>
    <row r="23" spans="2:16" ht="15" thickBot="1">
      <c r="B23" s="38"/>
      <c r="C23" s="110"/>
      <c r="D23" s="46"/>
      <c r="E23" s="46"/>
      <c r="F23" s="46"/>
      <c r="G23" s="46"/>
      <c r="H23" s="46"/>
      <c r="I23" s="46"/>
      <c r="J23" s="46"/>
      <c r="K23" s="46"/>
      <c r="L23" s="46"/>
      <c r="M23" s="46"/>
      <c r="N23" s="46"/>
      <c r="O23" s="111"/>
      <c r="P23" s="39"/>
    </row>
    <row r="24" spans="2:16">
      <c r="B24" s="38"/>
      <c r="C24" s="112" t="s">
        <v>154</v>
      </c>
      <c r="D24" s="113" t="s">
        <v>155</v>
      </c>
      <c r="E24" s="114"/>
      <c r="F24" s="114"/>
      <c r="G24" s="114"/>
      <c r="H24" s="114"/>
      <c r="I24" s="114"/>
      <c r="J24" s="114"/>
      <c r="K24" s="114"/>
      <c r="L24" s="115"/>
      <c r="M24" s="116" t="s">
        <v>2</v>
      </c>
      <c r="N24" s="117"/>
      <c r="O24" s="112" t="s">
        <v>4</v>
      </c>
      <c r="P24" s="118"/>
    </row>
    <row r="25" spans="2:16" ht="14.4" thickBot="1">
      <c r="B25" s="38"/>
      <c r="C25" s="119"/>
      <c r="D25" s="120"/>
      <c r="E25" s="121"/>
      <c r="F25" s="121"/>
      <c r="G25" s="121"/>
      <c r="H25" s="121"/>
      <c r="I25" s="121"/>
      <c r="J25" s="121"/>
      <c r="K25" s="121"/>
      <c r="L25" s="122"/>
      <c r="M25" s="120"/>
      <c r="N25" s="122"/>
      <c r="O25" s="123"/>
      <c r="P25" s="124"/>
    </row>
    <row r="26" spans="2:16">
      <c r="B26" s="38"/>
      <c r="C26" s="125" t="s">
        <v>156</v>
      </c>
      <c r="D26" s="126"/>
      <c r="E26" s="126"/>
      <c r="F26" s="126"/>
      <c r="G26" s="126"/>
      <c r="H26" s="126"/>
      <c r="I26" s="126"/>
      <c r="J26" s="126"/>
      <c r="K26" s="126"/>
      <c r="L26" s="126"/>
      <c r="M26" s="126"/>
      <c r="N26" s="126"/>
      <c r="O26" s="127"/>
      <c r="P26" s="128"/>
    </row>
    <row r="27" spans="2:16">
      <c r="B27" s="38"/>
      <c r="C27" s="129"/>
      <c r="D27" s="130"/>
      <c r="E27" s="130"/>
      <c r="F27" s="130"/>
      <c r="G27" s="130"/>
      <c r="H27" s="130"/>
      <c r="I27" s="130"/>
      <c r="J27" s="130"/>
      <c r="K27" s="130"/>
      <c r="L27" s="130"/>
      <c r="M27" s="130"/>
      <c r="N27" s="130"/>
      <c r="O27" s="131"/>
      <c r="P27" s="128"/>
    </row>
    <row r="28" spans="2:16" ht="14.4" thickBot="1">
      <c r="B28" s="38"/>
      <c r="C28" s="132"/>
      <c r="D28" s="133"/>
      <c r="E28" s="133"/>
      <c r="F28" s="133"/>
      <c r="G28" s="133"/>
      <c r="H28" s="133"/>
      <c r="I28" s="133"/>
      <c r="J28" s="133"/>
      <c r="K28" s="133"/>
      <c r="L28" s="133"/>
      <c r="M28" s="133"/>
      <c r="N28" s="133"/>
      <c r="O28" s="134"/>
      <c r="P28" s="128"/>
    </row>
    <row r="29" spans="2:16" ht="14.4">
      <c r="B29" s="38"/>
      <c r="C29" s="135" t="s">
        <v>155</v>
      </c>
      <c r="D29" s="136"/>
      <c r="E29" s="136"/>
      <c r="F29" s="136"/>
      <c r="G29" s="137"/>
      <c r="H29" s="138" t="s">
        <v>157</v>
      </c>
      <c r="I29" s="136"/>
      <c r="J29" s="139" t="s">
        <v>158</v>
      </c>
      <c r="K29" s="140"/>
      <c r="L29" s="141" t="s">
        <v>159</v>
      </c>
      <c r="M29" s="138" t="s">
        <v>160</v>
      </c>
      <c r="N29" s="142"/>
      <c r="O29" s="143" t="s">
        <v>161</v>
      </c>
      <c r="P29" s="144"/>
    </row>
    <row r="30" spans="2:16" ht="14.4">
      <c r="B30" s="38"/>
      <c r="C30" s="145"/>
      <c r="D30" s="146"/>
      <c r="E30" s="146"/>
      <c r="F30" s="146"/>
      <c r="G30" s="147"/>
      <c r="H30" s="148"/>
      <c r="I30" s="147"/>
      <c r="J30" s="148"/>
      <c r="K30" s="147"/>
      <c r="L30" s="149"/>
      <c r="M30" s="150"/>
      <c r="N30" s="151"/>
      <c r="O30" s="152"/>
      <c r="P30" s="153"/>
    </row>
    <row r="31" spans="2:16" ht="14.4">
      <c r="B31" s="38"/>
      <c r="C31" s="154"/>
      <c r="D31" s="155"/>
      <c r="E31" s="155"/>
      <c r="F31" s="155"/>
      <c r="G31" s="156"/>
      <c r="H31" s="157"/>
      <c r="I31" s="156"/>
      <c r="J31" s="157"/>
      <c r="K31" s="156"/>
      <c r="L31" s="149"/>
      <c r="M31" s="150"/>
      <c r="N31" s="151"/>
      <c r="O31" s="152"/>
      <c r="P31" s="153"/>
    </row>
    <row r="32" spans="2:16" ht="15" thickBot="1">
      <c r="B32" s="38"/>
      <c r="C32" s="158"/>
      <c r="D32" s="159"/>
      <c r="E32" s="159"/>
      <c r="F32" s="159"/>
      <c r="G32" s="160"/>
      <c r="H32" s="161"/>
      <c r="I32" s="160"/>
      <c r="J32" s="161"/>
      <c r="K32" s="160"/>
      <c r="L32" s="162"/>
      <c r="M32" s="163"/>
      <c r="N32" s="164"/>
      <c r="O32" s="152"/>
      <c r="P32" s="153"/>
    </row>
    <row r="33" spans="2:16" ht="15" thickBot="1">
      <c r="B33" s="38"/>
      <c r="C33" s="165" t="s">
        <v>162</v>
      </c>
      <c r="D33" s="166"/>
      <c r="E33" s="166"/>
      <c r="F33" s="166"/>
      <c r="G33" s="166"/>
      <c r="H33" s="166"/>
      <c r="I33" s="166"/>
      <c r="J33" s="166"/>
      <c r="K33" s="166"/>
      <c r="L33" s="166"/>
      <c r="M33" s="166"/>
      <c r="N33" s="167"/>
      <c r="O33" s="168"/>
      <c r="P33" s="169"/>
    </row>
    <row r="34" spans="2:16" ht="13.5" customHeight="1">
      <c r="B34" s="38"/>
      <c r="C34" s="125" t="s">
        <v>163</v>
      </c>
      <c r="D34" s="126"/>
      <c r="E34" s="126"/>
      <c r="F34" s="126"/>
      <c r="G34" s="126"/>
      <c r="H34" s="126"/>
      <c r="I34" s="126"/>
      <c r="J34" s="126"/>
      <c r="K34" s="126"/>
      <c r="L34" s="126"/>
      <c r="M34" s="126"/>
      <c r="N34" s="126"/>
      <c r="O34" s="127"/>
      <c r="P34" s="128"/>
    </row>
    <row r="35" spans="2:16">
      <c r="B35" s="38"/>
      <c r="C35" s="129"/>
      <c r="D35" s="130"/>
      <c r="E35" s="130"/>
      <c r="F35" s="130"/>
      <c r="G35" s="130"/>
      <c r="H35" s="130"/>
      <c r="I35" s="130"/>
      <c r="J35" s="130"/>
      <c r="K35" s="130"/>
      <c r="L35" s="130"/>
      <c r="M35" s="130"/>
      <c r="N35" s="130"/>
      <c r="O35" s="131"/>
      <c r="P35" s="128"/>
    </row>
    <row r="36" spans="2:16" ht="14.4" thickBot="1">
      <c r="B36" s="38"/>
      <c r="C36" s="132"/>
      <c r="D36" s="133"/>
      <c r="E36" s="133"/>
      <c r="F36" s="133"/>
      <c r="G36" s="133"/>
      <c r="H36" s="133"/>
      <c r="I36" s="133"/>
      <c r="J36" s="133"/>
      <c r="K36" s="133"/>
      <c r="L36" s="133"/>
      <c r="M36" s="133"/>
      <c r="N36" s="133"/>
      <c r="O36" s="134"/>
      <c r="P36" s="128"/>
    </row>
    <row r="37" spans="2:16" ht="14.4">
      <c r="B37" s="38"/>
      <c r="C37" s="135" t="s">
        <v>155</v>
      </c>
      <c r="D37" s="170"/>
      <c r="E37" s="170"/>
      <c r="F37" s="170"/>
      <c r="G37" s="170"/>
      <c r="H37" s="170"/>
      <c r="I37" s="170"/>
      <c r="J37" s="142"/>
      <c r="K37" s="171" t="s">
        <v>2</v>
      </c>
      <c r="L37" s="141" t="s">
        <v>4</v>
      </c>
      <c r="M37" s="138" t="s">
        <v>164</v>
      </c>
      <c r="N37" s="142"/>
      <c r="O37" s="143" t="s">
        <v>161</v>
      </c>
      <c r="P37" s="144"/>
    </row>
    <row r="38" spans="2:16" ht="14.4">
      <c r="B38" s="38"/>
      <c r="C38" s="145"/>
      <c r="D38" s="146"/>
      <c r="E38" s="146"/>
      <c r="F38" s="146"/>
      <c r="G38" s="146"/>
      <c r="H38" s="146"/>
      <c r="I38" s="146"/>
      <c r="J38" s="147"/>
      <c r="K38" s="172"/>
      <c r="L38" s="173"/>
      <c r="M38" s="174"/>
      <c r="N38" s="175"/>
      <c r="O38" s="152"/>
      <c r="P38" s="153"/>
    </row>
    <row r="39" spans="2:16" ht="15" thickBot="1">
      <c r="B39" s="38"/>
      <c r="C39" s="158"/>
      <c r="D39" s="159"/>
      <c r="E39" s="159"/>
      <c r="F39" s="159"/>
      <c r="G39" s="159"/>
      <c r="H39" s="159"/>
      <c r="I39" s="159"/>
      <c r="J39" s="160"/>
      <c r="K39" s="155"/>
      <c r="L39" s="176"/>
      <c r="M39" s="177"/>
      <c r="N39" s="178"/>
      <c r="O39" s="179"/>
      <c r="P39" s="153"/>
    </row>
    <row r="40" spans="2:16" ht="15" thickBot="1">
      <c r="B40" s="38"/>
      <c r="C40" s="165" t="s">
        <v>162</v>
      </c>
      <c r="D40" s="166"/>
      <c r="E40" s="166"/>
      <c r="F40" s="166"/>
      <c r="G40" s="166"/>
      <c r="H40" s="166"/>
      <c r="I40" s="166"/>
      <c r="J40" s="166"/>
      <c r="K40" s="166"/>
      <c r="L40" s="166"/>
      <c r="M40" s="166"/>
      <c r="N40" s="167"/>
      <c r="O40" s="180">
        <v>0</v>
      </c>
      <c r="P40" s="153"/>
    </row>
    <row r="41" spans="2:16">
      <c r="B41" s="38"/>
      <c r="C41" s="125" t="s">
        <v>165</v>
      </c>
      <c r="D41" s="126"/>
      <c r="E41" s="126"/>
      <c r="F41" s="126"/>
      <c r="G41" s="126"/>
      <c r="H41" s="126"/>
      <c r="I41" s="126"/>
      <c r="J41" s="126"/>
      <c r="K41" s="126"/>
      <c r="L41" s="126"/>
      <c r="M41" s="126"/>
      <c r="N41" s="126"/>
      <c r="O41" s="127"/>
      <c r="P41" s="128"/>
    </row>
    <row r="42" spans="2:16">
      <c r="B42" s="38"/>
      <c r="C42" s="129"/>
      <c r="D42" s="130"/>
      <c r="E42" s="130"/>
      <c r="F42" s="130"/>
      <c r="G42" s="130"/>
      <c r="H42" s="130"/>
      <c r="I42" s="130"/>
      <c r="J42" s="130"/>
      <c r="K42" s="130"/>
      <c r="L42" s="130"/>
      <c r="M42" s="130"/>
      <c r="N42" s="130"/>
      <c r="O42" s="131"/>
      <c r="P42" s="128"/>
    </row>
    <row r="43" spans="2:16" ht="14.4" thickBot="1">
      <c r="B43" s="38"/>
      <c r="C43" s="132"/>
      <c r="D43" s="133"/>
      <c r="E43" s="133"/>
      <c r="F43" s="133"/>
      <c r="G43" s="133"/>
      <c r="H43" s="133"/>
      <c r="I43" s="133"/>
      <c r="J43" s="133"/>
      <c r="K43" s="133"/>
      <c r="L43" s="133"/>
      <c r="M43" s="133"/>
      <c r="N43" s="133"/>
      <c r="O43" s="134"/>
      <c r="P43" s="128"/>
    </row>
    <row r="44" spans="2:16" ht="16.8">
      <c r="B44" s="38"/>
      <c r="C44" s="135" t="s">
        <v>166</v>
      </c>
      <c r="D44" s="170"/>
      <c r="E44" s="170"/>
      <c r="F44" s="170"/>
      <c r="G44" s="170"/>
      <c r="H44" s="170"/>
      <c r="I44" s="170"/>
      <c r="J44" s="141" t="s">
        <v>167</v>
      </c>
      <c r="K44" s="181" t="s">
        <v>168</v>
      </c>
      <c r="L44" s="182" t="s">
        <v>169</v>
      </c>
      <c r="M44" s="138" t="s">
        <v>170</v>
      </c>
      <c r="N44" s="142"/>
      <c r="O44" s="143" t="s">
        <v>161</v>
      </c>
      <c r="P44" s="144"/>
    </row>
    <row r="45" spans="2:16" ht="14.4">
      <c r="B45" s="38"/>
      <c r="C45" s="145"/>
      <c r="D45" s="146"/>
      <c r="E45" s="146"/>
      <c r="F45" s="146"/>
      <c r="G45" s="146"/>
      <c r="H45" s="146"/>
      <c r="I45" s="146"/>
      <c r="J45" s="183"/>
      <c r="K45" s="184"/>
      <c r="L45" s="183"/>
      <c r="M45" s="185"/>
      <c r="N45" s="186"/>
      <c r="O45" s="152"/>
      <c r="P45" s="153"/>
    </row>
    <row r="46" spans="2:16" ht="15" thickBot="1">
      <c r="B46" s="38"/>
      <c r="C46" s="158"/>
      <c r="D46" s="159"/>
      <c r="E46" s="159"/>
      <c r="F46" s="159"/>
      <c r="G46" s="159"/>
      <c r="H46" s="159"/>
      <c r="I46" s="159"/>
      <c r="J46" s="187"/>
      <c r="K46" s="188"/>
      <c r="L46" s="187"/>
      <c r="M46" s="177"/>
      <c r="N46" s="178"/>
      <c r="O46" s="189"/>
      <c r="P46" s="153"/>
    </row>
    <row r="47" spans="2:16" ht="15" thickBot="1">
      <c r="B47" s="38"/>
      <c r="C47" s="165" t="s">
        <v>162</v>
      </c>
      <c r="D47" s="166"/>
      <c r="E47" s="166"/>
      <c r="F47" s="166"/>
      <c r="G47" s="166"/>
      <c r="H47" s="166"/>
      <c r="I47" s="166"/>
      <c r="J47" s="166"/>
      <c r="K47" s="166"/>
      <c r="L47" s="166"/>
      <c r="M47" s="166"/>
      <c r="N47" s="167"/>
      <c r="O47" s="168"/>
      <c r="P47" s="169"/>
    </row>
    <row r="48" spans="2:16">
      <c r="B48" s="38"/>
      <c r="C48" s="125" t="s">
        <v>171</v>
      </c>
      <c r="D48" s="126"/>
      <c r="E48" s="126"/>
      <c r="F48" s="126"/>
      <c r="G48" s="126"/>
      <c r="H48" s="126"/>
      <c r="I48" s="126"/>
      <c r="J48" s="126"/>
      <c r="K48" s="126"/>
      <c r="L48" s="126"/>
      <c r="M48" s="126"/>
      <c r="N48" s="126"/>
      <c r="O48" s="127"/>
      <c r="P48" s="128"/>
    </row>
    <row r="49" spans="2:16">
      <c r="B49" s="38"/>
      <c r="C49" s="129"/>
      <c r="D49" s="130"/>
      <c r="E49" s="130"/>
      <c r="F49" s="130"/>
      <c r="G49" s="130"/>
      <c r="H49" s="130"/>
      <c r="I49" s="130"/>
      <c r="J49" s="130"/>
      <c r="K49" s="130"/>
      <c r="L49" s="130"/>
      <c r="M49" s="130"/>
      <c r="N49" s="130"/>
      <c r="O49" s="131"/>
      <c r="P49" s="128"/>
    </row>
    <row r="50" spans="2:16" ht="14.4" thickBot="1">
      <c r="B50" s="38"/>
      <c r="C50" s="132"/>
      <c r="D50" s="133"/>
      <c r="E50" s="133"/>
      <c r="F50" s="133"/>
      <c r="G50" s="133"/>
      <c r="H50" s="133"/>
      <c r="I50" s="133"/>
      <c r="J50" s="133"/>
      <c r="K50" s="133"/>
      <c r="L50" s="133"/>
      <c r="M50" s="133"/>
      <c r="N50" s="133"/>
      <c r="O50" s="134"/>
      <c r="P50" s="128"/>
    </row>
    <row r="51" spans="2:16" ht="28.2">
      <c r="B51" s="38"/>
      <c r="C51" s="135" t="s">
        <v>172</v>
      </c>
      <c r="D51" s="170"/>
      <c r="E51" s="170"/>
      <c r="F51" s="170"/>
      <c r="G51" s="170"/>
      <c r="H51" s="170"/>
      <c r="I51" s="170"/>
      <c r="J51" s="141" t="s">
        <v>173</v>
      </c>
      <c r="K51" s="190" t="s">
        <v>174</v>
      </c>
      <c r="L51" s="191" t="s">
        <v>175</v>
      </c>
      <c r="M51" s="192" t="s">
        <v>160</v>
      </c>
      <c r="N51" s="193"/>
      <c r="O51" s="194" t="s">
        <v>161</v>
      </c>
      <c r="P51" s="195"/>
    </row>
    <row r="52" spans="2:16" ht="14.4">
      <c r="B52" s="38"/>
      <c r="C52" s="196"/>
      <c r="D52" s="197"/>
      <c r="E52" s="197"/>
      <c r="F52" s="197"/>
      <c r="G52" s="197"/>
      <c r="H52" s="197"/>
      <c r="I52" s="197"/>
      <c r="J52" s="198"/>
      <c r="K52" s="199"/>
      <c r="L52" s="200"/>
      <c r="M52" s="201"/>
      <c r="N52" s="202"/>
      <c r="O52" s="203"/>
      <c r="P52" s="204"/>
    </row>
    <row r="53" spans="2:16" ht="14.4">
      <c r="B53" s="38"/>
      <c r="C53" s="196"/>
      <c r="D53" s="197"/>
      <c r="E53" s="197"/>
      <c r="F53" s="197"/>
      <c r="G53" s="197"/>
      <c r="H53" s="197"/>
      <c r="I53" s="197"/>
      <c r="J53" s="198"/>
      <c r="K53" s="199"/>
      <c r="L53" s="200"/>
      <c r="M53" s="201"/>
      <c r="N53" s="202"/>
      <c r="O53" s="203"/>
      <c r="P53" s="204"/>
    </row>
    <row r="54" spans="2:16" ht="14.4">
      <c r="B54" s="38"/>
      <c r="C54" s="196"/>
      <c r="D54" s="197"/>
      <c r="E54" s="197"/>
      <c r="F54" s="197"/>
      <c r="G54" s="197"/>
      <c r="H54" s="197"/>
      <c r="I54" s="197"/>
      <c r="J54" s="198"/>
      <c r="K54" s="199"/>
      <c r="L54" s="200"/>
      <c r="M54" s="185"/>
      <c r="N54" s="186"/>
      <c r="O54" s="203"/>
      <c r="P54" s="204"/>
    </row>
    <row r="55" spans="2:16" ht="15" thickBot="1">
      <c r="B55" s="38"/>
      <c r="C55" s="158"/>
      <c r="D55" s="159"/>
      <c r="E55" s="159"/>
      <c r="F55" s="159"/>
      <c r="G55" s="159"/>
      <c r="H55" s="159"/>
      <c r="I55" s="159"/>
      <c r="J55" s="187"/>
      <c r="K55" s="188"/>
      <c r="L55" s="187"/>
      <c r="M55" s="177"/>
      <c r="N55" s="178"/>
      <c r="O55" s="189"/>
      <c r="P55" s="153"/>
    </row>
    <row r="56" spans="2:16" ht="15" thickBot="1">
      <c r="B56" s="38"/>
      <c r="C56" s="165" t="s">
        <v>162</v>
      </c>
      <c r="D56" s="166"/>
      <c r="E56" s="166"/>
      <c r="F56" s="166"/>
      <c r="G56" s="166"/>
      <c r="H56" s="166"/>
      <c r="I56" s="166"/>
      <c r="J56" s="166"/>
      <c r="K56" s="166"/>
      <c r="L56" s="166"/>
      <c r="M56" s="166"/>
      <c r="N56" s="167"/>
      <c r="O56" s="180"/>
      <c r="P56" s="153"/>
    </row>
    <row r="57" spans="2:16" ht="15" thickBot="1">
      <c r="B57" s="38"/>
      <c r="C57" s="110"/>
      <c r="D57" s="46"/>
      <c r="E57" s="46"/>
      <c r="F57" s="46"/>
      <c r="G57" s="46"/>
      <c r="H57" s="46"/>
      <c r="I57" s="46"/>
      <c r="J57" s="46"/>
      <c r="K57" s="46"/>
      <c r="L57" s="46"/>
      <c r="M57" s="46"/>
      <c r="N57" s="46"/>
      <c r="O57" s="111"/>
      <c r="P57" s="39"/>
    </row>
    <row r="58" spans="2:16" ht="15" thickBot="1">
      <c r="B58" s="38"/>
      <c r="C58" s="205" t="s">
        <v>176</v>
      </c>
      <c r="D58" s="206"/>
      <c r="E58" s="206"/>
      <c r="F58" s="206"/>
      <c r="G58" s="206"/>
      <c r="H58" s="206"/>
      <c r="I58" s="206"/>
      <c r="J58" s="206"/>
      <c r="K58" s="206"/>
      <c r="L58" s="206"/>
      <c r="M58" s="206"/>
      <c r="N58" s="207"/>
      <c r="O58" s="208"/>
      <c r="P58" s="209"/>
    </row>
    <row r="59" spans="2:16">
      <c r="B59" s="38"/>
      <c r="C59" s="125" t="s">
        <v>177</v>
      </c>
      <c r="D59" s="126"/>
      <c r="E59" s="126"/>
      <c r="F59" s="126"/>
      <c r="G59" s="126"/>
      <c r="H59" s="126"/>
      <c r="I59" s="126"/>
      <c r="J59" s="126"/>
      <c r="K59" s="126"/>
      <c r="L59" s="126"/>
      <c r="M59" s="126"/>
      <c r="N59" s="126"/>
      <c r="O59" s="127"/>
      <c r="P59" s="128"/>
    </row>
    <row r="60" spans="2:16">
      <c r="B60" s="38"/>
      <c r="C60" s="129"/>
      <c r="D60" s="130"/>
      <c r="E60" s="130"/>
      <c r="F60" s="130"/>
      <c r="G60" s="130"/>
      <c r="H60" s="130"/>
      <c r="I60" s="130"/>
      <c r="J60" s="130"/>
      <c r="K60" s="130"/>
      <c r="L60" s="130"/>
      <c r="M60" s="130"/>
      <c r="N60" s="130"/>
      <c r="O60" s="131"/>
      <c r="P60" s="128"/>
    </row>
    <row r="61" spans="2:16" ht="14.4" thickBot="1">
      <c r="B61" s="38"/>
      <c r="C61" s="132"/>
      <c r="D61" s="133"/>
      <c r="E61" s="133"/>
      <c r="F61" s="133"/>
      <c r="G61" s="133"/>
      <c r="H61" s="133"/>
      <c r="I61" s="133"/>
      <c r="J61" s="133"/>
      <c r="K61" s="133"/>
      <c r="L61" s="133"/>
      <c r="M61" s="133"/>
      <c r="N61" s="133"/>
      <c r="O61" s="134"/>
      <c r="P61" s="128"/>
    </row>
    <row r="62" spans="2:16" ht="14.4">
      <c r="B62" s="38"/>
      <c r="C62" s="135" t="s">
        <v>178</v>
      </c>
      <c r="D62" s="170"/>
      <c r="E62" s="170"/>
      <c r="F62" s="170"/>
      <c r="G62" s="170"/>
      <c r="H62" s="170"/>
      <c r="I62" s="170"/>
      <c r="J62" s="181"/>
      <c r="K62" s="210"/>
      <c r="L62" s="191" t="s">
        <v>179</v>
      </c>
      <c r="M62" s="192" t="s">
        <v>180</v>
      </c>
      <c r="N62" s="193"/>
      <c r="O62" s="194"/>
      <c r="P62" s="195"/>
    </row>
    <row r="63" spans="2:16" ht="14.4">
      <c r="B63" s="38"/>
      <c r="C63" s="145" t="s">
        <v>181</v>
      </c>
      <c r="D63" s="146"/>
      <c r="E63" s="146"/>
      <c r="F63" s="146"/>
      <c r="G63" s="146"/>
      <c r="H63" s="146"/>
      <c r="I63" s="146"/>
      <c r="J63" s="211"/>
      <c r="K63" s="212"/>
      <c r="L63" s="213"/>
      <c r="M63" s="214"/>
      <c r="N63" s="215"/>
      <c r="O63" s="216"/>
      <c r="P63" s="217"/>
    </row>
    <row r="64" spans="2:16" ht="14.4">
      <c r="B64" s="38"/>
      <c r="C64" s="154" t="s">
        <v>182</v>
      </c>
      <c r="D64" s="155"/>
      <c r="E64" s="155"/>
      <c r="F64" s="155"/>
      <c r="G64" s="155"/>
      <c r="H64" s="155"/>
      <c r="I64" s="155"/>
      <c r="J64" s="211"/>
      <c r="K64" s="212"/>
      <c r="L64" s="213"/>
      <c r="M64" s="214"/>
      <c r="N64" s="215"/>
      <c r="O64" s="216"/>
      <c r="P64" s="217"/>
    </row>
    <row r="65" spans="2:16" ht="15" thickBot="1">
      <c r="B65" s="38"/>
      <c r="C65" s="100" t="s">
        <v>183</v>
      </c>
      <c r="D65" s="101"/>
      <c r="E65" s="101"/>
      <c r="F65" s="101"/>
      <c r="G65" s="101"/>
      <c r="H65" s="101"/>
      <c r="I65" s="101"/>
      <c r="J65" s="218"/>
      <c r="K65" s="219"/>
      <c r="L65" s="213"/>
      <c r="M65" s="220"/>
      <c r="N65" s="221"/>
      <c r="O65" s="216"/>
      <c r="P65" s="217"/>
    </row>
    <row r="66" spans="2:16" ht="15" thickBot="1">
      <c r="B66" s="38"/>
      <c r="C66" s="165" t="s">
        <v>162</v>
      </c>
      <c r="D66" s="166"/>
      <c r="E66" s="166"/>
      <c r="F66" s="166"/>
      <c r="G66" s="166"/>
      <c r="H66" s="166"/>
      <c r="I66" s="166"/>
      <c r="J66" s="166"/>
      <c r="K66" s="166"/>
      <c r="L66" s="166"/>
      <c r="M66" s="166"/>
      <c r="N66" s="167"/>
      <c r="O66" s="222"/>
      <c r="P66" s="223"/>
    </row>
    <row r="67" spans="2:16" ht="15" thickBot="1">
      <c r="B67" s="38"/>
      <c r="C67" s="110"/>
      <c r="D67" s="46"/>
      <c r="E67" s="46"/>
      <c r="F67" s="46"/>
      <c r="G67" s="46"/>
      <c r="H67" s="46"/>
      <c r="I67" s="46"/>
      <c r="J67" s="46"/>
      <c r="K67" s="46"/>
      <c r="L67" s="46"/>
      <c r="M67" s="46"/>
      <c r="N67" s="46"/>
      <c r="O67" s="111"/>
      <c r="P67" s="39"/>
    </row>
    <row r="68" spans="2:16" ht="15" thickBot="1">
      <c r="B68" s="38"/>
      <c r="C68" s="205" t="s">
        <v>184</v>
      </c>
      <c r="D68" s="206"/>
      <c r="E68" s="206"/>
      <c r="F68" s="206"/>
      <c r="G68" s="206"/>
      <c r="H68" s="206"/>
      <c r="I68" s="206"/>
      <c r="J68" s="206"/>
      <c r="K68" s="206"/>
      <c r="L68" s="206"/>
      <c r="M68" s="206"/>
      <c r="N68" s="207"/>
      <c r="O68" s="224"/>
      <c r="P68" s="223"/>
    </row>
    <row r="69" spans="2:16" ht="14.4">
      <c r="B69" s="38"/>
      <c r="C69" s="103"/>
      <c r="D69" s="104"/>
      <c r="E69" s="104"/>
      <c r="F69" s="104"/>
      <c r="G69" s="104"/>
      <c r="H69" s="104"/>
      <c r="I69" s="104"/>
      <c r="J69" s="104"/>
      <c r="K69" s="104"/>
      <c r="L69" s="104"/>
      <c r="M69" s="104"/>
      <c r="N69" s="104"/>
      <c r="O69" s="105"/>
      <c r="P69" s="39"/>
    </row>
    <row r="70" spans="2:16" ht="14.4">
      <c r="B70" s="38"/>
      <c r="C70" s="110"/>
      <c r="D70" s="46"/>
      <c r="E70" s="46"/>
      <c r="F70" s="46"/>
      <c r="G70" s="46"/>
      <c r="H70" s="46"/>
      <c r="I70" s="46"/>
      <c r="J70" s="46"/>
      <c r="K70" s="46"/>
      <c r="L70" s="46"/>
      <c r="M70" s="46"/>
      <c r="N70" s="46"/>
      <c r="O70" s="111"/>
      <c r="P70" s="39"/>
    </row>
    <row r="71" spans="2:16" ht="14.4">
      <c r="B71" s="38"/>
      <c r="C71" s="110"/>
      <c r="D71" s="46"/>
      <c r="E71" s="46"/>
      <c r="F71" s="46"/>
      <c r="G71" s="46"/>
      <c r="H71" s="46"/>
      <c r="I71" s="46"/>
      <c r="J71" s="46"/>
      <c r="K71" s="46"/>
      <c r="L71" s="46"/>
      <c r="M71" s="46"/>
      <c r="N71" s="46"/>
      <c r="O71" s="111"/>
      <c r="P71" s="39"/>
    </row>
    <row r="72" spans="2:16" ht="14.4">
      <c r="B72" s="38"/>
      <c r="C72" s="110"/>
      <c r="D72" s="46"/>
      <c r="E72" s="46"/>
      <c r="F72" s="46"/>
      <c r="G72" s="46"/>
      <c r="H72" s="225" t="s">
        <v>185</v>
      </c>
      <c r="I72" s="225"/>
      <c r="J72" s="225"/>
      <c r="K72" s="225"/>
      <c r="L72" s="46"/>
      <c r="M72" s="46"/>
      <c r="N72" s="46"/>
      <c r="O72" s="111"/>
      <c r="P72" s="39"/>
    </row>
    <row r="73" spans="2:16" ht="14.4">
      <c r="B73" s="38"/>
      <c r="C73" s="110"/>
      <c r="D73" s="46"/>
      <c r="E73" s="46"/>
      <c r="F73" s="46"/>
      <c r="G73" s="46"/>
      <c r="H73" s="225" t="s">
        <v>186</v>
      </c>
      <c r="I73" s="46"/>
      <c r="J73" s="46"/>
      <c r="K73" s="46"/>
      <c r="L73" s="46"/>
      <c r="M73" s="46"/>
      <c r="N73" s="46"/>
      <c r="O73" s="111"/>
      <c r="P73" s="226"/>
    </row>
    <row r="74" spans="2:16" ht="14.4">
      <c r="B74" s="38"/>
      <c r="C74" s="110"/>
      <c r="D74" s="46"/>
      <c r="E74" s="46"/>
      <c r="F74" s="46"/>
      <c r="G74" s="46"/>
      <c r="H74" s="225" t="s">
        <v>187</v>
      </c>
      <c r="I74" s="46"/>
      <c r="J74" s="46"/>
      <c r="K74" s="46"/>
      <c r="L74" s="46"/>
      <c r="M74" s="46"/>
      <c r="N74" s="46"/>
      <c r="O74" s="111"/>
      <c r="P74" s="226"/>
    </row>
    <row r="75" spans="2:16" ht="14.4">
      <c r="B75" s="38"/>
      <c r="C75" s="87"/>
      <c r="D75" s="227"/>
      <c r="E75" s="227"/>
      <c r="F75" s="227"/>
      <c r="G75" s="227"/>
      <c r="H75" s="225" t="s">
        <v>188</v>
      </c>
      <c r="I75" s="227"/>
      <c r="J75" s="227"/>
      <c r="K75" s="227"/>
      <c r="L75" s="227"/>
      <c r="M75" s="227"/>
      <c r="N75" s="227"/>
      <c r="O75" s="228"/>
      <c r="P75" s="229"/>
    </row>
    <row r="76" spans="2:16" ht="14.4">
      <c r="B76" s="38"/>
      <c r="C76" s="110"/>
      <c r="D76" s="46"/>
      <c r="E76" s="46"/>
      <c r="F76" s="46"/>
      <c r="G76" s="46"/>
      <c r="H76" s="46" t="s">
        <v>189</v>
      </c>
      <c r="I76" s="46"/>
      <c r="J76" s="46"/>
      <c r="K76" s="46"/>
      <c r="L76" s="46"/>
      <c r="M76" s="46"/>
      <c r="N76" s="46"/>
      <c r="O76" s="111"/>
      <c r="P76" s="39"/>
    </row>
    <row r="77" spans="2:16" ht="14.4">
      <c r="B77" s="38"/>
      <c r="C77" s="230" t="s">
        <v>190</v>
      </c>
      <c r="D77" s="231"/>
      <c r="E77" s="231"/>
      <c r="F77" s="231"/>
      <c r="G77" s="231"/>
      <c r="H77" s="231"/>
      <c r="I77" s="231"/>
      <c r="J77" s="231"/>
      <c r="K77" s="231"/>
      <c r="L77" s="231"/>
      <c r="M77" s="231"/>
      <c r="N77" s="231"/>
      <c r="O77" s="232"/>
      <c r="P77" s="39"/>
    </row>
    <row r="78" spans="2:16" ht="14.4">
      <c r="B78" s="38"/>
      <c r="C78" s="233"/>
      <c r="D78" s="234"/>
      <c r="E78" s="234"/>
      <c r="F78" s="234"/>
      <c r="G78" s="234"/>
      <c r="H78" s="234"/>
      <c r="I78" s="234"/>
      <c r="J78" s="234"/>
      <c r="K78" s="234"/>
      <c r="L78" s="234"/>
      <c r="M78" s="234"/>
      <c r="N78" s="234"/>
      <c r="O78" s="235"/>
      <c r="P78" s="229"/>
    </row>
    <row r="79" spans="2:16" ht="14.4">
      <c r="B79" s="38"/>
      <c r="C79" s="233"/>
      <c r="D79" s="234"/>
      <c r="E79" s="234"/>
      <c r="F79" s="234"/>
      <c r="G79" s="234"/>
      <c r="H79" s="234"/>
      <c r="I79" s="234"/>
      <c r="J79" s="234"/>
      <c r="K79" s="234"/>
      <c r="L79" s="234"/>
      <c r="M79" s="234"/>
      <c r="N79" s="234"/>
      <c r="O79" s="235"/>
      <c r="P79" s="229"/>
    </row>
    <row r="80" spans="2:16" ht="14.4">
      <c r="B80" s="38"/>
      <c r="C80" s="87"/>
      <c r="D80" s="227"/>
      <c r="E80" s="227"/>
      <c r="F80" s="227"/>
      <c r="G80" s="227"/>
      <c r="H80" s="227"/>
      <c r="I80" s="227"/>
      <c r="J80" s="227"/>
      <c r="K80" s="227"/>
      <c r="L80" s="227"/>
      <c r="M80" s="227"/>
      <c r="N80" s="227"/>
      <c r="O80" s="228"/>
      <c r="P80" s="229"/>
    </row>
    <row r="81" spans="2:16" ht="14.4">
      <c r="B81" s="38"/>
      <c r="C81" s="236" t="s">
        <v>191</v>
      </c>
      <c r="D81" s="227"/>
      <c r="E81" s="227"/>
      <c r="F81" s="227"/>
      <c r="G81" s="227"/>
      <c r="H81" s="227"/>
      <c r="I81" s="227"/>
      <c r="J81" s="227"/>
      <c r="K81" s="227"/>
      <c r="L81" s="227"/>
      <c r="M81" s="227"/>
      <c r="N81" s="227"/>
      <c r="O81" s="228"/>
      <c r="P81" s="229"/>
    </row>
    <row r="82" spans="2:16" ht="12.75" customHeight="1">
      <c r="B82" s="38"/>
      <c r="C82" s="237" t="s">
        <v>192</v>
      </c>
      <c r="D82" s="238"/>
      <c r="E82" s="238"/>
      <c r="F82" s="238"/>
      <c r="G82" s="238"/>
      <c r="H82" s="238"/>
      <c r="I82" s="238"/>
      <c r="J82" s="238"/>
      <c r="K82" s="238"/>
      <c r="L82" s="238"/>
      <c r="M82" s="238"/>
      <c r="N82" s="238"/>
      <c r="O82" s="239"/>
      <c r="P82" s="240"/>
    </row>
    <row r="83" spans="2:16" ht="24" customHeight="1">
      <c r="B83" s="38"/>
      <c r="C83" s="237"/>
      <c r="D83" s="238"/>
      <c r="E83" s="238"/>
      <c r="F83" s="238"/>
      <c r="G83" s="238"/>
      <c r="H83" s="238"/>
      <c r="I83" s="238"/>
      <c r="J83" s="238"/>
      <c r="K83" s="238"/>
      <c r="L83" s="238"/>
      <c r="M83" s="238"/>
      <c r="N83" s="238"/>
      <c r="O83" s="239"/>
      <c r="P83" s="240"/>
    </row>
    <row r="84" spans="2:16" ht="12.9" customHeight="1">
      <c r="B84" s="38"/>
      <c r="C84" s="237" t="s">
        <v>193</v>
      </c>
      <c r="D84" s="238"/>
      <c r="E84" s="238"/>
      <c r="F84" s="238"/>
      <c r="G84" s="238"/>
      <c r="H84" s="238"/>
      <c r="I84" s="238"/>
      <c r="J84" s="238"/>
      <c r="K84" s="238"/>
      <c r="L84" s="238"/>
      <c r="M84" s="238"/>
      <c r="N84" s="238"/>
      <c r="O84" s="239"/>
      <c r="P84" s="240"/>
    </row>
    <row r="85" spans="2:16" ht="32.25" customHeight="1">
      <c r="B85" s="38"/>
      <c r="C85" s="237"/>
      <c r="D85" s="238"/>
      <c r="E85" s="238"/>
      <c r="F85" s="238"/>
      <c r="G85" s="238"/>
      <c r="H85" s="238"/>
      <c r="I85" s="238"/>
      <c r="J85" s="238"/>
      <c r="K85" s="238"/>
      <c r="L85" s="238"/>
      <c r="M85" s="238"/>
      <c r="N85" s="238"/>
      <c r="O85" s="239"/>
      <c r="P85" s="240"/>
    </row>
    <row r="86" spans="2:16" ht="14.4">
      <c r="B86" s="38"/>
      <c r="C86" s="87"/>
      <c r="D86" s="227"/>
      <c r="E86" s="227"/>
      <c r="F86" s="227"/>
      <c r="G86" s="227"/>
      <c r="H86" s="227"/>
      <c r="I86" s="227"/>
      <c r="J86" s="227"/>
      <c r="K86" s="227"/>
      <c r="L86" s="227"/>
      <c r="M86" s="227"/>
      <c r="N86" s="227"/>
      <c r="O86" s="228"/>
      <c r="P86" s="229"/>
    </row>
    <row r="87" spans="2:16" ht="14.4">
      <c r="B87" s="38"/>
      <c r="C87" s="110"/>
      <c r="D87" s="46"/>
      <c r="E87" s="46"/>
      <c r="F87" s="46"/>
      <c r="G87" s="46"/>
      <c r="H87" s="225" t="s">
        <v>185</v>
      </c>
      <c r="I87" s="46"/>
      <c r="J87" s="46"/>
      <c r="K87" s="46"/>
      <c r="L87" s="46"/>
      <c r="M87" s="46"/>
      <c r="N87" s="46"/>
      <c r="O87" s="111"/>
      <c r="P87" s="39"/>
    </row>
    <row r="88" spans="2:16" ht="14.4">
      <c r="B88" s="38"/>
      <c r="C88" s="110"/>
      <c r="D88" s="46"/>
      <c r="E88" s="46"/>
      <c r="F88" s="46"/>
      <c r="G88" s="46"/>
      <c r="H88" s="46" t="s">
        <v>186</v>
      </c>
      <c r="I88" s="155"/>
      <c r="J88" s="155"/>
      <c r="K88" s="155"/>
      <c r="L88" s="46"/>
      <c r="M88" s="46"/>
      <c r="N88" s="46"/>
      <c r="O88" s="111"/>
      <c r="P88" s="39"/>
    </row>
    <row r="89" spans="2:16" ht="14.4">
      <c r="B89" s="38"/>
      <c r="C89" s="110"/>
      <c r="D89" s="46"/>
      <c r="E89" s="46"/>
      <c r="F89" s="46"/>
      <c r="G89" s="46"/>
      <c r="H89" s="46" t="s">
        <v>194</v>
      </c>
      <c r="I89" s="241"/>
      <c r="J89" s="241"/>
      <c r="K89" s="241"/>
      <c r="L89" s="46"/>
      <c r="M89" s="46"/>
      <c r="N89" s="46"/>
      <c r="O89" s="111"/>
      <c r="P89" s="39"/>
    </row>
    <row r="90" spans="2:16" ht="14.4">
      <c r="B90" s="38"/>
      <c r="C90" s="242"/>
      <c r="D90" s="227"/>
      <c r="E90" s="227"/>
      <c r="F90" s="227"/>
      <c r="G90" s="227"/>
      <c r="H90" s="46" t="s">
        <v>188</v>
      </c>
      <c r="I90" s="46"/>
      <c r="J90" s="46"/>
      <c r="K90" s="46"/>
      <c r="L90" s="227"/>
      <c r="M90" s="227"/>
      <c r="N90" s="227"/>
      <c r="O90" s="228"/>
      <c r="P90" s="229"/>
    </row>
    <row r="91" spans="2:16" ht="17.25" customHeight="1">
      <c r="B91" s="38"/>
      <c r="C91" s="242"/>
      <c r="D91" s="241"/>
      <c r="E91" s="241"/>
      <c r="F91" s="46"/>
      <c r="G91" s="46"/>
      <c r="H91" s="46"/>
      <c r="I91" s="46"/>
      <c r="J91" s="46"/>
      <c r="K91" s="243"/>
      <c r="L91" s="243"/>
      <c r="M91" s="243"/>
      <c r="N91" s="243"/>
      <c r="O91" s="244"/>
      <c r="P91" s="245"/>
    </row>
    <row r="92" spans="2:16" ht="18.75" customHeight="1" thickBot="1">
      <c r="B92" s="38"/>
      <c r="C92" s="246"/>
      <c r="D92" s="247"/>
      <c r="E92" s="247"/>
      <c r="F92" s="188"/>
      <c r="G92" s="188"/>
      <c r="H92" s="188"/>
      <c r="I92" s="188"/>
      <c r="J92" s="188"/>
      <c r="K92" s="248"/>
      <c r="L92" s="248"/>
      <c r="M92" s="248"/>
      <c r="N92" s="248"/>
      <c r="O92" s="249"/>
      <c r="P92" s="245"/>
    </row>
    <row r="93" spans="2:16" ht="14.4" thickBot="1">
      <c r="B93" s="250"/>
      <c r="C93" s="251"/>
      <c r="D93" s="251"/>
      <c r="E93" s="251"/>
      <c r="F93" s="251"/>
      <c r="G93" s="251"/>
      <c r="H93" s="251"/>
      <c r="I93" s="251"/>
      <c r="J93" s="251"/>
      <c r="K93" s="251"/>
      <c r="L93" s="251"/>
      <c r="M93" s="251"/>
      <c r="N93" s="251"/>
      <c r="O93" s="251"/>
      <c r="P93" s="252"/>
    </row>
    <row r="94" spans="2:16" ht="14.4"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PresupuestoOficial</vt:lpstr>
      <vt:lpstr>OfertaEconomica</vt:lpstr>
      <vt:lpstr>INDICAR CÓDIGO DEL ITEM DE PAGO</vt:lpstr>
      <vt:lpstr>'INDICAR CÓDIGO DEL ITEM DE PAGO'!_GoBack</vt:lpstr>
      <vt:lpstr>'INDICAR CÓDIGO DEL ITEM DE PAGO'!Área_de_impresión</vt:lpstr>
      <vt:lpstr>OfertaEconomica!Área_de_impresión</vt:lpstr>
      <vt:lpstr>PresupuestoOficial!Área_de_impresión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Direccion Infraestructura03 - Victor Jose Perez Monterroza</dc:creator>
  <cp:lastModifiedBy>Direccion Infraestructura03 - Victor Jose Perez Monter</cp:lastModifiedBy>
  <dcterms:created xsi:type="dcterms:W3CDTF">2026-09-15T19:47:29Z</dcterms:created>
  <dcterms:modified xsi:type="dcterms:W3CDTF">2026-09-16T15:50:12Z</dcterms:modified>
</cp:coreProperties>
</file>