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autoCompressPictures="0" defaultThemeVersion="124226"/>
  <mc:AlternateContent xmlns:mc="http://schemas.openxmlformats.org/markup-compatibility/2006">
    <mc:Choice Requires="x15">
      <x15ac:absPath xmlns:x15ac="http://schemas.microsoft.com/office/spreadsheetml/2010/11/ac" url="https://fiscaliagovco-my.sharepoint.com/personal/alfredo_camargof_fiscalia_gov_co/Documents/Documents/3. ESTUDIOS DEL SECTOR/2026/17. Mantenimiento de Sedes/ES/"/>
    </mc:Choice>
  </mc:AlternateContent>
  <xr:revisionPtr revIDLastSave="34" documentId="11_BA1CA7AC33697A9246CC3F77CC0AC4AE65DB55E1" xr6:coauthVersionLast="47" xr6:coauthVersionMax="47" xr10:uidLastSave="{2CC8006B-1043-485F-AB2D-6D50FFA1E664}"/>
  <bookViews>
    <workbookView xWindow="-120" yWindow="-120" windowWidth="29040" windowHeight="15720" xr2:uid="{00000000-000D-0000-FFFF-FFFF00000000}"/>
  </bookViews>
  <sheets>
    <sheet name="MATRIZ DE RIESGOS - DESTRUCCIÓN" sheetId="19" r:id="rId1"/>
    <sheet name="TABLAS DE VALORACIÓN" sheetId="18" r:id="rId2"/>
  </sheets>
  <definedNames>
    <definedName name="_xlnm._FilterDatabase" localSheetId="0" hidden="1">'MATRIZ DE RIESGOS - DESTRUCCIÓN'!$A$5:$AB$5</definedName>
    <definedName name="ASIGNACIÓN">'TABLAS DE VALORACIÓN'!$H$28:$H$29</definedName>
    <definedName name="CLASE">'TABLAS DE VALORACIÓN'!$C$28:$C$29</definedName>
    <definedName name="ETAPA" localSheetId="0">'TABLAS DE VALORACIÓN'!#REF!</definedName>
    <definedName name="ETAPA">'TABLAS DE VALORACIÓN'!#REF!</definedName>
    <definedName name="FUENTE">'TABLAS DE VALORACIÓN'!$D$28:$D$29</definedName>
    <definedName name="IMPACTO">'TABLAS DE VALORACIÓN'!$G$28:$G$32</definedName>
    <definedName name="PROBABILIDAD">'TABLAS DE VALORACIÓN'!$F$28:$F$32</definedName>
    <definedName name="TIPO" localSheetId="0">'TABLAS DE VALORACIÓN'!#REF!</definedName>
    <definedName name="TIPO">'TABLAS DE VALORACIÓN'!#REF!</definedName>
    <definedName name="_xlnm.Print_Titles" localSheetId="0">'MATRIZ DE RIESGOS - DESTRUCCIÓN'!$A:$F,'MATRIZ DE RIESGOS - DESTRUCCIÓN'!$2:$5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9" l="1"/>
  <c r="S21" i="19"/>
  <c r="U21" i="19"/>
  <c r="V21" i="19"/>
  <c r="W21" i="19" s="1"/>
  <c r="S22" i="19"/>
  <c r="U22" i="19"/>
  <c r="V22" i="19"/>
  <c r="W22" i="19" s="1"/>
  <c r="S23" i="19"/>
  <c r="U23" i="19"/>
  <c r="V23" i="19"/>
  <c r="W23" i="19" s="1"/>
  <c r="S24" i="19"/>
  <c r="U24" i="19"/>
  <c r="V24" i="19"/>
  <c r="W24" i="19" s="1"/>
  <c r="S25" i="19"/>
  <c r="U25" i="19"/>
  <c r="V25" i="19"/>
  <c r="W25" i="19" s="1"/>
  <c r="S26" i="19"/>
  <c r="U26" i="19"/>
  <c r="V26" i="19"/>
  <c r="W26" i="19" s="1"/>
  <c r="S27" i="19"/>
  <c r="U27" i="19"/>
  <c r="V27" i="19"/>
  <c r="W27" i="19" s="1"/>
  <c r="S28" i="19"/>
  <c r="U28" i="19"/>
  <c r="V28" i="19"/>
  <c r="W28" i="19" s="1"/>
  <c r="J21" i="19"/>
  <c r="L21" i="19"/>
  <c r="M21" i="19"/>
  <c r="N21" i="19" s="1"/>
  <c r="J22" i="19"/>
  <c r="L22" i="19"/>
  <c r="M22" i="19"/>
  <c r="N22" i="19" s="1"/>
  <c r="J23" i="19"/>
  <c r="L23" i="19"/>
  <c r="M23" i="19"/>
  <c r="N23" i="19" s="1"/>
  <c r="J24" i="19"/>
  <c r="L24" i="19"/>
  <c r="M24" i="19"/>
  <c r="N24" i="19" s="1"/>
  <c r="J25" i="19"/>
  <c r="L25" i="19"/>
  <c r="M25" i="19"/>
  <c r="N25" i="19" s="1"/>
  <c r="J26" i="19"/>
  <c r="L26" i="19"/>
  <c r="M26" i="19"/>
  <c r="N26" i="19" s="1"/>
  <c r="J27" i="19"/>
  <c r="L27" i="19"/>
  <c r="M27" i="19"/>
  <c r="N27" i="19" s="1"/>
  <c r="J28" i="19"/>
  <c r="L28" i="19"/>
  <c r="M28" i="19"/>
  <c r="N28" i="19" s="1"/>
  <c r="S8" i="19" l="1"/>
  <c r="U8" i="19"/>
  <c r="V8" i="19"/>
  <c r="W8" i="19" s="1"/>
  <c r="S9" i="19"/>
  <c r="U9" i="19"/>
  <c r="V9" i="19"/>
  <c r="W9" i="19" s="1"/>
  <c r="S10" i="19"/>
  <c r="U10" i="19"/>
  <c r="V10" i="19"/>
  <c r="W10" i="19" s="1"/>
  <c r="S11" i="19"/>
  <c r="U11" i="19"/>
  <c r="V11" i="19"/>
  <c r="W11" i="19" s="1"/>
  <c r="S12" i="19"/>
  <c r="U12" i="19"/>
  <c r="V12" i="19"/>
  <c r="W12" i="19" s="1"/>
  <c r="S13" i="19"/>
  <c r="U13" i="19"/>
  <c r="V13" i="19"/>
  <c r="W13" i="19" s="1"/>
  <c r="S14" i="19"/>
  <c r="U14" i="19"/>
  <c r="V14" i="19"/>
  <c r="W14" i="19" s="1"/>
  <c r="S15" i="19"/>
  <c r="U15" i="19"/>
  <c r="V15" i="19"/>
  <c r="W15" i="19" s="1"/>
  <c r="S16" i="19"/>
  <c r="U16" i="19"/>
  <c r="V16" i="19"/>
  <c r="W16" i="19" s="1"/>
  <c r="S17" i="19"/>
  <c r="U17" i="19"/>
  <c r="V17" i="19"/>
  <c r="W17" i="19" s="1"/>
  <c r="S18" i="19"/>
  <c r="U18" i="19"/>
  <c r="V18" i="19"/>
  <c r="W18" i="19" s="1"/>
  <c r="S19" i="19"/>
  <c r="U19" i="19"/>
  <c r="V19" i="19"/>
  <c r="W19" i="19" s="1"/>
  <c r="S20" i="19"/>
  <c r="U20" i="19"/>
  <c r="V20" i="19"/>
  <c r="W20" i="19" s="1"/>
  <c r="J8" i="19"/>
  <c r="L8" i="19"/>
  <c r="M8" i="19"/>
  <c r="N8" i="19" s="1"/>
  <c r="J9" i="19"/>
  <c r="L9" i="19"/>
  <c r="M9" i="19"/>
  <c r="N9" i="19" s="1"/>
  <c r="J10" i="19"/>
  <c r="L10" i="19"/>
  <c r="M10" i="19"/>
  <c r="N10" i="19" s="1"/>
  <c r="J11" i="19"/>
  <c r="L11" i="19"/>
  <c r="M11" i="19"/>
  <c r="N11" i="19" s="1"/>
  <c r="J12" i="19"/>
  <c r="L12" i="19"/>
  <c r="M12" i="19"/>
  <c r="N12" i="19" s="1"/>
  <c r="J13" i="19"/>
  <c r="L13" i="19"/>
  <c r="M13" i="19"/>
  <c r="N13" i="19" s="1"/>
  <c r="J14" i="19"/>
  <c r="L14" i="19"/>
  <c r="M14" i="19"/>
  <c r="N14" i="19" s="1"/>
  <c r="J15" i="19"/>
  <c r="L15" i="19"/>
  <c r="M15" i="19"/>
  <c r="N15" i="19" s="1"/>
  <c r="J16" i="19"/>
  <c r="L16" i="19"/>
  <c r="M16" i="19"/>
  <c r="N16" i="19" s="1"/>
  <c r="L17" i="19"/>
  <c r="M17" i="19"/>
  <c r="N17" i="19" s="1"/>
  <c r="J18" i="19"/>
  <c r="L18" i="19"/>
  <c r="M18" i="19"/>
  <c r="N18" i="19" s="1"/>
  <c r="J19" i="19"/>
  <c r="L19" i="19"/>
  <c r="M19" i="19"/>
  <c r="N19" i="19" s="1"/>
  <c r="J20" i="19"/>
  <c r="L20" i="19"/>
  <c r="M20" i="19"/>
  <c r="N20" i="19" s="1"/>
  <c r="M6" i="19" l="1"/>
  <c r="M7" i="19"/>
  <c r="N6" i="19" l="1"/>
  <c r="V6" i="19"/>
  <c r="W6" i="19" s="1"/>
  <c r="V7" i="19"/>
  <c r="W7" i="19" s="1"/>
  <c r="U7" i="19"/>
  <c r="U6" i="19"/>
  <c r="S6" i="19"/>
  <c r="S7" i="19"/>
  <c r="N7" i="19"/>
  <c r="L7" i="19"/>
  <c r="J7" i="19"/>
  <c r="L6" i="19"/>
  <c r="J6"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Fabian Hernando Chavez Ortiz</author>
  </authors>
  <commentList>
    <comment ref="O6" authorId="0" shapeId="0" xr:uid="{00000000-0006-0000-0000-000002000000}">
      <text>
        <r>
          <rPr>
            <b/>
            <sz val="9"/>
            <color indexed="81"/>
            <rFont val="Tahoma"/>
            <charset val="1"/>
          </rPr>
          <t>Fabian Hernando Chavez Ortiz:</t>
        </r>
        <r>
          <rPr>
            <sz val="9"/>
            <color indexed="81"/>
            <rFont val="Tahoma"/>
            <charset val="1"/>
          </rPr>
          <t xml:space="preserve">
Esta asignación del 100%, procedería cuando los actos de corrupción procedan exclusivamente del contratista. Si ese es el sentido, se sugiere en la descripción hablar de ocurrencia de actos de corrupción de los proponentes y/o contratistas exclusivamente, nó "en la contratación estatal".</t>
        </r>
      </text>
    </comment>
    <comment ref="Q28" authorId="0" shapeId="0" xr:uid="{00000000-0006-0000-0000-000011000000}">
      <text>
        <r>
          <rPr>
            <b/>
            <sz val="9"/>
            <color indexed="81"/>
            <rFont val="Tahoma"/>
            <charset val="1"/>
          </rPr>
          <t>Fabian Hernando Chavez Ortiz:</t>
        </r>
        <r>
          <rPr>
            <sz val="9"/>
            <color indexed="81"/>
            <rFont val="Tahoma"/>
            <charset val="1"/>
          </rPr>
          <t xml:space="preserve">
Las sanciones por el incumplimiento del contrato estatal son de ley</t>
        </r>
      </text>
    </comment>
  </commentList>
</comments>
</file>

<file path=xl/sharedStrings.xml><?xml version="1.0" encoding="utf-8"?>
<sst xmlns="http://schemas.openxmlformats.org/spreadsheetml/2006/main" count="464" uniqueCount="297">
  <si>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</si>
  <si>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</si>
  <si>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</si>
  <si>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</si>
  <si>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</si>
  <si>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</si>
  <si>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</si>
  <si>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</si>
  <si>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</si>
  <si>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</si>
  <si>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</si>
  <si>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</si>
  <si>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</si>
  <si>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</si>
  <si>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</si>
  <si>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</si>
  <si>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</si>
  <si>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</si>
  <si>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 xml:space="preserve">CLASE </t>
  </si>
  <si>
    <t xml:space="preserve">No. </t>
  </si>
  <si>
    <t>FUENTE</t>
  </si>
  <si>
    <t>Calif.  (1- 5)</t>
  </si>
  <si>
    <t>VALORACION - CATEGORIA</t>
  </si>
  <si>
    <t>IMPACTO DESPUES DEL TRATAMIENTO</t>
  </si>
  <si>
    <t>Afecta la ejecución del contrato?</t>
  </si>
  <si>
    <t>Fecha estimada terminación tratamiento</t>
  </si>
  <si>
    <t>Externo</t>
  </si>
  <si>
    <t>Ejecución</t>
  </si>
  <si>
    <t>General</t>
  </si>
  <si>
    <t>Contratación</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</si>
  <si>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</si>
  <si>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</si>
  <si>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</si>
  <si>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</si>
  <si>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</si>
  <si>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</si>
  <si>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</si>
  <si>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</si>
  <si>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</si>
  <si>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</si>
  <si>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</si>
  <si>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</si>
  <si>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</si>
  <si>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</si>
  <si>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</si>
  <si>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</si>
  <si>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</si>
  <si>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</si>
  <si>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</si>
  <si>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</si>
  <si>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</si>
  <si>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</si>
  <si>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</si>
  <si>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</si>
  <si>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</si>
  <si>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</si>
  <si>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</si>
  <si>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</si>
  <si>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</si>
  <si>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</si>
  <si>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</si>
  <si>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</si>
  <si>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</si>
  <si>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</si>
  <si>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</si>
  <si>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</si>
  <si>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</si>
  <si>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</si>
  <si>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</si>
  <si>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</si>
  <si>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</si>
  <si>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</si>
  <si>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</si>
  <si>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</si>
  <si>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</si>
  <si>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</si>
  <si>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</si>
  <si>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</si>
  <si>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</si>
  <si>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</si>
  <si>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</si>
  <si>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</si>
  <si>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</si>
  <si>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</si>
  <si>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</si>
  <si>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</si>
  <si>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</si>
  <si>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</si>
  <si>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</si>
  <si>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</si>
  <si>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</si>
  <si>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</si>
  <si>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</si>
  <si>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</si>
  <si>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</si>
  <si>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</si>
  <si>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</si>
  <si>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</si>
  <si>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</si>
  <si>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</si>
  <si>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</si>
  <si>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</si>
  <si>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</si>
  <si>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</si>
  <si>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</si>
  <si>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</si>
  <si>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</si>
  <si>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</si>
  <si>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</si>
  <si>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</si>
  <si>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</si>
  <si>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</si>
  <si>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</si>
  <si>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</si>
  <si>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</si>
  <si>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</si>
  <si>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</si>
  <si>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</si>
  <si>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</si>
  <si>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</si>
  <si>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</si>
  <si>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</si>
  <si>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</si>
  <si>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</si>
  <si>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</si>
  <si>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</si>
  <si>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</si>
  <si>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</si>
  <si>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</si>
  <si>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</si>
  <si>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</si>
  <si>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ETAPA</t>
  </si>
  <si>
    <t>Nivel de Probab.</t>
  </si>
  <si>
    <t>Nivel  de Probab.</t>
  </si>
  <si>
    <t>Nivel  Impacto</t>
  </si>
  <si>
    <t>Calif.</t>
  </si>
  <si>
    <t>La entidad</t>
  </si>
  <si>
    <t>Operacional</t>
  </si>
  <si>
    <t>Especifico</t>
  </si>
  <si>
    <t>Si, supervisor del contrato por parte de la entidad</t>
  </si>
  <si>
    <t xml:space="preserve">Terminación de ejecución del contrato </t>
  </si>
  <si>
    <t xml:space="preserve">En los informes de ejecución que debe presentar al supervisor </t>
  </si>
  <si>
    <t>Durante la etapa de planeación y la etapa precotractual del proceso de contratación.</t>
  </si>
  <si>
    <t>Los funcionarios encargados de acompañar la solicitud de necesidad y los encargados de la Sección de Gestión Contratual - Regional Central</t>
  </si>
  <si>
    <t>Si, teniendo en cuenta que se deberá justificar la nueva necesidad acorde con el contrato suscrito, firmar la documentación correspondiente, actualizar las pólizas y cumplir las condiciones en el lapso de tiempo establecido.</t>
  </si>
  <si>
    <t xml:space="preserve">Al momento del cumplimiento de los requisitos. </t>
  </si>
  <si>
    <t>El supervisor y la dependencia solicitante verificaran el cumplimiento del objeto contractual el cual debe ser acorde con las necesidades.</t>
  </si>
  <si>
    <t>Durante toda la ejecución del contrato.</t>
  </si>
  <si>
    <t>Retroalimentación con los equipos de trabajo técnico, jurídico y financiero.</t>
  </si>
  <si>
    <t>Diario</t>
  </si>
  <si>
    <t>El Supervisor del Contrato y los funcionarios encargados de la Sección de Gestión Contractual - Regional Central</t>
  </si>
  <si>
    <t>El supervisor y la dependencia solicitante verificarán el cumplimiento del objeto contractual el cual debe ser acorde con las necesidades.</t>
  </si>
  <si>
    <t>Durante el proceso de selección, contratación y ejecución del contrato.</t>
  </si>
  <si>
    <t>Al momento en que se adopten medidas administrativas orientadas a subsanar la ocurrencia del evento.</t>
  </si>
  <si>
    <t xml:space="preserve">No aplica por ser un riesgo externo </t>
  </si>
  <si>
    <t>El Supervisor del Contrato y los funcionarios encargados de la Sección de Gestión Contractual-Regional Central</t>
  </si>
  <si>
    <t>A través de la revisión del cumplimiento de todas y cada una de las obligaciones pactadas entre las partes</t>
  </si>
  <si>
    <t xml:space="preserve">Si, por el incumplimiento del contratista de las obligaciones específicas del contrato </t>
  </si>
  <si>
    <t>Durante la ejecución del Contrato.</t>
  </si>
  <si>
    <t>Obstruye la ejecución del contrato de manera intrascendete</t>
  </si>
  <si>
    <t>De acuerdo a la posibilidad de ocurrencia</t>
  </si>
  <si>
    <t>Afecta la ejecución del contrato sin alterar el beneficio para las partes</t>
  </si>
  <si>
    <t>Terminación de ejecución del contrato y su respectivo seguimiento post-contractual</t>
  </si>
  <si>
    <t xml:space="preserve">Retroalimentación con el Contratista y seguimiento al Contrato. </t>
  </si>
  <si>
    <t>Semanal y de acuerdo a la ocurrencia del fenómeno</t>
  </si>
  <si>
    <t>Area ejecutora</t>
  </si>
  <si>
    <t>En la adjudicación</t>
  </si>
  <si>
    <t>Valorización de la probabilidad de la colusión</t>
  </si>
  <si>
    <t>Diariamente según cronograma del proceso.</t>
  </si>
  <si>
    <t>Durante el proceso de  ejecución del contrato.</t>
  </si>
  <si>
    <t>Durante el proceso precontractual y en la ejecución del contrato se debe realizar un seguimiento permanente a las condiciones que originaron la necesidad.</t>
  </si>
  <si>
    <t xml:space="preserve">Las reuniones permanentes y su verificación evitan los errores </t>
  </si>
  <si>
    <t>Seguimiento permanente a las disposiciones y/o regulaciones aplicables al objeto del Contrato.</t>
  </si>
  <si>
    <t xml:space="preserve">Por ser un riesgo externo ajeno al contratista y a la FGN-Regional Central, no podrían implementarse controles que prevengan la ocurrencia del riesgo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</si>
  <si>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</si>
  <si>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Consulta de alteraciones de orden público a las autoridades respectivas</t>
  </si>
  <si>
    <t xml:space="preserve">Operacional </t>
  </si>
  <si>
    <t>Suspensión, Cesión o Terminación del Contrato</t>
  </si>
  <si>
    <t>Cambios en las condiciones y/o necesidades con fecha posterior al cierre del proceso.</t>
  </si>
  <si>
    <t>Modificación del objeto del Contrato para adecuarlo a las nuevas condiciones acorde a las necesidades.</t>
  </si>
  <si>
    <t>Cambios o modificaciones en la normatividad aplicable Al objeto del contrato.</t>
  </si>
  <si>
    <t>Modificación de los requerimientos establecidos por la Entidad para adecuarlos a las nuevas disposiciones.</t>
  </si>
  <si>
    <t>Económicos</t>
  </si>
  <si>
    <t>Modificación de los términos establecidos en el Contrato.</t>
  </si>
  <si>
    <t>Social o político</t>
  </si>
  <si>
    <t>Existencias de inadecuados procesos, procedimientos, parámetros, sistemas de información y tecnológicos, equipos humanos o técnicos.</t>
  </si>
  <si>
    <t>Fallas en la ejecución del contrato.</t>
  </si>
  <si>
    <t>Financiero</t>
  </si>
  <si>
    <t>Riesgo de colusión</t>
  </si>
  <si>
    <t>Se adjudica en forma inapropiada</t>
  </si>
  <si>
    <t xml:space="preserve">Específico </t>
  </si>
  <si>
    <t xml:space="preserve">Externo </t>
  </si>
  <si>
    <t>Selección / Contratación / Ejecución</t>
  </si>
  <si>
    <t>Revisión de la normatividad y por parte del supervisor de los informes.</t>
  </si>
  <si>
    <t>El Supervisor del Contrato y los funcionarios encargados de la Sección de Gestión Contractual-Regional Central.</t>
  </si>
  <si>
    <t>Revisión de las necesidades de las sedes intervenidas.</t>
  </si>
  <si>
    <t xml:space="preserve">Diariamente </t>
  </si>
  <si>
    <t>Retroalimentación en visitas a las sedes intervenidas y seguimiento.</t>
  </si>
  <si>
    <t xml:space="preserve">Si, por el incumplimiento del contratista. </t>
  </si>
  <si>
    <t>Si, evaluadores por parte de la entidad</t>
  </si>
  <si>
    <t>Cuando se requiera</t>
  </si>
  <si>
    <t>Afecta la ejecución del contrato.</t>
  </si>
  <si>
    <t>Informe de evaluación y el Supervisor verifica el cumplimiento de las etapas del contrato..</t>
  </si>
  <si>
    <t>Si, teniendo en cuenta que se deberá justificar los valores ofertados (precios unitarios fijos) y cumplir las condiciones en el lapso de tiempo establecido.</t>
  </si>
  <si>
    <t>Comité evaluador FGN -Regional Central y asesores de la entidad.</t>
  </si>
  <si>
    <t xml:space="preserve">En la etapa de evaluación </t>
  </si>
  <si>
    <t>Comité evaluador FGN -Regional Central y Equipo del contratista que presenta la oferta</t>
  </si>
  <si>
    <t>Evaluar según pliegos de condiciones definitivos</t>
  </si>
  <si>
    <t>Área ejecutora</t>
  </si>
  <si>
    <t>Supervisión, Seguimiento y control  permanente.</t>
  </si>
  <si>
    <t>Semanal</t>
  </si>
  <si>
    <t>Supervisión</t>
  </si>
  <si>
    <t>Si, teniendo en cuenta que una vez producido el riesgo, el contatista procedería a realizar las solicitudes que correspondan ante la FGN-Regional Central.</t>
  </si>
  <si>
    <t>El Supervisor del Contrato y los funcionarios encargados de la Sección de Gestión Contractal - Regional Central</t>
  </si>
  <si>
    <t xml:space="preserve">Contratista </t>
  </si>
  <si>
    <t xml:space="preserve">En el plazo de ejecución del contrato </t>
  </si>
  <si>
    <t>Realizar inspecciones y seguimiento permanente</t>
  </si>
  <si>
    <t>Supervisor y contratista.</t>
  </si>
  <si>
    <t>Seguimiento a informes del supervisor</t>
  </si>
  <si>
    <t>Si, afecta el cumplimiento de la entrega en las sedes.</t>
  </si>
  <si>
    <t xml:space="preserve">El día de la audiencia de adjudicación </t>
  </si>
  <si>
    <t>Acompañamiento permanente</t>
  </si>
  <si>
    <t>Contratista y supervisor</t>
  </si>
  <si>
    <t>Si, debido al retraso en el tramite de la cuenta de cobro.</t>
  </si>
  <si>
    <t>Acompañamiento Quincenal</t>
  </si>
  <si>
    <t>Con la suscripción del Acta de recibo a satisfacción</t>
  </si>
  <si>
    <t>Consulta de alteraciones de orden público a las autoridades pertinentes y mantener actualizada la normatividad.</t>
  </si>
  <si>
    <t>Afecta la ejecución del contrato</t>
  </si>
  <si>
    <t>Mantener vigentes las afiliaciones a salud, pensión y riesgos laborales del personal propuesto por el contratista para cada uno de las obras de mantenimiento.</t>
  </si>
  <si>
    <t>Revisión de los pagos del sistema de seguridad social y riesgos laborales del contratista</t>
  </si>
  <si>
    <t>Supervisor del contrato y/o interventoria</t>
  </si>
  <si>
    <t>En la ejecución del contrato</t>
  </si>
  <si>
    <t>Realizar seguimiento, control y verifiacación a las actas parciales de las obras de mantenimiento asi como a las memorias de cálculo</t>
  </si>
  <si>
    <t>Durante la ejecución del contrato</t>
  </si>
  <si>
    <t>Reducir y/o tratar la probabilidad</t>
  </si>
  <si>
    <t xml:space="preserve">Verificación de la información de la última ejecución </t>
  </si>
  <si>
    <t>Retroalimentación en visita a las sedes de Santuario, CTI Tunja, Girardot y Manuel Gaona Cruz y seguimiento.</t>
  </si>
  <si>
    <t>Mayor tiempo para la verificación de documentos</t>
  </si>
  <si>
    <t>Carta de aceptación de la oferta en la cual manifiesta que posee solvencia.</t>
  </si>
  <si>
    <t>Requerimiento al oferente para que explique las razones de los precios</t>
  </si>
  <si>
    <t>El diseño de procedimientos en la adjudicación para minimizar riesgos de colusión.</t>
  </si>
  <si>
    <t>Realizar inspecciones y seguimiento permanente a las obras en las sedes de Santuario, CTI Tunja, Girardot y Manuel Gaona Cruz.</t>
  </si>
  <si>
    <t>Supervisión del contrato para cumplimiento por parte del contratista de las normas vigentes</t>
  </si>
  <si>
    <t>Condiciones claras y elaboración de documentos con la suficiente anticipación</t>
  </si>
  <si>
    <t>Previsión y control por parte del contratista</t>
  </si>
  <si>
    <t>Oportuna presentación y tramite de cuentas, solicitud del PAC.</t>
  </si>
  <si>
    <t xml:space="preserve">Evitar todos los eventos que afecten al normal desarrollo y ejecución del contrato. </t>
  </si>
  <si>
    <t>Aplica el debido proceso</t>
  </si>
  <si>
    <t>Revisión verificación y control de las actas y memorias de cálculo</t>
  </si>
  <si>
    <t>Que la información recolectada no sea veraz</t>
  </si>
  <si>
    <t>Inexactitud en la necesidad de la FGN-Regional Central</t>
  </si>
  <si>
    <t>No obtención de información oportuna por parte de las autoridades para verificación documental de las propuestas</t>
  </si>
  <si>
    <t>Falta de capacidad operacional, administrativa y económica</t>
  </si>
  <si>
    <t xml:space="preserve">declaratoria de desierto del proceso de contratación y/o revocatoria </t>
  </si>
  <si>
    <t>Presentación de oferta económica con precios artificialmente bajos y/o altos.</t>
  </si>
  <si>
    <t>Riesgo de oferentes que no cumplan con la totalidad de los requisitos habilitantes o en curso de inhabilidades o incompactibilidad</t>
  </si>
  <si>
    <t>Transgrede el principio de transparencia.</t>
  </si>
  <si>
    <t>En caso de la expedición de un acto general y abstracto proveniente de otra autoridad diferente a la FGN-Subdireccion Regional de Apoyo Central, que a su vez rompa la ecuación financiera del contrato. Las partes estudiarán el restablecimiento de la ecuación contractual.</t>
  </si>
  <si>
    <t xml:space="preserve">Cambios políticos o reformas de las condiciones económicas del mercado a nivel interno y externo que conlleven a cambios significativos en los precios y cantidad de obra contratados. </t>
  </si>
  <si>
    <t>Falta de aptitud técnica para la inducción de uso de las herramientas, equipo de protección personal y maquinas. Certificacion de trabajo en alturas y normas ambientales.</t>
  </si>
  <si>
    <t>Incumplimiento en la NTC, calidad de equipos, materiales y bienes.</t>
  </si>
  <si>
    <t>Obras y labores realizadas y terminadas sin autorización de control de calidad</t>
  </si>
  <si>
    <t>Que no se adjudique el proceso de contratación</t>
  </si>
  <si>
    <t xml:space="preserve">No satisfacción de la necesidad de la entidad </t>
  </si>
  <si>
    <t>Daño de bienes o personas</t>
  </si>
  <si>
    <t>Póliza</t>
  </si>
  <si>
    <t>Incumplimiento de las obligaciones del contrato</t>
  </si>
  <si>
    <t>Ocurrencia de situaciones de orden público, paros, huelgas, actos terroristas, emergencia sanitaria, estados de excepción o los efectos derivados y ocasionados por los mismos.</t>
  </si>
  <si>
    <t xml:space="preserve">El inadecuado cálculo y proyección de costos de la propuesta económica. </t>
  </si>
  <si>
    <t>Accidente laboral que afecte al personal del contratista sin perjuicio a terceros</t>
  </si>
  <si>
    <t>abandono de los puestos de trabajo</t>
  </si>
  <si>
    <t>Por mediciones de obra erradas</t>
  </si>
  <si>
    <t>Errores cometidos por los contratistas en la elaboración de las actas y/o cuentas que ocasionan demoras en su radicación.</t>
  </si>
  <si>
    <t>Que los valores por los que finalmente sea adjudicado el proceso  se asumen como precios fijos sin formula de reajuste ni variación alguna durante el plazo de ejecución del contrato y en la eventualidad de alguna variación, ellas será asumida por el contratista en el 100%.</t>
  </si>
  <si>
    <t>Imposición de sanciones y/o terminación del contrato,</t>
  </si>
  <si>
    <t>Precontractual</t>
  </si>
  <si>
    <t>Economico</t>
  </si>
  <si>
    <t xml:space="preserve">Jurídicos/Financieros </t>
  </si>
  <si>
    <t>Juridico</t>
  </si>
  <si>
    <t xml:space="preserve">Jurídico/  Técnico/   Económico </t>
  </si>
  <si>
    <t>Planeacion / Selección / Contratación / Ejecución</t>
  </si>
  <si>
    <t xml:space="preserve">Interno </t>
  </si>
  <si>
    <t xml:space="preserve">General </t>
  </si>
  <si>
    <t>Especificos</t>
  </si>
  <si>
    <t>Contratación / Ejecución</t>
  </si>
  <si>
    <t xml:space="preserve">Jurídicos/ Financieros/ Regulatorios </t>
  </si>
  <si>
    <t>Selección / Contratación /  Ejecución</t>
  </si>
  <si>
    <t>Uso indebido de los componentes de las herramientas, equipo de protección personal, trabajo en alturas, produciendo lesiones fisicas y/o incapacidades del usuario</t>
  </si>
  <si>
    <t>Retraso en los plazos de pago (previo a que se cuente con disponibilidad de PAC)</t>
  </si>
  <si>
    <t>MATRIZ PARA LA TIPIFICACIÓN, ESTIMACIÓN Y ASIGNACIÓN DE RIESGOS PREVISIBLES 
PARA REALIZAR EL MANTENIMIENTO DE SEDES</t>
  </si>
  <si>
    <t>Actos de corrupción en la contratación estatal con base en la Constitución Política, la ley, los tratados internacionales y, en especial, con los principios de transparencia, buena fe, planeación, eficacia, precaución y moralidad administrativa</t>
  </si>
  <si>
    <t>Error involuntario que se presenten en los pliegos de condiciones y documentos anexos, APU, unidades, especificaciones técnicas, descripción del proyecto, estudios previos, operaciones aritméticas, etc.</t>
  </si>
  <si>
    <t>Impacto negativo en los logros planteados frente al cronograma de actividades y servicio ofrecido, asi como un posible desequilibrio ecocómico.</t>
  </si>
  <si>
    <t>No poder establecer la veracidad de los documentos, no obstante, la entidad se enmarca basandose en el principio de buena fe, de la información aportada.</t>
  </si>
  <si>
    <t>Mala calidad de los materiales y bienes, y un posible desiquilibrio económico.</t>
  </si>
  <si>
    <t>Solicitud de cambio, asi como un posible desequilibrio económico</t>
  </si>
  <si>
    <t>Afectaciones a la ejecución del contrato que a su vez pueden generar modificaciones, suspensiones, terminaciones anticipadas y demás formar anormales de terminación.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</si>
</sst>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sz val="11"/>
      <color theme="0"/>
      <name val="Calibri"/>
      <family val="2"/>
      <scheme val="minor"/>
    </font>
    <font>
      <sz val="8"/>
      <name val="Arial"/>
      <family val="2"/>
    </font>
    <font>
      <sz val="8"/>
      <color theme="1"/>
      <name val="Arial"/>
      <family val="2"/>
    </font>
    <font>
      <b/>
      <sz val="8"/>
      <color rgb="FF00B0F0"/>
      <name val="Arial"/>
      <family val="2"/>
    </font>
    <font>
      <sz val="8"/>
      <name val="Calibri"/>
      <family val="2"/>
      <scheme val="minor"/>
    </font>
    <font>
      <b/>
      <sz val="8"/>
      <name val="Calibri"/>
      <family val="2"/>
      <scheme val="minor"/>
    </font>
    <font>
      <b/>
      <sz val="9"/>
      <name val="Calibri Light"/>
      <family val="2"/>
    </font>
    <font>
      <sz val="8"/>
      <color rgb="FF000000"/>
      <name val="Calibri"/>
      <family val="2"/>
    </font>
    <font>
      <sz val="8"/>
      <color indexed="8"/>
      <name val="Calibri"/>
      <family val="2"/>
    </font>
    <font>
      <sz val="8"/>
      <name val="Calibri"/>
      <family val="2"/>
    </font>
    <font>
      <b/>
      <sz val="8"/>
      <name val="Calibri"/>
      <family val="2"/>
    </font>
    <font>
      <b/>
      <sz val="10"/>
      <name val="Arial"/>
      <family val="2"/>
    </font>
    <font>
      <b/>
      <sz val="11"/>
      <name val="Arial"/>
      <family val="2"/>
    </font>
    <font>
      <sz val="8"/>
      <color rgb="FF000000"/>
      <name val="Arial"/>
      <family val="2"/>
    </font>
    <font>
      <sz val="9"/>
      <color indexed="81"/>
      <name val="Tahoma"/>
      <charset val="1"/>
    </font>
    <font>
      <b/>
      <sz val="9"/>
      <color indexed="81"/>
      <name val="Tahoma"/>
      <charset val="1"/>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thin">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auto="1"/>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43" fontId="1" fillId="0" borderId="0" applyFont="0" applyFill="0" applyBorder="0" applyAlignment="0" applyProtection="0"/>
  </cellStyleXfs>
  <cellXfs count="174">
    <xf numFmtId="0" fontId="0" fillId="0" borderId="0" xfId="0"/>
    <xf numFmtId="0" fontId="3" fillId="0" borderId="0" xfId="0" applyFont="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justify" vertical="center"/>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0" borderId="0" xfId="0" applyFont="1" applyAlignment="1">
      <alignment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1" xfId="0" applyFont="1" applyFill="1" applyBorder="1" applyAlignment="1">
      <alignment horizontal="center" vertical="center"/>
    </xf>
    <xf numFmtId="0" fontId="4" fillId="6" borderId="23"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6" borderId="14" xfId="0" applyFont="1" applyFill="1" applyBorder="1" applyAlignment="1">
      <alignment horizontal="center" vertical="center" wrapText="1"/>
    </xf>
    <xf numFmtId="0" fontId="4" fillId="0" borderId="24" xfId="0" applyFont="1" applyBorder="1" applyAlignment="1">
      <alignment horizontal="center" vertical="center"/>
    </xf>
    <xf numFmtId="0" fontId="4" fillId="0" borderId="24" xfId="0" applyFont="1" applyBorder="1" applyAlignment="1">
      <alignment vertical="center" wrapText="1"/>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16" xfId="0" applyFont="1" applyBorder="1" applyAlignment="1">
      <alignment horizontal="center" vertical="center" wrapText="1"/>
    </xf>
    <xf numFmtId="0" fontId="4" fillId="7" borderId="16" xfId="0" applyFont="1" applyFill="1" applyBorder="1" applyAlignment="1">
      <alignment horizontal="center" vertical="center"/>
    </xf>
    <xf numFmtId="0" fontId="4" fillId="0" borderId="17" xfId="0" applyFont="1" applyBorder="1" applyAlignment="1">
      <alignment horizontal="center" vertical="center"/>
    </xf>
    <xf numFmtId="0" fontId="4" fillId="0" borderId="26"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justify" vertical="center"/>
    </xf>
    <xf numFmtId="0" fontId="4" fillId="9" borderId="16" xfId="0" applyFont="1" applyFill="1" applyBorder="1" applyAlignment="1">
      <alignment horizontal="center" vertical="center"/>
    </xf>
    <xf numFmtId="0" fontId="4" fillId="8" borderId="16" xfId="0" applyFont="1" applyFill="1" applyBorder="1" applyAlignment="1">
      <alignment horizontal="center" vertical="center"/>
    </xf>
    <xf numFmtId="0" fontId="4" fillId="9" borderId="17" xfId="0" applyFont="1" applyFill="1" applyBorder="1" applyAlignment="1">
      <alignment horizontal="center" vertical="center"/>
    </xf>
    <xf numFmtId="0" fontId="4" fillId="8" borderId="17" xfId="0" applyFont="1" applyFill="1" applyBorder="1" applyAlignment="1">
      <alignment horizontal="center" vertical="center"/>
    </xf>
    <xf numFmtId="0" fontId="4" fillId="8" borderId="26" xfId="0" applyFont="1" applyFill="1" applyBorder="1" applyAlignment="1">
      <alignment horizontal="center" vertical="center"/>
    </xf>
    <xf numFmtId="0" fontId="4" fillId="6" borderId="23"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6" fillId="0" borderId="0" xfId="0" applyFont="1" applyAlignment="1">
      <alignment vertical="center"/>
    </xf>
    <xf numFmtId="0" fontId="6" fillId="0" borderId="0" xfId="0" applyFont="1" applyAlignment="1">
      <alignment horizontal="justify" vertical="center"/>
    </xf>
    <xf numFmtId="0" fontId="6" fillId="0" borderId="0" xfId="0" applyFont="1" applyAlignment="1">
      <alignment horizontal="center" vertical="center" wrapText="1"/>
    </xf>
    <xf numFmtId="0" fontId="6" fillId="3" borderId="0" xfId="0" applyFont="1" applyFill="1" applyAlignment="1">
      <alignment vertical="center" wrapText="1"/>
    </xf>
    <xf numFmtId="0" fontId="10" fillId="0" borderId="1" xfId="0" applyFont="1" applyBorder="1" applyAlignment="1">
      <alignment horizontal="center" vertical="center" wrapText="1"/>
    </xf>
    <xf numFmtId="9" fontId="11" fillId="3" borderId="1" xfId="3" applyNumberFormat="1" applyFont="1" applyFill="1" applyBorder="1" applyAlignment="1">
      <alignment horizontal="center" vertical="center" textRotation="90" wrapText="1"/>
    </xf>
    <xf numFmtId="165" fontId="12" fillId="2" borderId="1" xfId="2" applyNumberFormat="1" applyFont="1" applyFill="1" applyBorder="1" applyAlignment="1">
      <alignment horizontal="center" vertical="center" wrapText="1"/>
    </xf>
    <xf numFmtId="0" fontId="9" fillId="0" borderId="1" xfId="0" applyFont="1" applyBorder="1" applyAlignment="1">
      <alignment horizontal="center" vertical="center" textRotation="90" wrapText="1"/>
    </xf>
    <xf numFmtId="0" fontId="7" fillId="0" borderId="0" xfId="0" applyFont="1" applyAlignment="1">
      <alignment horizontal="center" vertical="center"/>
    </xf>
    <xf numFmtId="0" fontId="10" fillId="0" borderId="17" xfId="0" applyFont="1" applyBorder="1" applyAlignment="1">
      <alignment horizontal="center" vertical="center" wrapText="1"/>
    </xf>
    <xf numFmtId="9" fontId="11" fillId="3" borderId="17" xfId="3" applyNumberFormat="1" applyFont="1" applyFill="1" applyBorder="1" applyAlignment="1">
      <alignment horizontal="center" vertical="center" textRotation="90" wrapText="1"/>
    </xf>
    <xf numFmtId="165" fontId="12" fillId="2" borderId="17" xfId="2" applyNumberFormat="1" applyFont="1" applyFill="1" applyBorder="1" applyAlignment="1">
      <alignment horizontal="center" vertical="center" wrapText="1"/>
    </xf>
    <xf numFmtId="0" fontId="15" fillId="0" borderId="1" xfId="0" applyFont="1" applyBorder="1" applyAlignment="1">
      <alignment horizontal="justify" vertical="center" wrapText="1"/>
    </xf>
    <xf numFmtId="9" fontId="11" fillId="3" borderId="1" xfId="1" applyFont="1" applyFill="1" applyBorder="1" applyAlignment="1">
      <alignment horizontal="center" vertical="center" textRotation="90" wrapText="1"/>
    </xf>
    <xf numFmtId="9" fontId="11" fillId="3" borderId="1" xfId="0" applyNumberFormat="1" applyFont="1" applyFill="1" applyBorder="1" applyAlignment="1">
      <alignment horizontal="center" vertical="center"/>
    </xf>
    <xf numFmtId="9" fontId="11" fillId="3" borderId="17" xfId="1" applyFont="1" applyFill="1" applyBorder="1" applyAlignment="1">
      <alignment horizontal="center" vertical="center" textRotation="90" wrapText="1"/>
    </xf>
    <xf numFmtId="9" fontId="11" fillId="3" borderId="17" xfId="0" applyNumberFormat="1" applyFont="1" applyFill="1" applyBorder="1" applyAlignment="1">
      <alignment horizontal="center" vertical="center"/>
    </xf>
    <xf numFmtId="0" fontId="10" fillId="0" borderId="1" xfId="0" applyFont="1" applyBorder="1" applyAlignment="1">
      <alignment horizontal="center" vertical="center" textRotation="90"/>
    </xf>
    <xf numFmtId="0" fontId="10" fillId="0" borderId="1" xfId="0" applyFont="1" applyBorder="1" applyAlignment="1">
      <alignment horizontal="justify" vertical="center" textRotation="90"/>
    </xf>
    <xf numFmtId="0" fontId="10" fillId="0" borderId="17" xfId="0" applyFont="1" applyBorder="1" applyAlignment="1">
      <alignment horizontal="center" vertical="center" textRotation="90"/>
    </xf>
    <xf numFmtId="9" fontId="11" fillId="2" borderId="10" xfId="1" applyFont="1" applyFill="1" applyBorder="1" applyAlignment="1">
      <alignment horizontal="center" vertical="center" textRotation="90" wrapText="1"/>
    </xf>
    <xf numFmtId="9" fontId="11" fillId="2" borderId="28" xfId="1" applyFont="1" applyFill="1" applyBorder="1" applyAlignment="1">
      <alignment horizontal="center" vertical="center" textRotation="90" wrapText="1"/>
    </xf>
    <xf numFmtId="0" fontId="15" fillId="0" borderId="11" xfId="0" applyFont="1" applyBorder="1" applyAlignment="1">
      <alignment horizontal="justify" vertical="center" wrapText="1"/>
    </xf>
    <xf numFmtId="0" fontId="15" fillId="0" borderId="16" xfId="0" applyFont="1" applyBorder="1" applyAlignment="1">
      <alignment horizontal="justify" vertical="center" wrapText="1"/>
    </xf>
    <xf numFmtId="9" fontId="11" fillId="3" borderId="10" xfId="0" applyNumberFormat="1" applyFont="1" applyFill="1" applyBorder="1" applyAlignment="1">
      <alignment horizontal="center" vertical="center"/>
    </xf>
    <xf numFmtId="9" fontId="11" fillId="3" borderId="28" xfId="0" applyNumberFormat="1" applyFont="1" applyFill="1" applyBorder="1" applyAlignment="1">
      <alignment horizontal="center" vertical="center"/>
    </xf>
    <xf numFmtId="0" fontId="10" fillId="0" borderId="11" xfId="0" applyFont="1" applyBorder="1" applyAlignment="1">
      <alignment horizontal="center" vertical="center" wrapText="1"/>
    </xf>
    <xf numFmtId="0" fontId="10" fillId="0" borderId="52" xfId="0" applyFont="1" applyBorder="1" applyAlignment="1">
      <alignment horizontal="center" vertical="center" wrapText="1"/>
    </xf>
    <xf numFmtId="0" fontId="15" fillId="0" borderId="24" xfId="0" applyFont="1" applyBorder="1" applyAlignment="1">
      <alignment horizontal="justify" vertical="center" wrapText="1"/>
    </xf>
    <xf numFmtId="0" fontId="15" fillId="0" borderId="25" xfId="0" applyFont="1" applyBorder="1" applyAlignment="1">
      <alignment horizontal="justify" vertical="center" wrapText="1"/>
    </xf>
    <xf numFmtId="0" fontId="15" fillId="0" borderId="26" xfId="0" applyFont="1" applyBorder="1" applyAlignment="1">
      <alignment horizontal="justify" vertical="center" wrapText="1"/>
    </xf>
    <xf numFmtId="0" fontId="15" fillId="0" borderId="53" xfId="0" applyFont="1" applyBorder="1" applyAlignment="1">
      <alignment horizontal="justify" vertical="center" wrapText="1"/>
    </xf>
    <xf numFmtId="0" fontId="15" fillId="0" borderId="54" xfId="0" applyFont="1" applyBorder="1" applyAlignment="1">
      <alignment horizontal="justify" vertical="center" wrapText="1"/>
    </xf>
    <xf numFmtId="0" fontId="15" fillId="0" borderId="17" xfId="0" applyFont="1" applyBorder="1" applyAlignment="1">
      <alignment horizontal="justify" vertical="center" wrapText="1"/>
    </xf>
    <xf numFmtId="0" fontId="15" fillId="0" borderId="52" xfId="0" applyFont="1" applyBorder="1" applyAlignment="1">
      <alignment horizontal="justify" vertical="center" wrapText="1"/>
    </xf>
    <xf numFmtId="0" fontId="9" fillId="0" borderId="10" xfId="0" applyFont="1" applyBorder="1" applyAlignment="1">
      <alignment horizontal="center" vertical="center" textRotation="90" wrapText="1"/>
    </xf>
    <xf numFmtId="0" fontId="11" fillId="0" borderId="1"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9" fillId="0" borderId="28" xfId="0" applyFont="1" applyBorder="1" applyAlignment="1">
      <alignment horizontal="center" vertical="center" textRotation="90" wrapText="1"/>
    </xf>
    <xf numFmtId="0" fontId="10" fillId="0" borderId="11" xfId="0" applyFont="1" applyBorder="1" applyAlignment="1">
      <alignment horizontal="center" vertical="center" textRotation="90"/>
    </xf>
    <xf numFmtId="0" fontId="10" fillId="0" borderId="11" xfId="0" applyFont="1" applyBorder="1" applyAlignment="1">
      <alignment horizontal="justify" vertical="center" textRotation="90"/>
    </xf>
    <xf numFmtId="0" fontId="10" fillId="3" borderId="11" xfId="0" applyFont="1" applyFill="1" applyBorder="1" applyAlignment="1">
      <alignment horizontal="center" vertical="center" textRotation="90"/>
    </xf>
    <xf numFmtId="0" fontId="10" fillId="0" borderId="52" xfId="0" applyFont="1" applyBorder="1" applyAlignment="1">
      <alignment horizontal="center" vertical="center" textRotation="90"/>
    </xf>
    <xf numFmtId="0" fontId="12" fillId="3" borderId="53" xfId="0" applyFont="1" applyFill="1" applyBorder="1" applyAlignment="1">
      <alignment horizontal="center" vertical="center" wrapText="1"/>
    </xf>
    <xf numFmtId="0" fontId="8" fillId="2" borderId="48" xfId="0" applyFont="1" applyFill="1" applyBorder="1" applyAlignment="1">
      <alignment horizontal="left" vertical="center" wrapText="1"/>
    </xf>
    <xf numFmtId="0" fontId="8" fillId="2" borderId="48" xfId="0" applyFont="1" applyFill="1" applyBorder="1" applyAlignment="1">
      <alignment horizontal="center" vertical="center" textRotation="90" wrapText="1"/>
    </xf>
    <xf numFmtId="0" fontId="8" fillId="2" borderId="13" xfId="0" applyFont="1" applyFill="1" applyBorder="1" applyAlignment="1">
      <alignment horizontal="center" vertical="center" textRotation="90" wrapText="1"/>
    </xf>
    <xf numFmtId="0" fontId="8" fillId="2" borderId="49" xfId="0" applyFont="1" applyFill="1" applyBorder="1" applyAlignment="1">
      <alignment horizontal="center" vertical="center" textRotation="90" wrapText="1"/>
    </xf>
    <xf numFmtId="0" fontId="8" fillId="2" borderId="50" xfId="0" applyFont="1" applyFill="1" applyBorder="1" applyAlignment="1">
      <alignment horizontal="center" vertical="center" textRotation="90" wrapText="1"/>
    </xf>
    <xf numFmtId="0" fontId="8" fillId="2" borderId="51" xfId="0" applyFont="1" applyFill="1" applyBorder="1" applyAlignment="1">
      <alignment horizontal="center" vertical="center" textRotation="90" wrapText="1"/>
    </xf>
    <xf numFmtId="0" fontId="7" fillId="0" borderId="0" xfId="0" applyFont="1" applyAlignment="1">
      <alignment vertical="center" wrapText="1"/>
    </xf>
    <xf numFmtId="0" fontId="8" fillId="2" borderId="45" xfId="0" applyFont="1" applyFill="1" applyBorder="1" applyAlignment="1">
      <alignment horizontal="center" vertical="center"/>
    </xf>
    <xf numFmtId="0" fontId="8" fillId="2" borderId="47" xfId="0" applyFont="1" applyFill="1" applyBorder="1" applyAlignment="1">
      <alignment horizontal="center" vertical="center"/>
    </xf>
    <xf numFmtId="0" fontId="8" fillId="2" borderId="45" xfId="0" applyFont="1" applyFill="1" applyBorder="1" applyAlignment="1">
      <alignment horizontal="center" vertical="center" textRotation="90"/>
    </xf>
    <xf numFmtId="0" fontId="8" fillId="2" borderId="47" xfId="0" applyFont="1" applyFill="1" applyBorder="1" applyAlignment="1">
      <alignment horizontal="center" vertical="center" textRotation="90"/>
    </xf>
    <xf numFmtId="0" fontId="8" fillId="2" borderId="41" xfId="0" applyFont="1" applyFill="1" applyBorder="1" applyAlignment="1">
      <alignment horizontal="center" vertical="center" textRotation="90" wrapText="1"/>
    </xf>
    <xf numFmtId="0" fontId="8" fillId="2" borderId="43" xfId="0" applyFont="1" applyFill="1" applyBorder="1" applyAlignment="1">
      <alignment horizontal="center" vertical="center" textRotation="90"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6" xfId="0" applyFont="1" applyFill="1" applyBorder="1" applyAlignment="1">
      <alignment horizontal="center" vertical="center" textRotation="90" wrapText="1"/>
    </xf>
    <xf numFmtId="0" fontId="8" fillId="2" borderId="19"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14" fillId="5" borderId="44" xfId="0" applyFont="1" applyFill="1" applyBorder="1" applyAlignment="1">
      <alignment horizontal="center" vertical="center" wrapText="1"/>
    </xf>
    <xf numFmtId="0" fontId="14" fillId="5" borderId="18" xfId="0" applyFont="1" applyFill="1" applyBorder="1" applyAlignment="1">
      <alignment horizontal="center" vertical="center" wrapText="1"/>
    </xf>
    <xf numFmtId="0" fontId="14" fillId="5" borderId="19" xfId="0" applyFont="1" applyFill="1" applyBorder="1" applyAlignment="1">
      <alignment horizontal="center" vertical="center" wrapText="1"/>
    </xf>
    <xf numFmtId="0" fontId="13" fillId="5" borderId="20" xfId="0" applyFont="1" applyFill="1" applyBorder="1" applyAlignment="1">
      <alignment horizontal="center" vertical="center"/>
    </xf>
    <xf numFmtId="0" fontId="13" fillId="5" borderId="21" xfId="0" applyFont="1" applyFill="1" applyBorder="1" applyAlignment="1">
      <alignment horizontal="center" vertical="center"/>
    </xf>
    <xf numFmtId="0" fontId="13" fillId="5" borderId="22" xfId="0" applyFont="1" applyFill="1" applyBorder="1" applyAlignment="1">
      <alignment horizontal="center" vertical="center"/>
    </xf>
    <xf numFmtId="0" fontId="13" fillId="5" borderId="20" xfId="0" applyFont="1" applyFill="1" applyBorder="1" applyAlignment="1">
      <alignment horizontal="center" vertical="center" wrapText="1"/>
    </xf>
    <xf numFmtId="0" fontId="13" fillId="5" borderId="21" xfId="0" applyFont="1" applyFill="1" applyBorder="1" applyAlignment="1">
      <alignment horizontal="center" vertical="center" wrapText="1"/>
    </xf>
    <xf numFmtId="0" fontId="13" fillId="5" borderId="22" xfId="0" applyFont="1" applyFill="1" applyBorder="1" applyAlignment="1">
      <alignment horizontal="center" vertical="center" wrapText="1"/>
    </xf>
    <xf numFmtId="0" fontId="4" fillId="0" borderId="10" xfId="0" applyFont="1" applyBorder="1" applyAlignment="1">
      <alignment horizontal="left" vertical="top" wrapText="1"/>
    </xf>
    <xf numFmtId="0" fontId="4" fillId="0" borderId="27" xfId="0" applyFont="1" applyBorder="1" applyAlignment="1">
      <alignment horizontal="left" vertical="top"/>
    </xf>
    <xf numFmtId="0" fontId="4" fillId="0" borderId="1" xfId="0" applyFont="1" applyBorder="1" applyAlignment="1">
      <alignment horizontal="left" vertical="center" wrapText="1"/>
    </xf>
    <xf numFmtId="0" fontId="4" fillId="0" borderId="16"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6" xfId="0" applyFont="1" applyBorder="1" applyAlignment="1">
      <alignment horizontal="left" vertical="top"/>
    </xf>
    <xf numFmtId="0" fontId="4" fillId="6" borderId="14"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31" xfId="0" applyFont="1" applyBorder="1" applyAlignment="1">
      <alignment horizontal="left" vertical="top" wrapText="1"/>
    </xf>
    <xf numFmtId="0" fontId="4" fillId="0" borderId="6"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35" xfId="0" applyFont="1" applyBorder="1" applyAlignment="1">
      <alignment horizontal="left" vertical="top" wrapText="1"/>
    </xf>
    <xf numFmtId="0" fontId="4" fillId="0" borderId="17" xfId="0" applyFont="1" applyBorder="1" applyAlignment="1">
      <alignment horizontal="left" vertical="top" wrapText="1"/>
    </xf>
    <xf numFmtId="0" fontId="4" fillId="0" borderId="26" xfId="0" applyFont="1" applyBorder="1" applyAlignment="1">
      <alignment horizontal="left" vertical="top" wrapText="1"/>
    </xf>
    <xf numFmtId="0" fontId="4" fillId="7" borderId="1" xfId="0" applyFont="1" applyFill="1" applyBorder="1" applyAlignment="1">
      <alignment horizontal="center"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7" xfId="0" applyFont="1" applyBorder="1" applyAlignment="1">
      <alignment horizontal="center" vertical="center" wrapText="1"/>
    </xf>
    <xf numFmtId="0" fontId="4" fillId="0" borderId="16" xfId="0" applyFont="1" applyBorder="1" applyAlignment="1">
      <alignment horizontal="left" vertical="top" wrapText="1"/>
    </xf>
    <xf numFmtId="0" fontId="4" fillId="0" borderId="24" xfId="0" applyFont="1" applyBorder="1" applyAlignment="1">
      <alignment horizontal="left" vertical="center" wrapText="1"/>
    </xf>
    <xf numFmtId="0" fontId="4" fillId="7" borderId="39"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23"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40"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2" xfId="0" applyFont="1" applyFill="1" applyBorder="1" applyAlignment="1">
      <alignment horizontal="center" vertical="center"/>
    </xf>
    <xf numFmtId="0" fontId="4" fillId="7" borderId="23" xfId="0" applyFont="1" applyFill="1" applyBorder="1" applyAlignment="1">
      <alignment horizontal="center"/>
    </xf>
    <xf numFmtId="0" fontId="4" fillId="7" borderId="24" xfId="0" applyFont="1" applyFill="1" applyBorder="1" applyAlignment="1">
      <alignment horizontal="center"/>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34" xfId="0" applyFont="1" applyFill="1" applyBorder="1" applyAlignment="1">
      <alignment horizontal="center" vertical="center" textRotation="90"/>
    </xf>
    <xf numFmtId="0" fontId="4" fillId="7" borderId="24" xfId="0" applyFont="1" applyFill="1" applyBorder="1" applyAlignment="1">
      <alignment horizontal="center" vertical="center" textRotation="90"/>
    </xf>
    <xf numFmtId="0" fontId="4" fillId="7" borderId="25" xfId="0" applyFont="1" applyFill="1" applyBorder="1" applyAlignment="1">
      <alignment horizontal="center" vertical="center" textRotation="90"/>
    </xf>
    <xf numFmtId="0" fontId="4" fillId="7" borderId="24"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27" xfId="0" applyFont="1" applyFill="1" applyBorder="1" applyAlignment="1">
      <alignment horizontal="center" vertical="center"/>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55">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0</xdr:colOff>
      <xdr:row>7</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6</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20189825" y="7458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5</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C1FFD5BA-5A75-402A-9F46-827982E892A9}"/>
            </a:ext>
          </a:extLst>
        </xdr:cNvPr>
        <xdr:cNvSpPr txBox="1"/>
      </xdr:nvSpPr>
      <xdr:spPr>
        <a:xfrm>
          <a:off x="16598900" y="247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6</xdr:row>
      <xdr:rowOff>0</xdr:rowOff>
    </xdr:from>
    <xdr:ext cx="184731" cy="264560"/>
    <xdr:sp macro="" textlink="">
      <xdr:nvSpPr>
        <xdr:cNvPr id="35" name="CuadroTexto 34">
          <a:extLst>
            <a:ext uri="{FF2B5EF4-FFF2-40B4-BE49-F238E27FC236}">
              <a16:creationId xmlns:a16="http://schemas.microsoft.com/office/drawing/2014/main" id="{5A5AA25A-5A6F-46D5-8016-D6EBD80FF8B1}"/>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6</xdr:row>
      <xdr:rowOff>0</xdr:rowOff>
    </xdr:from>
    <xdr:ext cx="184731" cy="264560"/>
    <xdr:sp macro="" textlink="">
      <xdr:nvSpPr>
        <xdr:cNvPr id="36" name="CuadroTexto 35">
          <a:extLst>
            <a:ext uri="{FF2B5EF4-FFF2-40B4-BE49-F238E27FC236}">
              <a16:creationId xmlns:a16="http://schemas.microsoft.com/office/drawing/2014/main" id="{186F41BC-7E8E-4CCE-9063-DA2E3DED0E3A}"/>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7" name="CuadroTexto 36">
          <a:extLst>
            <a:ext uri="{FF2B5EF4-FFF2-40B4-BE49-F238E27FC236}">
              <a16:creationId xmlns:a16="http://schemas.microsoft.com/office/drawing/2014/main" id="{2AE9A848-9680-4D84-9CF6-E522DD49AF90}"/>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0</xdr:colOff>
      <xdr:row>7</xdr:row>
      <xdr:rowOff>0</xdr:rowOff>
    </xdr:from>
    <xdr:ext cx="184731" cy="264560"/>
    <xdr:sp macro="" textlink="">
      <xdr:nvSpPr>
        <xdr:cNvPr id="38" name="CuadroTexto 37">
          <a:extLst>
            <a:ext uri="{FF2B5EF4-FFF2-40B4-BE49-F238E27FC236}">
              <a16:creationId xmlns:a16="http://schemas.microsoft.com/office/drawing/2014/main" id="{AA3A09EC-3B6B-4ABA-BBC5-1AB139C5C7D2}"/>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9" name="CuadroTexto 3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40" name="CuadroTexto 3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41" name="CuadroTexto 4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2" name="CuadroTexto 4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3" name="CuadroTexto 4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4" name="CuadroTexto 4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5" name="CuadroTexto 4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6" name="CuadroTexto 4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7" name="CuadroTexto 4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8" name="CuadroTexto 4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9" name="CuadroTexto 4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0" name="CuadroTexto 4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1" name="CuadroTexto 5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2" name="CuadroTexto 5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3" name="CuadroTexto 5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4" name="CuadroTexto 5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5" name="CuadroTexto 5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6" name="CuadroTexto 5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7" name="CuadroTexto 5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8" name="CuadroTexto 5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9" name="CuadroTexto 5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0" name="CuadroTexto 5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1" name="CuadroTexto 6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2" name="CuadroTexto 6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3" name="CuadroTexto 6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6" name="CuadroTexto 6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7" name="CuadroTexto 6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8" name="CuadroTexto 6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79" name="CuadroTexto 78">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80" name="CuadroTexto 79">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93" name="CuadroTexto 92">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94" name="CuadroTexto 93">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95" name="CuadroTexto 94">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96" name="CuadroTexto 95">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97" name="CuadroTexto 96">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98" name="CuadroTexto 97">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99" name="CuadroTexto 98">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100" name="CuadroTexto 99">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101" name="CuadroTexto 100">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102" name="CuadroTexto 101">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103" name="CuadroTexto 102">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104" name="CuadroTexto 103">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15</xdr:row>
      <xdr:rowOff>0</xdr:rowOff>
    </xdr:from>
    <xdr:ext cx="184731" cy="264560"/>
    <xdr:sp macro="" textlink="">
      <xdr:nvSpPr>
        <xdr:cNvPr id="105" name="CuadroTexto 104">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106" name="CuadroTexto 105">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107" name="CuadroTexto 106">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108" name="CuadroTexto 107">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109" name="CuadroTexto 108">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110" name="CuadroTexto 109">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17</xdr:row>
      <xdr:rowOff>0</xdr:rowOff>
    </xdr:from>
    <xdr:ext cx="184731" cy="264560"/>
    <xdr:sp macro="" textlink="">
      <xdr:nvSpPr>
        <xdr:cNvPr id="111" name="CuadroTexto 110">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18</xdr:row>
      <xdr:rowOff>0</xdr:rowOff>
    </xdr:from>
    <xdr:ext cx="184731" cy="264560"/>
    <xdr:sp macro="" textlink="">
      <xdr:nvSpPr>
        <xdr:cNvPr id="112" name="CuadroTexto 111">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19</xdr:row>
      <xdr:rowOff>0</xdr:rowOff>
    </xdr:from>
    <xdr:ext cx="184731" cy="264560"/>
    <xdr:sp macro="" textlink="">
      <xdr:nvSpPr>
        <xdr:cNvPr id="113" name="CuadroTexto 112">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19</xdr:row>
      <xdr:rowOff>0</xdr:rowOff>
    </xdr:from>
    <xdr:ext cx="184731" cy="264560"/>
    <xdr:sp macro="" textlink="">
      <xdr:nvSpPr>
        <xdr:cNvPr id="114" name="CuadroTexto 113">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115" name="CuadroTexto 114">
          <a:extLst>
            <a:ext uri="{FF2B5EF4-FFF2-40B4-BE49-F238E27FC236}">
              <a16:creationId xmlns:a16="http://schemas.microsoft.com/office/drawing/2014/main" id="{C1FFD5BA-5A75-402A-9F46-827982E892A9}"/>
            </a:ext>
          </a:extLst>
        </xdr:cNvPr>
        <xdr:cNvSpPr txBox="1"/>
      </xdr:nvSpPr>
      <xdr:spPr>
        <a:xfrm>
          <a:off x="12465050" y="105489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116" name="CuadroTexto 115">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117" name="CuadroTexto 116">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118" name="CuadroTexto 117">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119" name="CuadroTexto 118">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23</xdr:row>
      <xdr:rowOff>0</xdr:rowOff>
    </xdr:from>
    <xdr:ext cx="184731" cy="264560"/>
    <xdr:sp macro="" textlink="">
      <xdr:nvSpPr>
        <xdr:cNvPr id="120" name="CuadroTexto 119">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23</xdr:row>
      <xdr:rowOff>0</xdr:rowOff>
    </xdr:from>
    <xdr:ext cx="184731" cy="264560"/>
    <xdr:sp macro="" textlink="">
      <xdr:nvSpPr>
        <xdr:cNvPr id="121" name="CuadroTexto 120">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23</xdr:row>
      <xdr:rowOff>0</xdr:rowOff>
    </xdr:from>
    <xdr:ext cx="184731" cy="264560"/>
    <xdr:sp macro="" textlink="">
      <xdr:nvSpPr>
        <xdr:cNvPr id="122" name="CuadroTexto 121">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24</xdr:row>
      <xdr:rowOff>0</xdr:rowOff>
    </xdr:from>
    <xdr:ext cx="184731" cy="264560"/>
    <xdr:sp macro="" textlink="">
      <xdr:nvSpPr>
        <xdr:cNvPr id="123" name="CuadroTexto 122">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24</xdr:row>
      <xdr:rowOff>0</xdr:rowOff>
    </xdr:from>
    <xdr:ext cx="184731" cy="264560"/>
    <xdr:sp macro="" textlink="">
      <xdr:nvSpPr>
        <xdr:cNvPr id="124" name="CuadroTexto 123">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24</xdr:row>
      <xdr:rowOff>0</xdr:rowOff>
    </xdr:from>
    <xdr:ext cx="184731" cy="264560"/>
    <xdr:sp macro="" textlink="">
      <xdr:nvSpPr>
        <xdr:cNvPr id="125" name="CuadroTexto 124">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24</xdr:row>
      <xdr:rowOff>0</xdr:rowOff>
    </xdr:from>
    <xdr:ext cx="184731" cy="264560"/>
    <xdr:sp macro="" textlink="">
      <xdr:nvSpPr>
        <xdr:cNvPr id="126" name="CuadroTexto 125">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25</xdr:row>
      <xdr:rowOff>0</xdr:rowOff>
    </xdr:from>
    <xdr:ext cx="184731" cy="264560"/>
    <xdr:sp macro="" textlink="">
      <xdr:nvSpPr>
        <xdr:cNvPr id="127" name="CuadroTexto 126">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26</xdr:row>
      <xdr:rowOff>0</xdr:rowOff>
    </xdr:from>
    <xdr:ext cx="184731" cy="264560"/>
    <xdr:sp macro="" textlink="">
      <xdr:nvSpPr>
        <xdr:cNvPr id="128" name="CuadroTexto 127">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27</xdr:row>
      <xdr:rowOff>0</xdr:rowOff>
    </xdr:from>
    <xdr:ext cx="184731" cy="264560"/>
    <xdr:sp macro="" textlink="">
      <xdr:nvSpPr>
        <xdr:cNvPr id="129" name="CuadroTexto 128">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27</xdr:row>
      <xdr:rowOff>0</xdr:rowOff>
    </xdr:from>
    <xdr:ext cx="184731" cy="264560"/>
    <xdr:sp macro="" textlink="">
      <xdr:nvSpPr>
        <xdr:cNvPr id="130" name="CuadroTexto 129">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27</xdr:row>
      <xdr:rowOff>0</xdr:rowOff>
    </xdr:from>
    <xdr:ext cx="184731" cy="264560"/>
    <xdr:sp macro="" textlink="">
      <xdr:nvSpPr>
        <xdr:cNvPr id="131" name="CuadroTexto 130">
          <a:extLst>
            <a:ext uri="{FF2B5EF4-FFF2-40B4-BE49-F238E27FC236}">
              <a16:creationId xmlns:a16="http://schemas.microsoft.com/office/drawing/2014/main" id="{C1FFD5BA-5A75-402A-9F46-827982E892A9}"/>
            </a:ext>
          </a:extLst>
        </xdr:cNvPr>
        <xdr:cNvSpPr txBox="1"/>
      </xdr:nvSpPr>
      <xdr:spPr>
        <a:xfrm>
          <a:off x="12465050" y="4162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29"/>
  <sheetViews>
    <sheetView showGridLines="0" tabSelected="1" zoomScale="90" zoomScaleNormal="90" zoomScalePageLayoutView="70" workbookViewId="0">
      <selection activeCell="G6" sqref="G6"/>
    </sheetView>
  </sheetViews>
  <sheetFormatPr baseColWidth="10" defaultColWidth="27.42578125" defaultRowHeight="11.25" x14ac:dyDescent="0.25"/>
  <cols>
    <col min="1" max="1" width="2.7109375" style="40" customWidth="1"/>
    <col min="2" max="2" width="6.85546875" style="38" customWidth="1"/>
    <col min="3" max="4" width="5.7109375" style="39" customWidth="1"/>
    <col min="5" max="5" width="8.42578125" style="39" customWidth="1"/>
    <col min="6" max="6" width="11.42578125" style="40" customWidth="1"/>
    <col min="7" max="7" width="43.140625" style="40" customWidth="1"/>
    <col min="8" max="8" width="27.85546875" style="40" customWidth="1"/>
    <col min="9" max="9" width="5.7109375" style="48" customWidth="1"/>
    <col min="10" max="12" width="5.7109375" style="38" customWidth="1"/>
    <col min="13" max="13" width="5.7109375" style="48" customWidth="1"/>
    <col min="14" max="14" width="5.7109375" style="38" customWidth="1"/>
    <col min="15" max="16" width="5.7109375" style="40" customWidth="1"/>
    <col min="17" max="17" width="31.85546875" style="41" customWidth="1"/>
    <col min="18" max="23" width="5.7109375" style="38" customWidth="1"/>
    <col min="24" max="24" width="26.7109375" style="40" customWidth="1"/>
    <col min="25" max="25" width="23.28515625" style="40" customWidth="1"/>
    <col min="26" max="26" width="27.85546875" style="40" customWidth="1"/>
    <col min="27" max="27" width="22.28515625" style="40" customWidth="1"/>
    <col min="28" max="28" width="21.5703125" style="40" customWidth="1"/>
    <col min="29" max="16384" width="27.42578125" style="40"/>
  </cols>
  <sheetData>
    <row r="1" spans="2:28" ht="12" thickBot="1" x14ac:dyDescent="0.3"/>
    <row r="2" spans="2:28" ht="15.75" thickBot="1" x14ac:dyDescent="0.3">
      <c r="B2" s="103" t="s">
        <v>289</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5"/>
    </row>
    <row r="3" spans="2:28" ht="13.5" thickBot="1" x14ac:dyDescent="0.3">
      <c r="B3" s="106" t="s">
        <v>14</v>
      </c>
      <c r="C3" s="107"/>
      <c r="D3" s="107"/>
      <c r="E3" s="107"/>
      <c r="F3" s="107"/>
      <c r="G3" s="107"/>
      <c r="H3" s="107"/>
      <c r="I3" s="106" t="s">
        <v>4</v>
      </c>
      <c r="J3" s="107"/>
      <c r="K3" s="107"/>
      <c r="L3" s="107"/>
      <c r="M3" s="107"/>
      <c r="N3" s="108"/>
      <c r="O3" s="106" t="s">
        <v>3</v>
      </c>
      <c r="P3" s="107"/>
      <c r="Q3" s="108"/>
      <c r="R3" s="109" t="s">
        <v>23</v>
      </c>
      <c r="S3" s="110"/>
      <c r="T3" s="110"/>
      <c r="U3" s="110"/>
      <c r="V3" s="110"/>
      <c r="W3" s="111"/>
      <c r="X3" s="106" t="s">
        <v>15</v>
      </c>
      <c r="Y3" s="107"/>
      <c r="Z3" s="107"/>
      <c r="AA3" s="107"/>
      <c r="AB3" s="108"/>
    </row>
    <row r="4" spans="2:28" s="42" customFormat="1" ht="78" customHeight="1" thickBot="1" x14ac:dyDescent="0.3">
      <c r="B4" s="93" t="s">
        <v>19</v>
      </c>
      <c r="C4" s="93" t="s">
        <v>18</v>
      </c>
      <c r="D4" s="93" t="s">
        <v>20</v>
      </c>
      <c r="E4" s="93" t="s">
        <v>131</v>
      </c>
      <c r="F4" s="93" t="s">
        <v>7</v>
      </c>
      <c r="G4" s="91" t="s">
        <v>5</v>
      </c>
      <c r="H4" s="91" t="s">
        <v>6</v>
      </c>
      <c r="I4" s="95" t="s">
        <v>1</v>
      </c>
      <c r="J4" s="96"/>
      <c r="K4" s="95" t="s">
        <v>0</v>
      </c>
      <c r="L4" s="96"/>
      <c r="M4" s="100" t="s">
        <v>22</v>
      </c>
      <c r="N4" s="96"/>
      <c r="O4" s="95" t="s">
        <v>2</v>
      </c>
      <c r="P4" s="96"/>
      <c r="Q4" s="101" t="s">
        <v>8</v>
      </c>
      <c r="R4" s="95" t="s">
        <v>1</v>
      </c>
      <c r="S4" s="96"/>
      <c r="T4" s="95" t="s">
        <v>0</v>
      </c>
      <c r="U4" s="96"/>
      <c r="V4" s="95" t="s">
        <v>22</v>
      </c>
      <c r="W4" s="96"/>
      <c r="X4" s="97" t="s">
        <v>13</v>
      </c>
      <c r="Y4" s="98"/>
      <c r="Z4" s="99"/>
      <c r="AA4" s="97" t="s">
        <v>10</v>
      </c>
      <c r="AB4" s="99"/>
    </row>
    <row r="5" spans="2:28" s="90" customFormat="1" ht="63.75" customHeight="1" x14ac:dyDescent="0.25">
      <c r="B5" s="94"/>
      <c r="C5" s="94"/>
      <c r="D5" s="94"/>
      <c r="E5" s="94"/>
      <c r="F5" s="94"/>
      <c r="G5" s="92"/>
      <c r="H5" s="92"/>
      <c r="I5" s="85" t="s">
        <v>21</v>
      </c>
      <c r="J5" s="86" t="s">
        <v>133</v>
      </c>
      <c r="K5" s="85" t="s">
        <v>21</v>
      </c>
      <c r="L5" s="85" t="s">
        <v>17</v>
      </c>
      <c r="M5" s="87" t="s">
        <v>135</v>
      </c>
      <c r="N5" s="88" t="s">
        <v>16</v>
      </c>
      <c r="O5" s="89" t="s">
        <v>32</v>
      </c>
      <c r="P5" s="88" t="s">
        <v>136</v>
      </c>
      <c r="Q5" s="102"/>
      <c r="R5" s="85" t="s">
        <v>21</v>
      </c>
      <c r="S5" s="85" t="s">
        <v>132</v>
      </c>
      <c r="T5" s="85" t="s">
        <v>21</v>
      </c>
      <c r="U5" s="85" t="s">
        <v>134</v>
      </c>
      <c r="V5" s="85" t="s">
        <v>135</v>
      </c>
      <c r="W5" s="85" t="s">
        <v>16</v>
      </c>
      <c r="X5" s="84" t="s">
        <v>24</v>
      </c>
      <c r="Y5" s="84" t="s">
        <v>9</v>
      </c>
      <c r="Z5" s="84" t="s">
        <v>25</v>
      </c>
      <c r="AA5" s="84" t="s">
        <v>11</v>
      </c>
      <c r="AB5" s="84" t="s">
        <v>12</v>
      </c>
    </row>
    <row r="6" spans="2:28" ht="78.75" customHeight="1" x14ac:dyDescent="0.25">
      <c r="B6" s="83">
        <v>1</v>
      </c>
      <c r="C6" s="79" t="s">
        <v>138</v>
      </c>
      <c r="D6" s="58" t="s">
        <v>26</v>
      </c>
      <c r="E6" s="47" t="s">
        <v>27</v>
      </c>
      <c r="F6" s="75" t="s">
        <v>137</v>
      </c>
      <c r="G6" s="68" t="s">
        <v>290</v>
      </c>
      <c r="H6" s="63" t="s">
        <v>177</v>
      </c>
      <c r="I6" s="66">
        <v>1</v>
      </c>
      <c r="J6" s="45" t="str">
        <f>IF(I6=0,"",IF(I6=5,"CASI CIERTO",IF(I6=4,"PROBABLE",IF(I6=3,"POSIBLE",IF(I6=2,"IMPROBABLE","RARO")))))</f>
        <v>RARO</v>
      </c>
      <c r="K6" s="44">
        <v>1</v>
      </c>
      <c r="L6" s="45" t="str">
        <f>IF(K6=0,"",IF(K6=5,"CATASTRÓFICO",IF(K6=4,"MAYOR",IF(K6=3,"MODERADO",IF(K6=2,"MENOR","INSIGNIFICANTE")))))</f>
        <v>INSIGNIFICANTE</v>
      </c>
      <c r="M6" s="46">
        <f>+I6+K6</f>
        <v>2</v>
      </c>
      <c r="N6" s="53" t="str">
        <f>IF(M6=0,"",IF(M6&gt;7.9,"EXTREMO",IF(M6&gt;5.9,"ALTO",IF(M6&gt;4.9,"MEDIO",IF(M6&gt;2.9,"BAJO","MUY BAJO")))))</f>
        <v>MUY BAJO</v>
      </c>
      <c r="O6" s="54">
        <v>1</v>
      </c>
      <c r="P6" s="64"/>
      <c r="Q6" s="71" t="s">
        <v>234</v>
      </c>
      <c r="R6" s="66">
        <v>1</v>
      </c>
      <c r="S6" s="45" t="str">
        <f>IF(R6=0,"",IF(R6=5,"CASI CIERTO",IF(R6=4,"PROBABLE",IF(R6=3,"POSIBLE",IF(R6=2,"IMPROBABLE","RARO")))))</f>
        <v>RARO</v>
      </c>
      <c r="T6" s="44">
        <v>1</v>
      </c>
      <c r="U6" s="45" t="str">
        <f>IF(T6=0,"",IF(T6=5,"CATASTRÓFICO",IF(T6=4,"MAYOR",IF(T6=3,"MODERADO",IF(T6=2,"MENOR","INSIGNIFICANTE")))))</f>
        <v>INSIGNIFICANTE</v>
      </c>
      <c r="V6" s="46">
        <f>+T6+R6</f>
        <v>2</v>
      </c>
      <c r="W6" s="60" t="str">
        <f>IF(V6=0,"",IF(V6&gt;7.9,"EXTREMO",IF(V6&gt;5.9,"ALTO",IF(V6&gt;4.9,"MEDIO",IF(V6&gt;2.9,"BAJO","MUY BAJO")))))</f>
        <v>MUY BAJO</v>
      </c>
      <c r="X6" s="68" t="s">
        <v>115</v>
      </c>
      <c r="Y6" s="52" t="s">
        <v>194</v>
      </c>
      <c r="Z6" s="63" t="s">
        <v>153</v>
      </c>
      <c r="AA6" s="62" t="s">
        <v>193</v>
      </c>
      <c r="AB6" s="63" t="s">
        <v>164</v>
      </c>
    </row>
    <row r="7" spans="2:28" s="43" customFormat="1" ht="40.5" x14ac:dyDescent="0.25">
      <c r="B7" s="83">
        <v>2</v>
      </c>
      <c r="C7" s="79" t="s">
        <v>138</v>
      </c>
      <c r="D7" s="58" t="s">
        <v>62</v>
      </c>
      <c r="E7" s="47" t="s">
        <v>45</v>
      </c>
      <c r="F7" s="75" t="s">
        <v>137</v>
      </c>
      <c r="G7" s="68" t="s">
        <v>249</v>
      </c>
      <c r="H7" s="63" t="s">
        <v>250</v>
      </c>
      <c r="I7" s="66">
        <v>1</v>
      </c>
      <c r="J7" s="45" t="str">
        <f>IF(I7=0,"",IF(I7=5,"CASI CIERTO",IF(I7=4,"PROBABLE",IF(I7=3,"POSIBLE",IF(I7=2,"IMPROBABLE","RARO")))))</f>
        <v>RARO</v>
      </c>
      <c r="K7" s="44">
        <v>2</v>
      </c>
      <c r="L7" s="45" t="str">
        <f>IF(K7=0,"",IF(K7=5,"CATASTRÓFICO",IF(K7=4,"MAYOR",IF(K7=3,"MODERADO",IF(K7=2,"MENOR","INSIGNIFICANTE")))))</f>
        <v>MENOR</v>
      </c>
      <c r="M7" s="46">
        <f>+I7+K7</f>
        <v>3</v>
      </c>
      <c r="N7" s="53" t="str">
        <f>IF(M7=0,"",IF(M7&gt;7.9,"EXTREMO",IF(M7&gt;5.9,"ALTO",IF(M7&gt;4.9,"MEDIO",IF(M7&gt;2.9,"BAJO","MUY BAJO")))))</f>
        <v>BAJO</v>
      </c>
      <c r="O7" s="54"/>
      <c r="P7" s="64">
        <v>1</v>
      </c>
      <c r="Q7" s="71" t="s">
        <v>235</v>
      </c>
      <c r="R7" s="66">
        <v>1</v>
      </c>
      <c r="S7" s="45" t="str">
        <f>IF(R7=0,"",IF(R7=5,"CASI CIERTO",IF(R7=4,"PROBABLE",IF(R7=3,"POSIBLE",IF(R7=2,"IMPROBABLE","RARO")))))</f>
        <v>RARO</v>
      </c>
      <c r="T7" s="44">
        <v>2</v>
      </c>
      <c r="U7" s="45" t="str">
        <f>IF(T7=0,"",IF(T7=5,"CATASTRÓFICO",IF(T7=4,"MAYOR",IF(T7=3,"MODERADO",IF(T7=2,"MENOR","INSIGNIFICANTE")))))</f>
        <v>MENOR</v>
      </c>
      <c r="V7" s="46">
        <f>+T7+R7</f>
        <v>3</v>
      </c>
      <c r="W7" s="60" t="str">
        <f>IF(V7=0,"",IF(V7&gt;7.9,"EXTREMO",IF(V7&gt;5.9,"ALTO",IF(V7&gt;4.9,"MEDIO",IF(V7&gt;2.9,"BAJO","MUY BAJO")))))</f>
        <v>BAJO</v>
      </c>
      <c r="X7" s="68" t="s">
        <v>117</v>
      </c>
      <c r="Y7" s="52" t="s">
        <v>165</v>
      </c>
      <c r="Z7" s="63" t="s">
        <v>153</v>
      </c>
      <c r="AA7" s="62" t="s">
        <v>195</v>
      </c>
      <c r="AB7" s="63" t="s">
        <v>196</v>
      </c>
    </row>
    <row r="8" spans="2:28" ht="84.75" customHeight="1" x14ac:dyDescent="0.25">
      <c r="B8" s="83">
        <v>3</v>
      </c>
      <c r="C8" s="80" t="s">
        <v>190</v>
      </c>
      <c r="D8" s="58" t="s">
        <v>191</v>
      </c>
      <c r="E8" s="47" t="s">
        <v>45</v>
      </c>
      <c r="F8" s="75" t="s">
        <v>176</v>
      </c>
      <c r="G8" s="68" t="s">
        <v>291</v>
      </c>
      <c r="H8" s="63" t="s">
        <v>292</v>
      </c>
      <c r="I8" s="66">
        <v>2</v>
      </c>
      <c r="J8" s="45" t="str">
        <f t="shared" ref="J8:J20" si="0">IF(I8=0,"",IF(I8=5,"CASI CIERTO",IF(I8=4,"PROBABLE",IF(I8=3,"POSIBLE",IF(I8=2,"IMPROBABLE","RARO")))))</f>
        <v>IMPROBABLE</v>
      </c>
      <c r="K8" s="44">
        <v>3</v>
      </c>
      <c r="L8" s="45" t="str">
        <f t="shared" ref="L8:L20" si="1">IF(K8=0,"",IF(K8=5,"CATASTRÓFICO",IF(K8=4,"MAYOR",IF(K8=3,"MODERADO",IF(K8=2,"MENOR","INSIGNIFICANTE")))))</f>
        <v>MODERADO</v>
      </c>
      <c r="M8" s="46">
        <f t="shared" ref="M8:M20" si="2">+I8+K8</f>
        <v>5</v>
      </c>
      <c r="N8" s="53" t="str">
        <f t="shared" ref="N8:N20" si="3">IF(M8=0,"",IF(M8&gt;7.9,"EXTREMO",IF(M8&gt;5.9,"ALTO",IF(M8&gt;4.9,"MEDIO",IF(M8&gt;2.9,"BAJO","MUY BAJO")))))</f>
        <v>MEDIO</v>
      </c>
      <c r="O8" s="54"/>
      <c r="P8" s="64">
        <v>1</v>
      </c>
      <c r="Q8" s="71" t="s">
        <v>171</v>
      </c>
      <c r="R8" s="66">
        <v>2</v>
      </c>
      <c r="S8" s="45" t="str">
        <f t="shared" ref="S8:S20" si="4">IF(R8=0,"",IF(R8=5,"CASI CIERTO",IF(R8=4,"PROBABLE",IF(R8=3,"POSIBLE",IF(R8=2,"IMPROBABLE","RARO")))))</f>
        <v>IMPROBABLE</v>
      </c>
      <c r="T8" s="44">
        <v>3</v>
      </c>
      <c r="U8" s="45" t="str">
        <f t="shared" ref="U8:U20" si="5">IF(T8=0,"",IF(T8=5,"CATASTRÓFICO",IF(T8=4,"MAYOR",IF(T8=3,"MODERADO",IF(T8=2,"MENOR","INSIGNIFICANTE")))))</f>
        <v>MODERADO</v>
      </c>
      <c r="V8" s="46">
        <f t="shared" ref="V8:V20" si="6">+T8+R8</f>
        <v>5</v>
      </c>
      <c r="W8" s="60" t="str">
        <f t="shared" ref="W8:W20" si="7">IF(V8=0,"",IF(V8&gt;7.9,"EXTREMO",IF(V8&gt;5.9,"ALTO",IF(V8&gt;4.9,"MEDIO",IF(V8&gt;2.9,"BAJO","MUY BAJO")))))</f>
        <v>MEDIO</v>
      </c>
      <c r="X8" s="68" t="s">
        <v>117</v>
      </c>
      <c r="Y8" s="52" t="s">
        <v>139</v>
      </c>
      <c r="Z8" s="63" t="s">
        <v>140</v>
      </c>
      <c r="AA8" s="62" t="s">
        <v>148</v>
      </c>
      <c r="AB8" s="63" t="s">
        <v>149</v>
      </c>
    </row>
    <row r="9" spans="2:28" ht="85.5" x14ac:dyDescent="0.25">
      <c r="B9" s="83">
        <v>4</v>
      </c>
      <c r="C9" s="79" t="s">
        <v>28</v>
      </c>
      <c r="D9" s="57" t="s">
        <v>62</v>
      </c>
      <c r="E9" s="76" t="s">
        <v>280</v>
      </c>
      <c r="F9" s="75" t="s">
        <v>137</v>
      </c>
      <c r="G9" s="68" t="s">
        <v>185</v>
      </c>
      <c r="H9" s="63" t="s">
        <v>186</v>
      </c>
      <c r="I9" s="66">
        <v>1</v>
      </c>
      <c r="J9" s="45" t="str">
        <f t="shared" si="0"/>
        <v>RARO</v>
      </c>
      <c r="K9" s="44">
        <v>1</v>
      </c>
      <c r="L9" s="45" t="str">
        <f t="shared" si="1"/>
        <v>INSIGNIFICANTE</v>
      </c>
      <c r="M9" s="46">
        <f t="shared" si="2"/>
        <v>2</v>
      </c>
      <c r="N9" s="53" t="str">
        <f t="shared" si="3"/>
        <v>MUY BAJO</v>
      </c>
      <c r="O9" s="54">
        <v>0.5</v>
      </c>
      <c r="P9" s="64">
        <v>0.5</v>
      </c>
      <c r="Q9" s="71" t="s">
        <v>236</v>
      </c>
      <c r="R9" s="66">
        <v>1</v>
      </c>
      <c r="S9" s="45" t="str">
        <f t="shared" si="4"/>
        <v>RARO</v>
      </c>
      <c r="T9" s="44">
        <v>2</v>
      </c>
      <c r="U9" s="45" t="str">
        <f t="shared" si="5"/>
        <v>MENOR</v>
      </c>
      <c r="V9" s="46">
        <f t="shared" si="6"/>
        <v>3</v>
      </c>
      <c r="W9" s="60" t="str">
        <f t="shared" si="7"/>
        <v>BAJO</v>
      </c>
      <c r="X9" s="68" t="s">
        <v>161</v>
      </c>
      <c r="Y9" s="52" t="s">
        <v>155</v>
      </c>
      <c r="Z9" s="63" t="s">
        <v>153</v>
      </c>
      <c r="AA9" s="62" t="s">
        <v>197</v>
      </c>
      <c r="AB9" s="63" t="s">
        <v>149</v>
      </c>
    </row>
    <row r="10" spans="2:28" ht="90.75" customHeight="1" x14ac:dyDescent="0.25">
      <c r="B10" s="83">
        <v>5</v>
      </c>
      <c r="C10" s="79" t="s">
        <v>28</v>
      </c>
      <c r="D10" s="58" t="s">
        <v>281</v>
      </c>
      <c r="E10" s="76" t="s">
        <v>57</v>
      </c>
      <c r="F10" s="75" t="s">
        <v>275</v>
      </c>
      <c r="G10" s="68" t="s">
        <v>251</v>
      </c>
      <c r="H10" s="63" t="s">
        <v>293</v>
      </c>
      <c r="I10" s="66">
        <v>2</v>
      </c>
      <c r="J10" s="45" t="str">
        <f t="shared" si="0"/>
        <v>IMPROBABLE</v>
      </c>
      <c r="K10" s="44">
        <v>3</v>
      </c>
      <c r="L10" s="45" t="str">
        <f t="shared" si="1"/>
        <v>MODERADO</v>
      </c>
      <c r="M10" s="46">
        <f t="shared" si="2"/>
        <v>5</v>
      </c>
      <c r="N10" s="53" t="str">
        <f t="shared" si="3"/>
        <v>MEDIO</v>
      </c>
      <c r="O10" s="54">
        <v>1</v>
      </c>
      <c r="P10" s="64"/>
      <c r="Q10" s="71" t="s">
        <v>237</v>
      </c>
      <c r="R10" s="66">
        <v>2</v>
      </c>
      <c r="S10" s="45" t="str">
        <f t="shared" si="4"/>
        <v>IMPROBABLE</v>
      </c>
      <c r="T10" s="44">
        <v>3</v>
      </c>
      <c r="U10" s="45" t="str">
        <f t="shared" si="5"/>
        <v>MODERADO</v>
      </c>
      <c r="V10" s="46">
        <f t="shared" si="6"/>
        <v>5</v>
      </c>
      <c r="W10" s="60" t="str">
        <f t="shared" si="7"/>
        <v>MEDIO</v>
      </c>
      <c r="X10" s="68" t="s">
        <v>198</v>
      </c>
      <c r="Y10" s="52" t="s">
        <v>199</v>
      </c>
      <c r="Z10" s="63" t="s">
        <v>140</v>
      </c>
      <c r="AA10" s="62" t="s">
        <v>141</v>
      </c>
      <c r="AB10" s="63" t="s">
        <v>200</v>
      </c>
    </row>
    <row r="11" spans="2:28" ht="79.5" customHeight="1" x14ac:dyDescent="0.25">
      <c r="B11" s="83">
        <v>6</v>
      </c>
      <c r="C11" s="79" t="s">
        <v>282</v>
      </c>
      <c r="D11" s="58" t="s">
        <v>26</v>
      </c>
      <c r="E11" s="76" t="s">
        <v>57</v>
      </c>
      <c r="F11" s="75" t="s">
        <v>137</v>
      </c>
      <c r="G11" s="68" t="s">
        <v>252</v>
      </c>
      <c r="H11" s="63" t="s">
        <v>253</v>
      </c>
      <c r="I11" s="66">
        <v>2</v>
      </c>
      <c r="J11" s="45" t="str">
        <f t="shared" si="0"/>
        <v>IMPROBABLE</v>
      </c>
      <c r="K11" s="44">
        <v>3</v>
      </c>
      <c r="L11" s="45" t="str">
        <f t="shared" si="1"/>
        <v>MODERADO</v>
      </c>
      <c r="M11" s="46">
        <f t="shared" si="2"/>
        <v>5</v>
      </c>
      <c r="N11" s="53" t="str">
        <f t="shared" si="3"/>
        <v>MEDIO</v>
      </c>
      <c r="O11" s="54">
        <v>0.5</v>
      </c>
      <c r="P11" s="64">
        <v>0.5</v>
      </c>
      <c r="Q11" s="71" t="s">
        <v>238</v>
      </c>
      <c r="R11" s="66">
        <v>2</v>
      </c>
      <c r="S11" s="45" t="str">
        <f t="shared" si="4"/>
        <v>IMPROBABLE</v>
      </c>
      <c r="T11" s="44">
        <v>3</v>
      </c>
      <c r="U11" s="45" t="str">
        <f t="shared" si="5"/>
        <v>MODERADO</v>
      </c>
      <c r="V11" s="46">
        <f t="shared" si="6"/>
        <v>5</v>
      </c>
      <c r="W11" s="60" t="str">
        <f t="shared" si="7"/>
        <v>MEDIO</v>
      </c>
      <c r="X11" s="68" t="s">
        <v>201</v>
      </c>
      <c r="Y11" s="52" t="s">
        <v>155</v>
      </c>
      <c r="Z11" s="63" t="s">
        <v>153</v>
      </c>
      <c r="AA11" s="62" t="s">
        <v>202</v>
      </c>
      <c r="AB11" s="63" t="s">
        <v>152</v>
      </c>
    </row>
    <row r="12" spans="2:28" ht="56.25" x14ac:dyDescent="0.25">
      <c r="B12" s="83">
        <v>7</v>
      </c>
      <c r="C12" s="79" t="s">
        <v>28</v>
      </c>
      <c r="D12" s="58" t="s">
        <v>26</v>
      </c>
      <c r="E12" s="76" t="s">
        <v>57</v>
      </c>
      <c r="F12" s="75" t="s">
        <v>276</v>
      </c>
      <c r="G12" s="68" t="s">
        <v>254</v>
      </c>
      <c r="H12" s="63" t="s">
        <v>294</v>
      </c>
      <c r="I12" s="66">
        <v>2</v>
      </c>
      <c r="J12" s="45" t="str">
        <f t="shared" si="0"/>
        <v>IMPROBABLE</v>
      </c>
      <c r="K12" s="44">
        <v>3</v>
      </c>
      <c r="L12" s="45" t="str">
        <f t="shared" si="1"/>
        <v>MODERADO</v>
      </c>
      <c r="M12" s="46">
        <f t="shared" si="2"/>
        <v>5</v>
      </c>
      <c r="N12" s="53" t="str">
        <f t="shared" si="3"/>
        <v>MEDIO</v>
      </c>
      <c r="O12" s="54">
        <v>0.5</v>
      </c>
      <c r="P12" s="64">
        <v>0.5</v>
      </c>
      <c r="Q12" s="71" t="s">
        <v>239</v>
      </c>
      <c r="R12" s="66">
        <v>2</v>
      </c>
      <c r="S12" s="45" t="str">
        <f t="shared" si="4"/>
        <v>IMPROBABLE</v>
      </c>
      <c r="T12" s="44">
        <v>3</v>
      </c>
      <c r="U12" s="45" t="str">
        <f t="shared" si="5"/>
        <v>MODERADO</v>
      </c>
      <c r="V12" s="46">
        <f t="shared" si="6"/>
        <v>5</v>
      </c>
      <c r="W12" s="60" t="str">
        <f t="shared" si="7"/>
        <v>MEDIO</v>
      </c>
      <c r="X12" s="68" t="s">
        <v>203</v>
      </c>
      <c r="Y12" s="52" t="s">
        <v>204</v>
      </c>
      <c r="Z12" s="63" t="s">
        <v>145</v>
      </c>
      <c r="AA12" s="62" t="s">
        <v>205</v>
      </c>
      <c r="AB12" s="63" t="s">
        <v>169</v>
      </c>
    </row>
    <row r="13" spans="2:28" ht="105.75" customHeight="1" x14ac:dyDescent="0.25">
      <c r="B13" s="83">
        <v>8</v>
      </c>
      <c r="C13" s="79" t="s">
        <v>138</v>
      </c>
      <c r="D13" s="58" t="s">
        <v>62</v>
      </c>
      <c r="E13" s="76" t="s">
        <v>57</v>
      </c>
      <c r="F13" s="75" t="s">
        <v>137</v>
      </c>
      <c r="G13" s="68" t="s">
        <v>255</v>
      </c>
      <c r="H13" s="63" t="s">
        <v>256</v>
      </c>
      <c r="I13" s="66">
        <v>1</v>
      </c>
      <c r="J13" s="45" t="str">
        <f t="shared" si="0"/>
        <v>RARO</v>
      </c>
      <c r="K13" s="44">
        <v>1</v>
      </c>
      <c r="L13" s="45" t="str">
        <f t="shared" si="1"/>
        <v>INSIGNIFICANTE</v>
      </c>
      <c r="M13" s="46">
        <f t="shared" si="2"/>
        <v>2</v>
      </c>
      <c r="N13" s="53" t="str">
        <f t="shared" si="3"/>
        <v>MUY BAJO</v>
      </c>
      <c r="O13" s="54">
        <v>0.5</v>
      </c>
      <c r="P13" s="64">
        <v>0.5</v>
      </c>
      <c r="Q13" s="71" t="s">
        <v>209</v>
      </c>
      <c r="R13" s="66">
        <v>1</v>
      </c>
      <c r="S13" s="45" t="str">
        <f t="shared" si="4"/>
        <v>RARO</v>
      </c>
      <c r="T13" s="44">
        <v>1</v>
      </c>
      <c r="U13" s="45" t="str">
        <f t="shared" si="5"/>
        <v>INSIGNIFICANTE</v>
      </c>
      <c r="V13" s="46">
        <f t="shared" si="6"/>
        <v>2</v>
      </c>
      <c r="W13" s="60" t="str">
        <f t="shared" si="7"/>
        <v>MUY BAJO</v>
      </c>
      <c r="X13" s="68" t="s">
        <v>117</v>
      </c>
      <c r="Y13" s="52" t="s">
        <v>206</v>
      </c>
      <c r="Z13" s="63" t="s">
        <v>153</v>
      </c>
      <c r="AA13" s="62" t="s">
        <v>207</v>
      </c>
      <c r="AB13" s="63" t="s">
        <v>196</v>
      </c>
    </row>
    <row r="14" spans="2:28" ht="99" customHeight="1" x14ac:dyDescent="0.25">
      <c r="B14" s="83">
        <v>9</v>
      </c>
      <c r="C14" s="79" t="s">
        <v>28</v>
      </c>
      <c r="D14" s="58" t="s">
        <v>26</v>
      </c>
      <c r="E14" s="76" t="s">
        <v>57</v>
      </c>
      <c r="F14" s="75" t="s">
        <v>137</v>
      </c>
      <c r="G14" s="68" t="s">
        <v>188</v>
      </c>
      <c r="H14" s="63" t="s">
        <v>189</v>
      </c>
      <c r="I14" s="66">
        <v>1</v>
      </c>
      <c r="J14" s="45" t="str">
        <f t="shared" si="0"/>
        <v>RARO</v>
      </c>
      <c r="K14" s="44">
        <v>1</v>
      </c>
      <c r="L14" s="45" t="str">
        <f t="shared" si="1"/>
        <v>INSIGNIFICANTE</v>
      </c>
      <c r="M14" s="46">
        <f t="shared" si="2"/>
        <v>2</v>
      </c>
      <c r="N14" s="53" t="str">
        <f t="shared" si="3"/>
        <v>MUY BAJO</v>
      </c>
      <c r="O14" s="54">
        <v>1</v>
      </c>
      <c r="P14" s="64"/>
      <c r="Q14" s="71" t="s">
        <v>240</v>
      </c>
      <c r="R14" s="66">
        <v>1</v>
      </c>
      <c r="S14" s="45" t="str">
        <f t="shared" si="4"/>
        <v>RARO</v>
      </c>
      <c r="T14" s="44">
        <v>1</v>
      </c>
      <c r="U14" s="45" t="str">
        <f t="shared" si="5"/>
        <v>INSIGNIFICANTE</v>
      </c>
      <c r="V14" s="46">
        <f t="shared" si="6"/>
        <v>2</v>
      </c>
      <c r="W14" s="60" t="str">
        <f t="shared" si="7"/>
        <v>MUY BAJO</v>
      </c>
      <c r="X14" s="68" t="s">
        <v>115</v>
      </c>
      <c r="Y14" s="52" t="s">
        <v>208</v>
      </c>
      <c r="Z14" s="63" t="s">
        <v>166</v>
      </c>
      <c r="AA14" s="62" t="s">
        <v>167</v>
      </c>
      <c r="AB14" s="63" t="s">
        <v>168</v>
      </c>
    </row>
    <row r="15" spans="2:28" ht="78.75" x14ac:dyDescent="0.25">
      <c r="B15" s="83">
        <v>10</v>
      </c>
      <c r="C15" s="80" t="s">
        <v>190</v>
      </c>
      <c r="D15" s="58" t="s">
        <v>191</v>
      </c>
      <c r="E15" s="76" t="s">
        <v>192</v>
      </c>
      <c r="F15" s="75" t="s">
        <v>277</v>
      </c>
      <c r="G15" s="68" t="s">
        <v>180</v>
      </c>
      <c r="H15" s="63" t="s">
        <v>181</v>
      </c>
      <c r="I15" s="66">
        <v>1</v>
      </c>
      <c r="J15" s="45" t="str">
        <f t="shared" si="0"/>
        <v>RARO</v>
      </c>
      <c r="K15" s="44">
        <v>1</v>
      </c>
      <c r="L15" s="45" t="str">
        <f t="shared" si="1"/>
        <v>INSIGNIFICANTE</v>
      </c>
      <c r="M15" s="46">
        <f t="shared" si="2"/>
        <v>2</v>
      </c>
      <c r="N15" s="53" t="str">
        <f t="shared" si="3"/>
        <v>MUY BAJO</v>
      </c>
      <c r="O15" s="54"/>
      <c r="P15" s="64">
        <v>1</v>
      </c>
      <c r="Q15" s="71" t="s">
        <v>172</v>
      </c>
      <c r="R15" s="66">
        <v>1</v>
      </c>
      <c r="S15" s="45" t="str">
        <f t="shared" si="4"/>
        <v>RARO</v>
      </c>
      <c r="T15" s="44">
        <v>1</v>
      </c>
      <c r="U15" s="45" t="str">
        <f t="shared" si="5"/>
        <v>INSIGNIFICANTE</v>
      </c>
      <c r="V15" s="46">
        <f t="shared" si="6"/>
        <v>2</v>
      </c>
      <c r="W15" s="60" t="str">
        <f t="shared" si="7"/>
        <v>MUY BAJO</v>
      </c>
      <c r="X15" s="68" t="s">
        <v>144</v>
      </c>
      <c r="Y15" s="52" t="s">
        <v>150</v>
      </c>
      <c r="Z15" s="63" t="s">
        <v>145</v>
      </c>
      <c r="AA15" s="62" t="s">
        <v>151</v>
      </c>
      <c r="AB15" s="63" t="s">
        <v>152</v>
      </c>
    </row>
    <row r="16" spans="2:28" ht="118.5" customHeight="1" x14ac:dyDescent="0.25">
      <c r="B16" s="83">
        <v>11</v>
      </c>
      <c r="C16" s="79" t="s">
        <v>190</v>
      </c>
      <c r="D16" s="57" t="s">
        <v>191</v>
      </c>
      <c r="E16" s="76" t="s">
        <v>286</v>
      </c>
      <c r="F16" s="75" t="s">
        <v>285</v>
      </c>
      <c r="G16" s="68" t="s">
        <v>257</v>
      </c>
      <c r="H16" s="63" t="s">
        <v>181</v>
      </c>
      <c r="I16" s="66">
        <v>1</v>
      </c>
      <c r="J16" s="45" t="str">
        <f t="shared" si="0"/>
        <v>RARO</v>
      </c>
      <c r="K16" s="44">
        <v>1</v>
      </c>
      <c r="L16" s="45" t="str">
        <f t="shared" si="1"/>
        <v>INSIGNIFICANTE</v>
      </c>
      <c r="M16" s="46">
        <f t="shared" si="2"/>
        <v>2</v>
      </c>
      <c r="N16" s="53" t="str">
        <f t="shared" si="3"/>
        <v>MUY BAJO</v>
      </c>
      <c r="O16" s="54"/>
      <c r="P16" s="64">
        <v>1</v>
      </c>
      <c r="Q16" s="71" t="s">
        <v>172</v>
      </c>
      <c r="R16" s="66">
        <v>1</v>
      </c>
      <c r="S16" s="45" t="str">
        <f t="shared" si="4"/>
        <v>RARO</v>
      </c>
      <c r="T16" s="44">
        <v>1</v>
      </c>
      <c r="U16" s="45" t="str">
        <f t="shared" si="5"/>
        <v>INSIGNIFICANTE</v>
      </c>
      <c r="V16" s="46">
        <f t="shared" si="6"/>
        <v>2</v>
      </c>
      <c r="W16" s="60" t="str">
        <f t="shared" si="7"/>
        <v>MUY BAJO</v>
      </c>
      <c r="X16" s="68" t="s">
        <v>144</v>
      </c>
      <c r="Y16" s="52" t="s">
        <v>150</v>
      </c>
      <c r="Z16" s="63" t="s">
        <v>145</v>
      </c>
      <c r="AA16" s="62" t="s">
        <v>151</v>
      </c>
      <c r="AB16" s="63" t="s">
        <v>169</v>
      </c>
    </row>
    <row r="17" spans="2:28" ht="78.75" x14ac:dyDescent="0.25">
      <c r="B17" s="83">
        <v>12</v>
      </c>
      <c r="C17" s="80" t="s">
        <v>190</v>
      </c>
      <c r="D17" s="58" t="s">
        <v>191</v>
      </c>
      <c r="E17" s="76" t="s">
        <v>284</v>
      </c>
      <c r="F17" s="75" t="s">
        <v>278</v>
      </c>
      <c r="G17" s="68" t="s">
        <v>178</v>
      </c>
      <c r="H17" s="63" t="s">
        <v>179</v>
      </c>
      <c r="I17" s="66">
        <v>1</v>
      </c>
      <c r="J17" s="45" t="str">
        <f t="shared" si="0"/>
        <v>RARO</v>
      </c>
      <c r="K17" s="44">
        <v>1</v>
      </c>
      <c r="L17" s="45" t="str">
        <f t="shared" si="1"/>
        <v>INSIGNIFICANTE</v>
      </c>
      <c r="M17" s="46">
        <f t="shared" si="2"/>
        <v>2</v>
      </c>
      <c r="N17" s="53" t="str">
        <f t="shared" si="3"/>
        <v>MUY BAJO</v>
      </c>
      <c r="O17" s="54">
        <v>1</v>
      </c>
      <c r="P17" s="64"/>
      <c r="Q17" s="71" t="s">
        <v>170</v>
      </c>
      <c r="R17" s="66">
        <v>1</v>
      </c>
      <c r="S17" s="45" t="str">
        <f t="shared" si="4"/>
        <v>RARO</v>
      </c>
      <c r="T17" s="44">
        <v>1</v>
      </c>
      <c r="U17" s="45" t="str">
        <f t="shared" si="5"/>
        <v>INSIGNIFICANTE</v>
      </c>
      <c r="V17" s="46">
        <f t="shared" si="6"/>
        <v>2</v>
      </c>
      <c r="W17" s="60" t="str">
        <f t="shared" si="7"/>
        <v>MUY BAJO</v>
      </c>
      <c r="X17" s="68" t="s">
        <v>144</v>
      </c>
      <c r="Y17" s="52" t="s">
        <v>143</v>
      </c>
      <c r="Z17" s="63" t="s">
        <v>145</v>
      </c>
      <c r="AA17" s="62" t="s">
        <v>146</v>
      </c>
      <c r="AB17" s="63" t="s">
        <v>147</v>
      </c>
    </row>
    <row r="18" spans="2:28" ht="90.75" customHeight="1" x14ac:dyDescent="0.25">
      <c r="B18" s="83">
        <v>13</v>
      </c>
      <c r="C18" s="79" t="s">
        <v>190</v>
      </c>
      <c r="D18" s="57" t="s">
        <v>191</v>
      </c>
      <c r="E18" s="76" t="s">
        <v>27</v>
      </c>
      <c r="F18" s="75" t="s">
        <v>182</v>
      </c>
      <c r="G18" s="68" t="s">
        <v>258</v>
      </c>
      <c r="H18" s="63" t="s">
        <v>183</v>
      </c>
      <c r="I18" s="66">
        <v>1</v>
      </c>
      <c r="J18" s="45" t="str">
        <f t="shared" si="0"/>
        <v>RARO</v>
      </c>
      <c r="K18" s="44">
        <v>1</v>
      </c>
      <c r="L18" s="45" t="str">
        <f t="shared" si="1"/>
        <v>INSIGNIFICANTE</v>
      </c>
      <c r="M18" s="46">
        <f t="shared" si="2"/>
        <v>2</v>
      </c>
      <c r="N18" s="53" t="str">
        <f t="shared" si="3"/>
        <v>MUY BAJO</v>
      </c>
      <c r="O18" s="54">
        <v>0.5</v>
      </c>
      <c r="P18" s="64">
        <v>0.5</v>
      </c>
      <c r="Q18" s="71" t="s">
        <v>173</v>
      </c>
      <c r="R18" s="66">
        <v>1</v>
      </c>
      <c r="S18" s="45" t="str">
        <f t="shared" si="4"/>
        <v>RARO</v>
      </c>
      <c r="T18" s="44">
        <v>1</v>
      </c>
      <c r="U18" s="45" t="str">
        <f t="shared" si="5"/>
        <v>INSIGNIFICANTE</v>
      </c>
      <c r="V18" s="46">
        <f t="shared" si="6"/>
        <v>2</v>
      </c>
      <c r="W18" s="60" t="str">
        <f t="shared" si="7"/>
        <v>MUY BAJO</v>
      </c>
      <c r="X18" s="68" t="s">
        <v>212</v>
      </c>
      <c r="Y18" s="52" t="s">
        <v>213</v>
      </c>
      <c r="Z18" s="63" t="s">
        <v>153</v>
      </c>
      <c r="AA18" s="62" t="s">
        <v>154</v>
      </c>
      <c r="AB18" s="63" t="s">
        <v>154</v>
      </c>
    </row>
    <row r="19" spans="2:28" ht="93.75" customHeight="1" x14ac:dyDescent="0.25">
      <c r="B19" s="83">
        <v>14</v>
      </c>
      <c r="C19" s="79" t="s">
        <v>138</v>
      </c>
      <c r="D19" s="58" t="s">
        <v>62</v>
      </c>
      <c r="E19" s="76" t="s">
        <v>27</v>
      </c>
      <c r="F19" s="75" t="s">
        <v>137</v>
      </c>
      <c r="G19" s="68" t="s">
        <v>259</v>
      </c>
      <c r="H19" s="63" t="s">
        <v>287</v>
      </c>
      <c r="I19" s="66">
        <v>2</v>
      </c>
      <c r="J19" s="45" t="str">
        <f t="shared" si="0"/>
        <v>IMPROBABLE</v>
      </c>
      <c r="K19" s="44">
        <v>1</v>
      </c>
      <c r="L19" s="45" t="str">
        <f t="shared" si="1"/>
        <v>INSIGNIFICANTE</v>
      </c>
      <c r="M19" s="46">
        <f t="shared" si="2"/>
        <v>3</v>
      </c>
      <c r="N19" s="53" t="str">
        <f t="shared" si="3"/>
        <v>BAJO</v>
      </c>
      <c r="O19" s="54">
        <v>0.5</v>
      </c>
      <c r="P19" s="64">
        <v>0.5</v>
      </c>
      <c r="Q19" s="71" t="s">
        <v>241</v>
      </c>
      <c r="R19" s="66">
        <v>2</v>
      </c>
      <c r="S19" s="45" t="str">
        <f t="shared" si="4"/>
        <v>IMPROBABLE</v>
      </c>
      <c r="T19" s="44">
        <v>1</v>
      </c>
      <c r="U19" s="45" t="str">
        <f t="shared" si="5"/>
        <v>INSIGNIFICANTE</v>
      </c>
      <c r="V19" s="46">
        <f t="shared" si="6"/>
        <v>3</v>
      </c>
      <c r="W19" s="60" t="str">
        <f t="shared" si="7"/>
        <v>BAJO</v>
      </c>
      <c r="X19" s="68" t="s">
        <v>115</v>
      </c>
      <c r="Y19" s="52" t="s">
        <v>214</v>
      </c>
      <c r="Z19" s="63" t="s">
        <v>215</v>
      </c>
      <c r="AA19" s="62" t="s">
        <v>216</v>
      </c>
      <c r="AB19" s="63" t="s">
        <v>164</v>
      </c>
    </row>
    <row r="20" spans="2:28" ht="65.25" customHeight="1" x14ac:dyDescent="0.25">
      <c r="B20" s="83">
        <v>15</v>
      </c>
      <c r="C20" s="79" t="s">
        <v>138</v>
      </c>
      <c r="D20" s="58" t="s">
        <v>26</v>
      </c>
      <c r="E20" s="76" t="s">
        <v>27</v>
      </c>
      <c r="F20" s="75" t="s">
        <v>137</v>
      </c>
      <c r="G20" s="68" t="s">
        <v>260</v>
      </c>
      <c r="H20" s="63" t="s">
        <v>261</v>
      </c>
      <c r="I20" s="66">
        <v>2</v>
      </c>
      <c r="J20" s="45" t="str">
        <f t="shared" si="0"/>
        <v>IMPROBABLE</v>
      </c>
      <c r="K20" s="44">
        <v>3</v>
      </c>
      <c r="L20" s="45" t="str">
        <f t="shared" si="1"/>
        <v>MODERADO</v>
      </c>
      <c r="M20" s="46">
        <f t="shared" si="2"/>
        <v>5</v>
      </c>
      <c r="N20" s="53" t="str">
        <f t="shared" si="3"/>
        <v>MEDIO</v>
      </c>
      <c r="O20" s="54">
        <v>1</v>
      </c>
      <c r="P20" s="64"/>
      <c r="Q20" s="71" t="s">
        <v>242</v>
      </c>
      <c r="R20" s="66">
        <v>2</v>
      </c>
      <c r="S20" s="45" t="str">
        <f t="shared" si="4"/>
        <v>IMPROBABLE</v>
      </c>
      <c r="T20" s="44">
        <v>3</v>
      </c>
      <c r="U20" s="45" t="str">
        <f t="shared" si="5"/>
        <v>MODERADO</v>
      </c>
      <c r="V20" s="46">
        <f t="shared" si="6"/>
        <v>5</v>
      </c>
      <c r="W20" s="60" t="str">
        <f t="shared" si="7"/>
        <v>MEDIO</v>
      </c>
      <c r="X20" s="68" t="s">
        <v>115</v>
      </c>
      <c r="Y20" s="52" t="s">
        <v>217</v>
      </c>
      <c r="Z20" s="63" t="s">
        <v>140</v>
      </c>
      <c r="AA20" s="62" t="s">
        <v>218</v>
      </c>
      <c r="AB20" s="63" t="s">
        <v>210</v>
      </c>
    </row>
    <row r="21" spans="2:28" ht="90.75" customHeight="1" x14ac:dyDescent="0.25">
      <c r="B21" s="83">
        <v>16</v>
      </c>
      <c r="C21" s="79" t="s">
        <v>283</v>
      </c>
      <c r="D21" s="58" t="s">
        <v>281</v>
      </c>
      <c r="E21" s="76" t="s">
        <v>27</v>
      </c>
      <c r="F21" s="75" t="s">
        <v>275</v>
      </c>
      <c r="G21" s="68" t="s">
        <v>262</v>
      </c>
      <c r="H21" s="63" t="s">
        <v>263</v>
      </c>
      <c r="I21" s="66">
        <v>2</v>
      </c>
      <c r="J21" s="45" t="str">
        <f t="shared" ref="J21:J28" si="8">IF(I21=0,"",IF(I21=5,"CASI CIERTO",IF(I21=4,"PROBABLE",IF(I21=3,"POSIBLE",IF(I21=2,"IMPROBABLE","RARO")))))</f>
        <v>IMPROBABLE</v>
      </c>
      <c r="K21" s="44">
        <v>2</v>
      </c>
      <c r="L21" s="45" t="str">
        <f t="shared" ref="L21:L28" si="9">IF(K21=0,"",IF(K21=5,"CATASTRÓFICO",IF(K21=4,"MAYOR",IF(K21=3,"MODERADO",IF(K21=2,"MENOR","INSIGNIFICANTE")))))</f>
        <v>MENOR</v>
      </c>
      <c r="M21" s="46">
        <f t="shared" ref="M21:M28" si="10">+I21+K21</f>
        <v>4</v>
      </c>
      <c r="N21" s="53" t="str">
        <f t="shared" ref="N21:N28" si="11">IF(M21=0,"",IF(M21&gt;7.9,"EXTREMO",IF(M21&gt;5.9,"ALTO",IF(M21&gt;4.9,"MEDIO",IF(M21&gt;2.9,"BAJO","MUY BAJO")))))</f>
        <v>BAJO</v>
      </c>
      <c r="O21" s="54"/>
      <c r="P21" s="64">
        <v>1</v>
      </c>
      <c r="Q21" s="71" t="s">
        <v>243</v>
      </c>
      <c r="R21" s="66">
        <v>2</v>
      </c>
      <c r="S21" s="45" t="str">
        <f t="shared" ref="S21:S28" si="12">IF(R21=0,"",IF(R21=5,"CASI CIERTO",IF(R21=4,"PROBABLE",IF(R21=3,"POSIBLE",IF(R21=2,"IMPROBABLE","RARO")))))</f>
        <v>IMPROBABLE</v>
      </c>
      <c r="T21" s="44">
        <v>2</v>
      </c>
      <c r="U21" s="45" t="str">
        <f t="shared" ref="U21:U28" si="13">IF(T21=0,"",IF(T21=5,"CATASTRÓFICO",IF(T21=4,"MAYOR",IF(T21=3,"MODERADO",IF(T21=2,"MENOR","INSIGNIFICANTE")))))</f>
        <v>MENOR</v>
      </c>
      <c r="V21" s="46">
        <f t="shared" ref="V21:V28" si="14">+T21+R21</f>
        <v>4</v>
      </c>
      <c r="W21" s="60" t="str">
        <f t="shared" ref="W21:W28" si="15">IF(V21=0,"",IF(V21&gt;7.9,"EXTREMO",IF(V21&gt;5.9,"ALTO",IF(V21&gt;4.9,"MEDIO",IF(V21&gt;2.9,"BAJO","MUY BAJO")))))</f>
        <v>BAJO</v>
      </c>
      <c r="X21" s="68" t="s">
        <v>219</v>
      </c>
      <c r="Y21" s="52" t="s">
        <v>208</v>
      </c>
      <c r="Z21" s="63" t="s">
        <v>220</v>
      </c>
      <c r="AA21" s="62" t="s">
        <v>221</v>
      </c>
      <c r="AB21" s="63" t="s">
        <v>142</v>
      </c>
    </row>
    <row r="22" spans="2:28" ht="44.25" x14ac:dyDescent="0.25">
      <c r="B22" s="83">
        <v>17</v>
      </c>
      <c r="C22" s="79" t="s">
        <v>283</v>
      </c>
      <c r="D22" s="58" t="s">
        <v>62</v>
      </c>
      <c r="E22" s="76" t="s">
        <v>27</v>
      </c>
      <c r="F22" s="75" t="s">
        <v>137</v>
      </c>
      <c r="G22" s="68" t="s">
        <v>264</v>
      </c>
      <c r="H22" s="63" t="s">
        <v>265</v>
      </c>
      <c r="I22" s="66">
        <v>1</v>
      </c>
      <c r="J22" s="45" t="str">
        <f t="shared" si="8"/>
        <v>RARO</v>
      </c>
      <c r="K22" s="44">
        <v>2</v>
      </c>
      <c r="L22" s="45" t="str">
        <f t="shared" si="9"/>
        <v>MENOR</v>
      </c>
      <c r="M22" s="46">
        <f t="shared" si="10"/>
        <v>3</v>
      </c>
      <c r="N22" s="53" t="str">
        <f t="shared" si="11"/>
        <v>BAJO</v>
      </c>
      <c r="O22" s="54">
        <v>1</v>
      </c>
      <c r="P22" s="64"/>
      <c r="Q22" s="71" t="s">
        <v>244</v>
      </c>
      <c r="R22" s="66">
        <v>1</v>
      </c>
      <c r="S22" s="45" t="str">
        <f t="shared" si="12"/>
        <v>RARO</v>
      </c>
      <c r="T22" s="44">
        <v>2</v>
      </c>
      <c r="U22" s="45" t="str">
        <f t="shared" si="13"/>
        <v>MENOR</v>
      </c>
      <c r="V22" s="46">
        <f t="shared" si="14"/>
        <v>3</v>
      </c>
      <c r="W22" s="60" t="str">
        <f t="shared" si="15"/>
        <v>BAJO</v>
      </c>
      <c r="X22" s="68" t="s">
        <v>117</v>
      </c>
      <c r="Y22" s="52" t="s">
        <v>222</v>
      </c>
      <c r="Z22" s="63" t="s">
        <v>162</v>
      </c>
      <c r="AA22" s="62" t="s">
        <v>211</v>
      </c>
      <c r="AB22" s="63" t="s">
        <v>221</v>
      </c>
    </row>
    <row r="23" spans="2:28" ht="92.25" customHeight="1" x14ac:dyDescent="0.25">
      <c r="B23" s="83">
        <v>18</v>
      </c>
      <c r="C23" s="79" t="s">
        <v>28</v>
      </c>
      <c r="D23" s="58" t="s">
        <v>62</v>
      </c>
      <c r="E23" s="76" t="s">
        <v>27</v>
      </c>
      <c r="F23" s="75" t="s">
        <v>187</v>
      </c>
      <c r="G23" s="68" t="s">
        <v>288</v>
      </c>
      <c r="H23" s="63" t="s">
        <v>266</v>
      </c>
      <c r="I23" s="66">
        <v>1</v>
      </c>
      <c r="J23" s="45" t="str">
        <f t="shared" si="8"/>
        <v>RARO</v>
      </c>
      <c r="K23" s="44">
        <v>1</v>
      </c>
      <c r="L23" s="45" t="str">
        <f t="shared" si="9"/>
        <v>INSIGNIFICANTE</v>
      </c>
      <c r="M23" s="46">
        <f t="shared" si="10"/>
        <v>2</v>
      </c>
      <c r="N23" s="53" t="str">
        <f t="shared" si="11"/>
        <v>MUY BAJO</v>
      </c>
      <c r="O23" s="54">
        <v>0.5</v>
      </c>
      <c r="P23" s="64">
        <v>0.5</v>
      </c>
      <c r="Q23" s="71" t="s">
        <v>245</v>
      </c>
      <c r="R23" s="66">
        <v>1</v>
      </c>
      <c r="S23" s="45" t="str">
        <f t="shared" si="12"/>
        <v>RARO</v>
      </c>
      <c r="T23" s="44">
        <v>1</v>
      </c>
      <c r="U23" s="45" t="str">
        <f t="shared" si="13"/>
        <v>INSIGNIFICANTE</v>
      </c>
      <c r="V23" s="46">
        <f t="shared" si="14"/>
        <v>2</v>
      </c>
      <c r="W23" s="60" t="str">
        <f t="shared" si="15"/>
        <v>MUY BAJO</v>
      </c>
      <c r="X23" s="68" t="s">
        <v>223</v>
      </c>
      <c r="Y23" s="52" t="s">
        <v>222</v>
      </c>
      <c r="Z23" s="63" t="s">
        <v>153</v>
      </c>
      <c r="AA23" s="62" t="s">
        <v>211</v>
      </c>
      <c r="AB23" s="63" t="s">
        <v>224</v>
      </c>
    </row>
    <row r="24" spans="2:28" ht="89.25" customHeight="1" x14ac:dyDescent="0.25">
      <c r="B24" s="83">
        <v>19</v>
      </c>
      <c r="C24" s="79" t="s">
        <v>28</v>
      </c>
      <c r="D24" s="57" t="s">
        <v>26</v>
      </c>
      <c r="E24" s="76" t="s">
        <v>27</v>
      </c>
      <c r="F24" s="75" t="s">
        <v>184</v>
      </c>
      <c r="G24" s="68" t="s">
        <v>267</v>
      </c>
      <c r="H24" s="63" t="s">
        <v>296</v>
      </c>
      <c r="I24" s="66">
        <v>1</v>
      </c>
      <c r="J24" s="45" t="str">
        <f t="shared" si="8"/>
        <v>RARO</v>
      </c>
      <c r="K24" s="44">
        <v>1</v>
      </c>
      <c r="L24" s="45" t="str">
        <f t="shared" si="9"/>
        <v>INSIGNIFICANTE</v>
      </c>
      <c r="M24" s="46">
        <f t="shared" si="10"/>
        <v>2</v>
      </c>
      <c r="N24" s="53" t="str">
        <f t="shared" si="11"/>
        <v>MUY BAJO</v>
      </c>
      <c r="O24" s="54">
        <v>0.5</v>
      </c>
      <c r="P24" s="64">
        <v>0.5</v>
      </c>
      <c r="Q24" s="71" t="s">
        <v>175</v>
      </c>
      <c r="R24" s="66">
        <v>1</v>
      </c>
      <c r="S24" s="45" t="str">
        <f t="shared" si="12"/>
        <v>RARO</v>
      </c>
      <c r="T24" s="44">
        <v>1</v>
      </c>
      <c r="U24" s="45" t="str">
        <f t="shared" si="13"/>
        <v>INSIGNIFICANTE</v>
      </c>
      <c r="V24" s="46">
        <f t="shared" si="14"/>
        <v>2</v>
      </c>
      <c r="W24" s="60" t="str">
        <f t="shared" si="15"/>
        <v>MUY BAJO</v>
      </c>
      <c r="X24" s="68" t="s">
        <v>159</v>
      </c>
      <c r="Y24" s="52" t="s">
        <v>155</v>
      </c>
      <c r="Z24" s="63" t="s">
        <v>225</v>
      </c>
      <c r="AA24" s="62" t="s">
        <v>226</v>
      </c>
      <c r="AB24" s="63" t="s">
        <v>160</v>
      </c>
    </row>
    <row r="25" spans="2:28" ht="105" customHeight="1" x14ac:dyDescent="0.25">
      <c r="B25" s="83">
        <v>20</v>
      </c>
      <c r="C25" s="79" t="s">
        <v>28</v>
      </c>
      <c r="D25" s="57" t="s">
        <v>26</v>
      </c>
      <c r="E25" s="76" t="s">
        <v>27</v>
      </c>
      <c r="F25" s="75" t="s">
        <v>276</v>
      </c>
      <c r="G25" s="68" t="s">
        <v>268</v>
      </c>
      <c r="H25" s="63" t="s">
        <v>295</v>
      </c>
      <c r="I25" s="66">
        <v>1</v>
      </c>
      <c r="J25" s="45" t="str">
        <f t="shared" si="8"/>
        <v>RARO</v>
      </c>
      <c r="K25" s="44">
        <v>1</v>
      </c>
      <c r="L25" s="45" t="str">
        <f t="shared" si="9"/>
        <v>INSIGNIFICANTE</v>
      </c>
      <c r="M25" s="46">
        <f t="shared" si="10"/>
        <v>2</v>
      </c>
      <c r="N25" s="53" t="str">
        <f t="shared" si="11"/>
        <v>MUY BAJO</v>
      </c>
      <c r="O25" s="54">
        <v>1</v>
      </c>
      <c r="P25" s="64"/>
      <c r="Q25" s="71" t="s">
        <v>247</v>
      </c>
      <c r="R25" s="66">
        <v>1</v>
      </c>
      <c r="S25" s="45" t="str">
        <f t="shared" si="12"/>
        <v>RARO</v>
      </c>
      <c r="T25" s="44">
        <v>1</v>
      </c>
      <c r="U25" s="45" t="str">
        <f t="shared" si="13"/>
        <v>INSIGNIFICANTE</v>
      </c>
      <c r="V25" s="46">
        <f t="shared" si="14"/>
        <v>2</v>
      </c>
      <c r="W25" s="60" t="str">
        <f t="shared" si="15"/>
        <v>MUY BAJO</v>
      </c>
      <c r="X25" s="68" t="s">
        <v>227</v>
      </c>
      <c r="Y25" s="52" t="s">
        <v>155</v>
      </c>
      <c r="Z25" s="63" t="s">
        <v>153</v>
      </c>
      <c r="AA25" s="62" t="s">
        <v>163</v>
      </c>
      <c r="AB25" s="63" t="s">
        <v>158</v>
      </c>
    </row>
    <row r="26" spans="2:28" ht="67.5" x14ac:dyDescent="0.25">
      <c r="B26" s="83">
        <v>21</v>
      </c>
      <c r="C26" s="81" t="s">
        <v>190</v>
      </c>
      <c r="D26" s="57" t="s">
        <v>26</v>
      </c>
      <c r="E26" s="76" t="s">
        <v>27</v>
      </c>
      <c r="F26" s="75" t="s">
        <v>137</v>
      </c>
      <c r="G26" s="68" t="s">
        <v>269</v>
      </c>
      <c r="H26" s="63" t="s">
        <v>270</v>
      </c>
      <c r="I26" s="66">
        <v>2</v>
      </c>
      <c r="J26" s="45" t="str">
        <f t="shared" si="8"/>
        <v>IMPROBABLE</v>
      </c>
      <c r="K26" s="44">
        <v>2</v>
      </c>
      <c r="L26" s="45" t="str">
        <f t="shared" si="9"/>
        <v>MENOR</v>
      </c>
      <c r="M26" s="46">
        <f t="shared" si="10"/>
        <v>4</v>
      </c>
      <c r="N26" s="53" t="str">
        <f t="shared" si="11"/>
        <v>BAJO</v>
      </c>
      <c r="O26" s="54">
        <v>1</v>
      </c>
      <c r="P26" s="64"/>
      <c r="Q26" s="71" t="s">
        <v>246</v>
      </c>
      <c r="R26" s="66">
        <v>2</v>
      </c>
      <c r="S26" s="45" t="str">
        <f t="shared" si="12"/>
        <v>IMPROBABLE</v>
      </c>
      <c r="T26" s="44">
        <v>2</v>
      </c>
      <c r="U26" s="45" t="str">
        <f t="shared" si="13"/>
        <v>MENOR</v>
      </c>
      <c r="V26" s="46">
        <f t="shared" si="14"/>
        <v>4</v>
      </c>
      <c r="W26" s="60" t="str">
        <f t="shared" si="15"/>
        <v>BAJO</v>
      </c>
      <c r="X26" s="68" t="s">
        <v>227</v>
      </c>
      <c r="Y26" s="52" t="s">
        <v>228</v>
      </c>
      <c r="Z26" s="63" t="s">
        <v>153</v>
      </c>
      <c r="AA26" s="62" t="s">
        <v>229</v>
      </c>
      <c r="AB26" s="63" t="s">
        <v>158</v>
      </c>
    </row>
    <row r="27" spans="2:28" ht="75.75" customHeight="1" x14ac:dyDescent="0.25">
      <c r="B27" s="83">
        <v>22</v>
      </c>
      <c r="C27" s="81" t="s">
        <v>190</v>
      </c>
      <c r="D27" s="57" t="s">
        <v>62</v>
      </c>
      <c r="E27" s="76" t="s">
        <v>27</v>
      </c>
      <c r="F27" s="75" t="s">
        <v>137</v>
      </c>
      <c r="G27" s="68" t="s">
        <v>271</v>
      </c>
      <c r="H27" s="63" t="s">
        <v>272</v>
      </c>
      <c r="I27" s="66">
        <v>1</v>
      </c>
      <c r="J27" s="45" t="str">
        <f t="shared" si="8"/>
        <v>RARO</v>
      </c>
      <c r="K27" s="44">
        <v>2</v>
      </c>
      <c r="L27" s="45" t="str">
        <f t="shared" si="9"/>
        <v>MENOR</v>
      </c>
      <c r="M27" s="46">
        <f t="shared" si="10"/>
        <v>3</v>
      </c>
      <c r="N27" s="53" t="str">
        <f t="shared" si="11"/>
        <v>BAJO</v>
      </c>
      <c r="O27" s="54">
        <v>1</v>
      </c>
      <c r="P27" s="64"/>
      <c r="Q27" s="71" t="s">
        <v>248</v>
      </c>
      <c r="R27" s="66">
        <v>2</v>
      </c>
      <c r="S27" s="45" t="str">
        <f t="shared" si="12"/>
        <v>IMPROBABLE</v>
      </c>
      <c r="T27" s="44">
        <v>3</v>
      </c>
      <c r="U27" s="45" t="str">
        <f t="shared" si="13"/>
        <v>MODERADO</v>
      </c>
      <c r="V27" s="46">
        <f t="shared" si="14"/>
        <v>5</v>
      </c>
      <c r="W27" s="60" t="str">
        <f t="shared" si="15"/>
        <v>MEDIO</v>
      </c>
      <c r="X27" s="68" t="s">
        <v>230</v>
      </c>
      <c r="Y27" s="52" t="s">
        <v>231</v>
      </c>
      <c r="Z27" s="63" t="s">
        <v>232</v>
      </c>
      <c r="AA27" s="62" t="s">
        <v>163</v>
      </c>
      <c r="AB27" s="63" t="s">
        <v>233</v>
      </c>
    </row>
    <row r="28" spans="2:28" ht="95.25" customHeight="1" thickBot="1" x14ac:dyDescent="0.3">
      <c r="B28" s="83">
        <v>23</v>
      </c>
      <c r="C28" s="82" t="s">
        <v>190</v>
      </c>
      <c r="D28" s="59" t="s">
        <v>191</v>
      </c>
      <c r="E28" s="77" t="s">
        <v>27</v>
      </c>
      <c r="F28" s="78" t="s">
        <v>279</v>
      </c>
      <c r="G28" s="69" t="s">
        <v>273</v>
      </c>
      <c r="H28" s="70" t="s">
        <v>274</v>
      </c>
      <c r="I28" s="67">
        <v>1</v>
      </c>
      <c r="J28" s="50" t="str">
        <f t="shared" si="8"/>
        <v>RARO</v>
      </c>
      <c r="K28" s="49">
        <v>2</v>
      </c>
      <c r="L28" s="50" t="str">
        <f t="shared" si="9"/>
        <v>MENOR</v>
      </c>
      <c r="M28" s="51">
        <f t="shared" si="10"/>
        <v>3</v>
      </c>
      <c r="N28" s="55" t="str">
        <f t="shared" si="11"/>
        <v>BAJO</v>
      </c>
      <c r="O28" s="56">
        <v>0.5</v>
      </c>
      <c r="P28" s="65">
        <v>0.5</v>
      </c>
      <c r="Q28" s="72" t="s">
        <v>174</v>
      </c>
      <c r="R28" s="67">
        <v>1</v>
      </c>
      <c r="S28" s="50" t="str">
        <f t="shared" si="12"/>
        <v>RARO</v>
      </c>
      <c r="T28" s="49">
        <v>1</v>
      </c>
      <c r="U28" s="50" t="str">
        <f t="shared" si="13"/>
        <v>INSIGNIFICANTE</v>
      </c>
      <c r="V28" s="51">
        <f t="shared" si="14"/>
        <v>2</v>
      </c>
      <c r="W28" s="61" t="str">
        <f t="shared" si="15"/>
        <v>MUY BAJO</v>
      </c>
      <c r="X28" s="69" t="s">
        <v>157</v>
      </c>
      <c r="Y28" s="73" t="s">
        <v>155</v>
      </c>
      <c r="Z28" s="70" t="s">
        <v>153</v>
      </c>
      <c r="AA28" s="74" t="s">
        <v>156</v>
      </c>
      <c r="AB28" s="70" t="s">
        <v>158</v>
      </c>
    </row>
    <row r="29" spans="2:28" ht="12" customHeight="1" x14ac:dyDescent="0.25"/>
  </sheetData>
  <mergeCells count="23">
    <mergeCell ref="B2:AB2"/>
    <mergeCell ref="B3:H3"/>
    <mergeCell ref="I3:N3"/>
    <mergeCell ref="O3:Q3"/>
    <mergeCell ref="R3:W3"/>
    <mergeCell ref="X3:AB3"/>
    <mergeCell ref="V4:W4"/>
    <mergeCell ref="X4:Z4"/>
    <mergeCell ref="AA4:AB4"/>
    <mergeCell ref="H4:H5"/>
    <mergeCell ref="I4:J4"/>
    <mergeCell ref="K4:L4"/>
    <mergeCell ref="M4:N4"/>
    <mergeCell ref="O4:P4"/>
    <mergeCell ref="Q4:Q5"/>
    <mergeCell ref="R4:S4"/>
    <mergeCell ref="T4:U4"/>
    <mergeCell ref="G4:G5"/>
    <mergeCell ref="B4:B5"/>
    <mergeCell ref="C4:C5"/>
    <mergeCell ref="D4:D5"/>
    <mergeCell ref="E4:E5"/>
    <mergeCell ref="F4:F5"/>
  </mergeCells>
  <conditionalFormatting sqref="J6">
    <cfRule type="colorScale" priority="429">
      <colorScale>
        <cfvo type="min"/>
        <cfvo type="percentile" val="50"/>
        <cfvo type="max"/>
        <color rgb="FF63BE7B"/>
        <color rgb="FFFFEB84"/>
        <color rgb="FFF8696B"/>
      </colorScale>
    </cfRule>
    <cfRule type="cellIs" dxfId="54" priority="430" operator="equal">
      <formula>5</formula>
    </cfRule>
    <cfRule type="cellIs" dxfId="53"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52" priority="436" percent="1" rank="50"/>
    <cfRule type="dataBar" priority="437">
      <dataBar>
        <cfvo type="percent" val="0.5"/>
        <cfvo type="max"/>
        <color rgb="FF638EC6"/>
      </dataBar>
      <extLst>
        <ext xmlns:x14="http://schemas.microsoft.com/office/spreadsheetml/2009/9/main" uri="{B025F937-C7B1-47D3-B67F-A62EFF666E3E}">
          <x14:id>{7FFC1611-A40B-49FA-AD9B-1858F1E52311}</x14:id>
        </ext>
      </extLst>
    </cfRule>
    <cfRule type="colorScale" priority="438">
      <colorScale>
        <cfvo type="min"/>
        <cfvo type="max"/>
        <color rgb="FFFF7128"/>
        <color rgb="FFFFEF9C"/>
      </colorScale>
    </cfRule>
    <cfRule type="top10" dxfId="51" priority="439" rank="50"/>
    <cfRule type="colorScale" priority="440">
      <colorScale>
        <cfvo type="percent" val="0"/>
        <cfvo type="percentile" val="50"/>
        <cfvo type="max"/>
        <color rgb="FFF8696B"/>
        <color rgb="FFFFEB84"/>
        <color rgb="FF63BE7B"/>
      </colorScale>
    </cfRule>
    <cfRule type="colorScale" priority="441">
      <colorScale>
        <cfvo type="percent" val="50"/>
        <cfvo type="max"/>
        <color rgb="FFFF7128"/>
        <color rgb="FFFFEF9C"/>
      </colorScale>
    </cfRule>
  </conditionalFormatting>
  <conditionalFormatting sqref="J6:J28 L6:L28 N6:N28 S6:S28 U6:U28 W6:W28">
    <cfRule type="cellIs" priority="135" operator="between">
      <formula>0.5</formula>
      <formula>1</formula>
    </cfRule>
  </conditionalFormatting>
  <conditionalFormatting sqref="L6">
    <cfRule type="colorScale" priority="416">
      <colorScale>
        <cfvo type="min"/>
        <cfvo type="percentile" val="50"/>
        <cfvo type="max"/>
        <color rgb="FF63BE7B"/>
        <color rgb="FFFFEB84"/>
        <color rgb="FFF8696B"/>
      </colorScale>
    </cfRule>
    <cfRule type="cellIs" dxfId="50" priority="417" operator="equal">
      <formula>5</formula>
    </cfRule>
    <cfRule type="cellIs" dxfId="49" priority="418" operator="greaterThan">
      <formula>0.5</formula>
    </cfRule>
    <cfRule type="iconSet" priority="419">
      <iconSet iconSet="4Rating">
        <cfvo type="percent" val="0"/>
        <cfvo type="percent" val="25"/>
        <cfvo type="percent" val="50"/>
        <cfvo type="percent" val="75"/>
      </iconSet>
    </cfRule>
    <cfRule type="iconSet" priority="420">
      <iconSet iconSet="3Arrows">
        <cfvo type="percent" val="0"/>
        <cfvo type="percent" val="33"/>
        <cfvo type="percent" val="67"/>
      </iconSet>
    </cfRule>
    <cfRule type="colorScale" priority="421">
      <colorScale>
        <cfvo type="min"/>
        <cfvo type="max"/>
        <color rgb="FFFF7128"/>
        <color rgb="FFFFEF9C"/>
      </colorScale>
    </cfRule>
    <cfRule type="colorScale" priority="422">
      <colorScale>
        <cfvo type="min"/>
        <cfvo type="percentile" val="50"/>
        <cfvo type="max"/>
        <color rgb="FFF8696B"/>
        <color rgb="FFFFEB84"/>
        <color rgb="FF63BE7B"/>
      </colorScale>
    </cfRule>
    <cfRule type="top10" dxfId="48" priority="423" percent="1" rank="50"/>
    <cfRule type="dataBar" priority="424">
      <dataBar>
        <cfvo type="percent" val="0.5"/>
        <cfvo type="max"/>
        <color rgb="FF638EC6"/>
      </dataBar>
      <extLst>
        <ext xmlns:x14="http://schemas.microsoft.com/office/spreadsheetml/2009/9/main" uri="{B025F937-C7B1-47D3-B67F-A62EFF666E3E}">
          <x14:id>{B8093EB7-B656-4A76-8445-9D4417F0C74C}</x14:id>
        </ext>
      </extLst>
    </cfRule>
    <cfRule type="colorScale" priority="425">
      <colorScale>
        <cfvo type="min"/>
        <cfvo type="max"/>
        <color rgb="FFFF7128"/>
        <color rgb="FFFFEF9C"/>
      </colorScale>
    </cfRule>
    <cfRule type="top10" dxfId="47" priority="426" rank="50"/>
    <cfRule type="colorScale" priority="427">
      <colorScale>
        <cfvo type="percent" val="0"/>
        <cfvo type="percentile" val="50"/>
        <cfvo type="max"/>
        <color rgb="FFF8696B"/>
        <color rgb="FFFFEB84"/>
        <color rgb="FF63BE7B"/>
      </colorScale>
    </cfRule>
    <cfRule type="colorScale" priority="428">
      <colorScale>
        <cfvo type="percent" val="50"/>
        <cfvo type="max"/>
        <color rgb="FFFF7128"/>
        <color rgb="FFFFEF9C"/>
      </colorScale>
    </cfRule>
  </conditionalFormatting>
  <conditionalFormatting sqref="M6:M28 V6:V28">
    <cfRule type="cellIs" dxfId="46" priority="5" operator="greaterThanOrEqual">
      <formula>8</formula>
    </cfRule>
    <cfRule type="cellIs" dxfId="45" priority="6" operator="between">
      <formula>6</formula>
      <formula>7</formula>
    </cfRule>
    <cfRule type="cellIs" dxfId="44" priority="7" operator="equal">
      <formula>5</formula>
    </cfRule>
    <cfRule type="cellIs" dxfId="43" priority="8" operator="between">
      <formula>2</formula>
      <formula>4</formula>
    </cfRule>
  </conditionalFormatting>
  <conditionalFormatting sqref="N6">
    <cfRule type="iconSet" priority="405">
      <iconSet iconSet="4Rating">
        <cfvo type="percent" val="0"/>
        <cfvo type="percent" val="25"/>
        <cfvo type="percent" val="50"/>
        <cfvo type="percent" val="75"/>
      </iconSet>
    </cfRule>
    <cfRule type="iconSet" priority="406">
      <iconSet iconSet="3Arrows">
        <cfvo type="percent" val="0"/>
        <cfvo type="percent" val="33"/>
        <cfvo type="percent" val="67"/>
      </iconSet>
    </cfRule>
    <cfRule type="colorScale" priority="407">
      <colorScale>
        <cfvo type="min"/>
        <cfvo type="percentile" val="50"/>
        <cfvo type="max"/>
        <color rgb="FFF8696B"/>
        <color rgb="FFFCFCFF"/>
        <color rgb="FF5A8AC6"/>
      </colorScale>
    </cfRule>
    <cfRule type="colorScale" priority="408">
      <colorScale>
        <cfvo type="min"/>
        <cfvo type="max"/>
        <color rgb="FFFF7128"/>
        <color rgb="FFFFEF9C"/>
      </colorScale>
    </cfRule>
    <cfRule type="colorScale" priority="409">
      <colorScale>
        <cfvo type="min"/>
        <cfvo type="percentile" val="50"/>
        <cfvo type="max"/>
        <color rgb="FFF8696B"/>
        <color rgb="FFFFEB84"/>
        <color rgb="FF63BE7B"/>
      </colorScale>
    </cfRule>
    <cfRule type="top10" dxfId="42" priority="410" percent="1" rank="50"/>
    <cfRule type="dataBar" priority="411">
      <dataBar>
        <cfvo type="percent" val="0.5"/>
        <cfvo type="max"/>
        <color rgb="FF638EC6"/>
      </dataBar>
      <extLst>
        <ext xmlns:x14="http://schemas.microsoft.com/office/spreadsheetml/2009/9/main" uri="{B025F937-C7B1-47D3-B67F-A62EFF666E3E}">
          <x14:id>{C5A3BD40-421D-4432-9DD9-7DFF91752EF5}</x14:id>
        </ext>
      </extLst>
    </cfRule>
    <cfRule type="colorScale" priority="412">
      <colorScale>
        <cfvo type="min"/>
        <cfvo type="max"/>
        <color rgb="FFFF7128"/>
        <color rgb="FFFFEF9C"/>
      </colorScale>
    </cfRule>
    <cfRule type="top10" dxfId="41" priority="413" rank="50"/>
    <cfRule type="colorScale" priority="414">
      <colorScale>
        <cfvo type="percent" val="0"/>
        <cfvo type="percentile" val="50"/>
        <cfvo type="max"/>
        <color rgb="FFF8696B"/>
        <color rgb="FFFFEB84"/>
        <color rgb="FF63BE7B"/>
      </colorScale>
    </cfRule>
    <cfRule type="colorScale" priority="415">
      <colorScale>
        <cfvo type="percent" val="50"/>
        <cfvo type="max"/>
        <color rgb="FFFF7128"/>
        <color rgb="FFFFEF9C"/>
      </colorScale>
    </cfRule>
  </conditionalFormatting>
  <conditionalFormatting sqref="N6:N28 W6:W28">
    <cfRule type="cellIs" dxfId="40" priority="96" operator="greaterThan">
      <formula>0.5</formula>
    </cfRule>
  </conditionalFormatting>
  <conditionalFormatting sqref="S6">
    <cfRule type="colorScale" priority="379">
      <colorScale>
        <cfvo type="min"/>
        <cfvo type="percentile" val="50"/>
        <cfvo type="max"/>
        <color rgb="FF63BE7B"/>
        <color rgb="FFFFEB84"/>
        <color rgb="FFF8696B"/>
      </colorScale>
    </cfRule>
    <cfRule type="cellIs" dxfId="39" priority="380" operator="equal">
      <formula>5</formula>
    </cfRule>
    <cfRule type="cellIs" dxfId="38"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37" priority="386" percent="1" rank="50"/>
    <cfRule type="dataBar" priority="387">
      <dataBar>
        <cfvo type="percent" val="0.5"/>
        <cfvo type="max"/>
        <color rgb="FF638EC6"/>
      </dataBar>
      <extLst>
        <ext xmlns:x14="http://schemas.microsoft.com/office/spreadsheetml/2009/9/main" uri="{B025F937-C7B1-47D3-B67F-A62EFF666E3E}">
          <x14:id>{6CD50211-1B62-42CD-8760-CFEC7D9415F8}</x14:id>
        </ext>
      </extLst>
    </cfRule>
    <cfRule type="colorScale" priority="388">
      <colorScale>
        <cfvo type="min"/>
        <cfvo type="max"/>
        <color rgb="FFFF7128"/>
        <color rgb="FFFFEF9C"/>
      </colorScale>
    </cfRule>
    <cfRule type="top10" dxfId="36" priority="389" rank="50"/>
    <cfRule type="colorScale" priority="390">
      <colorScale>
        <cfvo type="percent" val="0"/>
        <cfvo type="percentile" val="50"/>
        <cfvo type="max"/>
        <color rgb="FFF8696B"/>
        <color rgb="FFFFEB84"/>
        <color rgb="FF63BE7B"/>
      </colorScale>
    </cfRule>
    <cfRule type="colorScale" priority="391">
      <colorScale>
        <cfvo type="percent" val="50"/>
        <cfvo type="max"/>
        <color rgb="FFFF7128"/>
        <color rgb="FFFFEF9C"/>
      </colorScale>
    </cfRule>
  </conditionalFormatting>
  <conditionalFormatting sqref="U6">
    <cfRule type="colorScale" priority="392">
      <colorScale>
        <cfvo type="min"/>
        <cfvo type="percentile" val="50"/>
        <cfvo type="max"/>
        <color rgb="FF63BE7B"/>
        <color rgb="FFFFEB84"/>
        <color rgb="FFF8696B"/>
      </colorScale>
    </cfRule>
    <cfRule type="cellIs" dxfId="35" priority="393" operator="equal">
      <formula>5</formula>
    </cfRule>
    <cfRule type="cellIs" dxfId="34" priority="394" operator="greaterThan">
      <formula>0.5</formula>
    </cfRule>
    <cfRule type="iconSet" priority="395">
      <iconSet iconSet="4Rating">
        <cfvo type="percent" val="0"/>
        <cfvo type="percent" val="25"/>
        <cfvo type="percent" val="50"/>
        <cfvo type="percent" val="75"/>
      </iconSet>
    </cfRule>
    <cfRule type="iconSet" priority="396">
      <iconSet iconSet="3Arrows">
        <cfvo type="percent" val="0"/>
        <cfvo type="percent" val="33"/>
        <cfvo type="percent" val="67"/>
      </iconSet>
    </cfRule>
    <cfRule type="colorScale" priority="397">
      <colorScale>
        <cfvo type="min"/>
        <cfvo type="max"/>
        <color rgb="FFFF7128"/>
        <color rgb="FFFFEF9C"/>
      </colorScale>
    </cfRule>
    <cfRule type="colorScale" priority="398">
      <colorScale>
        <cfvo type="min"/>
        <cfvo type="percentile" val="50"/>
        <cfvo type="max"/>
        <color rgb="FFF8696B"/>
        <color rgb="FFFFEB84"/>
        <color rgb="FF63BE7B"/>
      </colorScale>
    </cfRule>
    <cfRule type="top10" dxfId="33" priority="399" percent="1" rank="50"/>
    <cfRule type="dataBar" priority="400">
      <dataBar>
        <cfvo type="percent" val="0.5"/>
        <cfvo type="max"/>
        <color rgb="FF638EC6"/>
      </dataBar>
      <extLst>
        <ext xmlns:x14="http://schemas.microsoft.com/office/spreadsheetml/2009/9/main" uri="{B025F937-C7B1-47D3-B67F-A62EFF666E3E}">
          <x14:id>{F5D85BCC-D5AC-4620-9548-5BBBA38112EA}</x14:id>
        </ext>
      </extLst>
    </cfRule>
    <cfRule type="colorScale" priority="401">
      <colorScale>
        <cfvo type="min"/>
        <cfvo type="max"/>
        <color rgb="FFFF7128"/>
        <color rgb="FFFFEF9C"/>
      </colorScale>
    </cfRule>
    <cfRule type="top10" dxfId="32" priority="402" rank="50"/>
    <cfRule type="colorScale" priority="403">
      <colorScale>
        <cfvo type="percent" val="0"/>
        <cfvo type="percentile" val="50"/>
        <cfvo type="max"/>
        <color rgb="FFF8696B"/>
        <color rgb="FFFFEB84"/>
        <color rgb="FF63BE7B"/>
      </colorScale>
    </cfRule>
    <cfRule type="colorScale" priority="404">
      <colorScale>
        <cfvo type="percent" val="50"/>
        <cfvo type="max"/>
        <color rgb="FFFF7128"/>
        <color rgb="FFFFEF9C"/>
      </colorScale>
    </cfRule>
  </conditionalFormatting>
  <conditionalFormatting sqref="W6">
    <cfRule type="iconSet" priority="2441">
      <iconSet iconSet="4Rating">
        <cfvo type="percent" val="0"/>
        <cfvo type="percent" val="25"/>
        <cfvo type="percent" val="50"/>
        <cfvo type="percent" val="75"/>
      </iconSet>
    </cfRule>
    <cfRule type="iconSet" priority="2442">
      <iconSet iconSet="3Arrows">
        <cfvo type="percent" val="0"/>
        <cfvo type="percent" val="33"/>
        <cfvo type="percent" val="67"/>
      </iconSet>
    </cfRule>
    <cfRule type="colorScale" priority="2443">
      <colorScale>
        <cfvo type="min"/>
        <cfvo type="percentile" val="50"/>
        <cfvo type="max"/>
        <color rgb="FFF8696B"/>
        <color rgb="FFFCFCFF"/>
        <color rgb="FF5A8AC6"/>
      </colorScale>
    </cfRule>
    <cfRule type="colorScale" priority="2444">
      <colorScale>
        <cfvo type="min"/>
        <cfvo type="max"/>
        <color rgb="FFFF7128"/>
        <color rgb="FFFFEF9C"/>
      </colorScale>
    </cfRule>
    <cfRule type="colorScale" priority="2445">
      <colorScale>
        <cfvo type="min"/>
        <cfvo type="percentile" val="50"/>
        <cfvo type="max"/>
        <color rgb="FFF8696B"/>
        <color rgb="FFFFEB84"/>
        <color rgb="FF63BE7B"/>
      </colorScale>
    </cfRule>
    <cfRule type="top10" dxfId="31" priority="2446" percent="1" rank="50"/>
    <cfRule type="dataBar" priority="2447">
      <dataBar>
        <cfvo type="percent" val="0.5"/>
        <cfvo type="max"/>
        <color rgb="FF638EC6"/>
      </dataBar>
      <extLst>
        <ext xmlns:x14="http://schemas.microsoft.com/office/spreadsheetml/2009/9/main" uri="{B025F937-C7B1-47D3-B67F-A62EFF666E3E}">
          <x14:id>{0007147B-98CF-403A-BF67-191B6611E6B1}</x14:id>
        </ext>
      </extLst>
    </cfRule>
    <cfRule type="colorScale" priority="2448">
      <colorScale>
        <cfvo type="min"/>
        <cfvo type="max"/>
        <color rgb="FFFF7128"/>
        <color rgb="FFFFEF9C"/>
      </colorScale>
    </cfRule>
    <cfRule type="top10" dxfId="30" priority="2449" rank="50"/>
    <cfRule type="colorScale" priority="2450">
      <colorScale>
        <cfvo type="percent" val="0"/>
        <cfvo type="percentile" val="50"/>
        <cfvo type="max"/>
        <color rgb="FFF8696B"/>
        <color rgb="FFFFEB84"/>
        <color rgb="FF63BE7B"/>
      </colorScale>
    </cfRule>
    <cfRule type="colorScale" priority="2451">
      <colorScale>
        <cfvo type="percent" val="50"/>
        <cfvo type="max"/>
        <color rgb="FFFF7128"/>
        <color rgb="FFFFEF9C"/>
      </colorScale>
    </cfRule>
  </conditionalFormatting>
  <conditionalFormatting sqref="J7:J28">
    <cfRule type="colorScale" priority="7425">
      <colorScale>
        <cfvo type="min"/>
        <cfvo type="percentile" val="50"/>
        <cfvo type="max"/>
        <color rgb="FF63BE7B"/>
        <color rgb="FFFFEB84"/>
        <color rgb="FFF8696B"/>
      </colorScale>
    </cfRule>
    <cfRule type="cellIs" dxfId="29" priority="7426" operator="equal">
      <formula>5</formula>
    </cfRule>
    <cfRule type="cellIs" dxfId="28" priority="7427" operator="greaterThan">
      <formula>0.5</formula>
    </cfRule>
    <cfRule type="iconSet" priority="7428">
      <iconSet iconSet="4Rating">
        <cfvo type="percent" val="0"/>
        <cfvo type="percent" val="25"/>
        <cfvo type="percent" val="50"/>
        <cfvo type="percent" val="75"/>
      </iconSet>
    </cfRule>
    <cfRule type="iconSet" priority="7429">
      <iconSet iconSet="3Arrows">
        <cfvo type="percent" val="0"/>
        <cfvo type="percent" val="33"/>
        <cfvo type="percent" val="67"/>
      </iconSet>
    </cfRule>
    <cfRule type="colorScale" priority="7430">
      <colorScale>
        <cfvo type="min"/>
        <cfvo type="max"/>
        <color rgb="FFFF7128"/>
        <color rgb="FFFFEF9C"/>
      </colorScale>
    </cfRule>
    <cfRule type="colorScale" priority="7431">
      <colorScale>
        <cfvo type="min"/>
        <cfvo type="percentile" val="50"/>
        <cfvo type="max"/>
        <color rgb="FFF8696B"/>
        <color rgb="FFFFEB84"/>
        <color rgb="FF63BE7B"/>
      </colorScale>
    </cfRule>
    <cfRule type="top10" dxfId="27" priority="7432" percent="1" rank="50"/>
    <cfRule type="dataBar" priority="7433">
      <dataBar>
        <cfvo type="percent" val="0.5"/>
        <cfvo type="max"/>
        <color rgb="FF638EC6"/>
      </dataBar>
      <extLst>
        <ext xmlns:x14="http://schemas.microsoft.com/office/spreadsheetml/2009/9/main" uri="{B025F937-C7B1-47D3-B67F-A62EFF666E3E}">
          <x14:id>{7F373106-3261-4A3C-8F61-2366629FF283}</x14:id>
        </ext>
      </extLst>
    </cfRule>
    <cfRule type="colorScale" priority="7434">
      <colorScale>
        <cfvo type="min"/>
        <cfvo type="max"/>
        <color rgb="FFFF7128"/>
        <color rgb="FFFFEF9C"/>
      </colorScale>
    </cfRule>
    <cfRule type="top10" dxfId="26" priority="7435" rank="50"/>
    <cfRule type="colorScale" priority="7436">
      <colorScale>
        <cfvo type="percent" val="0"/>
        <cfvo type="percentile" val="50"/>
        <cfvo type="max"/>
        <color rgb="FFF8696B"/>
        <color rgb="FFFFEB84"/>
        <color rgb="FF63BE7B"/>
      </colorScale>
    </cfRule>
    <cfRule type="colorScale" priority="7437">
      <colorScale>
        <cfvo type="percent" val="50"/>
        <cfvo type="max"/>
        <color rgb="FFFF7128"/>
        <color rgb="FFFFEF9C"/>
      </colorScale>
    </cfRule>
  </conditionalFormatting>
  <conditionalFormatting sqref="L7:L28">
    <cfRule type="colorScale" priority="7451">
      <colorScale>
        <cfvo type="min"/>
        <cfvo type="percentile" val="50"/>
        <cfvo type="max"/>
        <color rgb="FF63BE7B"/>
        <color rgb="FFFFEB84"/>
        <color rgb="FFF8696B"/>
      </colorScale>
    </cfRule>
    <cfRule type="cellIs" dxfId="25" priority="7452" operator="equal">
      <formula>5</formula>
    </cfRule>
    <cfRule type="cellIs" dxfId="24" priority="7453" operator="greaterThan">
      <formula>0.5</formula>
    </cfRule>
    <cfRule type="iconSet" priority="7454">
      <iconSet iconSet="4Rating">
        <cfvo type="percent" val="0"/>
        <cfvo type="percent" val="25"/>
        <cfvo type="percent" val="50"/>
        <cfvo type="percent" val="75"/>
      </iconSet>
    </cfRule>
    <cfRule type="iconSet" priority="7455">
      <iconSet iconSet="3Arrows">
        <cfvo type="percent" val="0"/>
        <cfvo type="percent" val="33"/>
        <cfvo type="percent" val="67"/>
      </iconSet>
    </cfRule>
    <cfRule type="colorScale" priority="7456">
      <colorScale>
        <cfvo type="min"/>
        <cfvo type="max"/>
        <color rgb="FFFF7128"/>
        <color rgb="FFFFEF9C"/>
      </colorScale>
    </cfRule>
    <cfRule type="colorScale" priority="7457">
      <colorScale>
        <cfvo type="min"/>
        <cfvo type="percentile" val="50"/>
        <cfvo type="max"/>
        <color rgb="FFF8696B"/>
        <color rgb="FFFFEB84"/>
        <color rgb="FF63BE7B"/>
      </colorScale>
    </cfRule>
    <cfRule type="top10" dxfId="23" priority="7458" percent="1" rank="50"/>
    <cfRule type="dataBar" priority="7459">
      <dataBar>
        <cfvo type="percent" val="0.5"/>
        <cfvo type="max"/>
        <color rgb="FF638EC6"/>
      </dataBar>
      <extLst>
        <ext xmlns:x14="http://schemas.microsoft.com/office/spreadsheetml/2009/9/main" uri="{B025F937-C7B1-47D3-B67F-A62EFF666E3E}">
          <x14:id>{A9A0C10D-DB04-4E11-8689-6CC76B329622}</x14:id>
        </ext>
      </extLst>
    </cfRule>
    <cfRule type="colorScale" priority="7460">
      <colorScale>
        <cfvo type="min"/>
        <cfvo type="max"/>
        <color rgb="FFFF7128"/>
        <color rgb="FFFFEF9C"/>
      </colorScale>
    </cfRule>
    <cfRule type="top10" dxfId="22" priority="7461" rank="50"/>
    <cfRule type="colorScale" priority="7462">
      <colorScale>
        <cfvo type="percent" val="0"/>
        <cfvo type="percentile" val="50"/>
        <cfvo type="max"/>
        <color rgb="FFF8696B"/>
        <color rgb="FFFFEB84"/>
        <color rgb="FF63BE7B"/>
      </colorScale>
    </cfRule>
    <cfRule type="colorScale" priority="7463">
      <colorScale>
        <cfvo type="percent" val="50"/>
        <cfvo type="max"/>
        <color rgb="FFFF7128"/>
        <color rgb="FFFFEF9C"/>
      </colorScale>
    </cfRule>
  </conditionalFormatting>
  <conditionalFormatting sqref="N7:N28">
    <cfRule type="iconSet" priority="7477">
      <iconSet iconSet="4Rating">
        <cfvo type="percent" val="0"/>
        <cfvo type="percent" val="25"/>
        <cfvo type="percent" val="50"/>
        <cfvo type="percent" val="75"/>
      </iconSet>
    </cfRule>
    <cfRule type="iconSet" priority="7478">
      <iconSet iconSet="3Arrows">
        <cfvo type="percent" val="0"/>
        <cfvo type="percent" val="33"/>
        <cfvo type="percent" val="67"/>
      </iconSet>
    </cfRule>
    <cfRule type="colorScale" priority="7479">
      <colorScale>
        <cfvo type="min"/>
        <cfvo type="percentile" val="50"/>
        <cfvo type="max"/>
        <color rgb="FFF8696B"/>
        <color rgb="FFFCFCFF"/>
        <color rgb="FF5A8AC6"/>
      </colorScale>
    </cfRule>
    <cfRule type="colorScale" priority="7480">
      <colorScale>
        <cfvo type="min"/>
        <cfvo type="max"/>
        <color rgb="FFFF7128"/>
        <color rgb="FFFFEF9C"/>
      </colorScale>
    </cfRule>
    <cfRule type="colorScale" priority="7481">
      <colorScale>
        <cfvo type="min"/>
        <cfvo type="percentile" val="50"/>
        <cfvo type="max"/>
        <color rgb="FFF8696B"/>
        <color rgb="FFFFEB84"/>
        <color rgb="FF63BE7B"/>
      </colorScale>
    </cfRule>
    <cfRule type="top10" dxfId="21" priority="7482" percent="1" rank="50"/>
    <cfRule type="dataBar" priority="7483">
      <dataBar>
        <cfvo type="percent" val="0.5"/>
        <cfvo type="max"/>
        <color rgb="FF638EC6"/>
      </dataBar>
      <extLst>
        <ext xmlns:x14="http://schemas.microsoft.com/office/spreadsheetml/2009/9/main" uri="{B025F937-C7B1-47D3-B67F-A62EFF666E3E}">
          <x14:id>{6D8EDD23-329B-4E0A-A360-94DC580DE9D4}</x14:id>
        </ext>
      </extLst>
    </cfRule>
    <cfRule type="colorScale" priority="7484">
      <colorScale>
        <cfvo type="min"/>
        <cfvo type="max"/>
        <color rgb="FFFF7128"/>
        <color rgb="FFFFEF9C"/>
      </colorScale>
    </cfRule>
    <cfRule type="top10" dxfId="20" priority="7485" rank="50"/>
    <cfRule type="colorScale" priority="7486">
      <colorScale>
        <cfvo type="percent" val="0"/>
        <cfvo type="percentile" val="50"/>
        <cfvo type="max"/>
        <color rgb="FFF8696B"/>
        <color rgb="FFFFEB84"/>
        <color rgb="FF63BE7B"/>
      </colorScale>
    </cfRule>
    <cfRule type="colorScale" priority="7487">
      <colorScale>
        <cfvo type="percent" val="50"/>
        <cfvo type="max"/>
        <color rgb="FFFF7128"/>
        <color rgb="FFFFEF9C"/>
      </colorScale>
    </cfRule>
  </conditionalFormatting>
  <conditionalFormatting sqref="S6:S28">
    <cfRule type="colorScale" priority="7499">
      <colorScale>
        <cfvo type="min"/>
        <cfvo type="percentile" val="50"/>
        <cfvo type="max"/>
        <color rgb="FF63BE7B"/>
        <color rgb="FFFFEB84"/>
        <color rgb="FFF8696B"/>
      </colorScale>
    </cfRule>
    <cfRule type="cellIs" dxfId="19" priority="7500" operator="equal">
      <formula>5</formula>
    </cfRule>
    <cfRule type="cellIs" dxfId="18" priority="7501" operator="greaterThan">
      <formula>0.5</formula>
    </cfRule>
    <cfRule type="iconSet" priority="7502">
      <iconSet iconSet="4Rating">
        <cfvo type="percent" val="0"/>
        <cfvo type="percent" val="25"/>
        <cfvo type="percent" val="50"/>
        <cfvo type="percent" val="75"/>
      </iconSet>
    </cfRule>
    <cfRule type="iconSet" priority="7503">
      <iconSet iconSet="3Arrows">
        <cfvo type="percent" val="0"/>
        <cfvo type="percent" val="33"/>
        <cfvo type="percent" val="67"/>
      </iconSet>
    </cfRule>
    <cfRule type="colorScale" priority="7504">
      <colorScale>
        <cfvo type="min"/>
        <cfvo type="max"/>
        <color rgb="FFFF7128"/>
        <color rgb="FFFFEF9C"/>
      </colorScale>
    </cfRule>
    <cfRule type="colorScale" priority="7505">
      <colorScale>
        <cfvo type="min"/>
        <cfvo type="percentile" val="50"/>
        <cfvo type="max"/>
        <color rgb="FFF8696B"/>
        <color rgb="FFFFEB84"/>
        <color rgb="FF63BE7B"/>
      </colorScale>
    </cfRule>
    <cfRule type="top10" dxfId="17" priority="7506" percent="1" rank="50"/>
    <cfRule type="dataBar" priority="7507">
      <dataBar>
        <cfvo type="percent" val="0.5"/>
        <cfvo type="max"/>
        <color rgb="FF638EC6"/>
      </dataBar>
      <extLst>
        <ext xmlns:x14="http://schemas.microsoft.com/office/spreadsheetml/2009/9/main" uri="{B025F937-C7B1-47D3-B67F-A62EFF666E3E}">
          <x14:id>{E2591A46-BD9E-4BBE-B1AF-9A50D01AB0FB}</x14:id>
        </ext>
      </extLst>
    </cfRule>
    <cfRule type="colorScale" priority="7508">
      <colorScale>
        <cfvo type="min"/>
        <cfvo type="max"/>
        <color rgb="FFFF7128"/>
        <color rgb="FFFFEF9C"/>
      </colorScale>
    </cfRule>
    <cfRule type="top10" dxfId="16" priority="7509" rank="50"/>
    <cfRule type="colorScale" priority="7510">
      <colorScale>
        <cfvo type="percent" val="0"/>
        <cfvo type="percentile" val="50"/>
        <cfvo type="max"/>
        <color rgb="FFF8696B"/>
        <color rgb="FFFFEB84"/>
        <color rgb="FF63BE7B"/>
      </colorScale>
    </cfRule>
    <cfRule type="colorScale" priority="7511">
      <colorScale>
        <cfvo type="percent" val="50"/>
        <cfvo type="max"/>
        <color rgb="FFFF7128"/>
        <color rgb="FFFFEF9C"/>
      </colorScale>
    </cfRule>
  </conditionalFormatting>
  <conditionalFormatting sqref="S7:S28">
    <cfRule type="colorScale" priority="7525">
      <colorScale>
        <cfvo type="min"/>
        <cfvo type="percentile" val="50"/>
        <cfvo type="max"/>
        <color rgb="FF63BE7B"/>
        <color rgb="FFFFEB84"/>
        <color rgb="FFF8696B"/>
      </colorScale>
    </cfRule>
    <cfRule type="cellIs" dxfId="15" priority="7526" operator="equal">
      <formula>5</formula>
    </cfRule>
    <cfRule type="cellIs" dxfId="14" priority="7527" operator="greaterThan">
      <formula>0.5</formula>
    </cfRule>
    <cfRule type="iconSet" priority="7528">
      <iconSet iconSet="4Rating">
        <cfvo type="percent" val="0"/>
        <cfvo type="percent" val="25"/>
        <cfvo type="percent" val="50"/>
        <cfvo type="percent" val="75"/>
      </iconSet>
    </cfRule>
    <cfRule type="iconSet" priority="7529">
      <iconSet iconSet="3Arrows">
        <cfvo type="percent" val="0"/>
        <cfvo type="percent" val="33"/>
        <cfvo type="percent" val="67"/>
      </iconSet>
    </cfRule>
    <cfRule type="colorScale" priority="7530">
      <colorScale>
        <cfvo type="min"/>
        <cfvo type="max"/>
        <color rgb="FFFF7128"/>
        <color rgb="FFFFEF9C"/>
      </colorScale>
    </cfRule>
    <cfRule type="colorScale" priority="7531">
      <colorScale>
        <cfvo type="min"/>
        <cfvo type="percentile" val="50"/>
        <cfvo type="max"/>
        <color rgb="FFF8696B"/>
        <color rgb="FFFFEB84"/>
        <color rgb="FF63BE7B"/>
      </colorScale>
    </cfRule>
    <cfRule type="top10" dxfId="13" priority="7532" percent="1" rank="50"/>
    <cfRule type="dataBar" priority="7533">
      <dataBar>
        <cfvo type="percent" val="0.5"/>
        <cfvo type="max"/>
        <color rgb="FF638EC6"/>
      </dataBar>
      <extLst>
        <ext xmlns:x14="http://schemas.microsoft.com/office/spreadsheetml/2009/9/main" uri="{B025F937-C7B1-47D3-B67F-A62EFF666E3E}">
          <x14:id>{6F1663D3-A613-4B8B-85FC-060B23A2D793}</x14:id>
        </ext>
      </extLst>
    </cfRule>
    <cfRule type="colorScale" priority="7534">
      <colorScale>
        <cfvo type="min"/>
        <cfvo type="max"/>
        <color rgb="FFFF7128"/>
        <color rgb="FFFFEF9C"/>
      </colorScale>
    </cfRule>
    <cfRule type="top10" dxfId="12" priority="7535" rank="50"/>
    <cfRule type="colorScale" priority="7536">
      <colorScale>
        <cfvo type="percent" val="0"/>
        <cfvo type="percentile" val="50"/>
        <cfvo type="max"/>
        <color rgb="FFF8696B"/>
        <color rgb="FFFFEB84"/>
        <color rgb="FF63BE7B"/>
      </colorScale>
    </cfRule>
    <cfRule type="colorScale" priority="7537">
      <colorScale>
        <cfvo type="percent" val="50"/>
        <cfvo type="max"/>
        <color rgb="FFFF7128"/>
        <color rgb="FFFFEF9C"/>
      </colorScale>
    </cfRule>
  </conditionalFormatting>
  <conditionalFormatting sqref="U6:U28">
    <cfRule type="colorScale" priority="7551">
      <colorScale>
        <cfvo type="min"/>
        <cfvo type="percentile" val="50"/>
        <cfvo type="max"/>
        <color rgb="FF63BE7B"/>
        <color rgb="FFFFEB84"/>
        <color rgb="FFF8696B"/>
      </colorScale>
    </cfRule>
    <cfRule type="cellIs" dxfId="11" priority="7552" operator="equal">
      <formula>5</formula>
    </cfRule>
    <cfRule type="cellIs" dxfId="10" priority="7553" operator="greaterThan">
      <formula>0.5</formula>
    </cfRule>
    <cfRule type="iconSet" priority="7554">
      <iconSet iconSet="4Rating">
        <cfvo type="percent" val="0"/>
        <cfvo type="percent" val="25"/>
        <cfvo type="percent" val="50"/>
        <cfvo type="percent" val="75"/>
      </iconSet>
    </cfRule>
    <cfRule type="iconSet" priority="7555">
      <iconSet iconSet="3Arrows">
        <cfvo type="percent" val="0"/>
        <cfvo type="percent" val="33"/>
        <cfvo type="percent" val="67"/>
      </iconSet>
    </cfRule>
    <cfRule type="colorScale" priority="7556">
      <colorScale>
        <cfvo type="min"/>
        <cfvo type="max"/>
        <color rgb="FFFF7128"/>
        <color rgb="FFFFEF9C"/>
      </colorScale>
    </cfRule>
    <cfRule type="colorScale" priority="7557">
      <colorScale>
        <cfvo type="min"/>
        <cfvo type="percentile" val="50"/>
        <cfvo type="max"/>
        <color rgb="FFF8696B"/>
        <color rgb="FFFFEB84"/>
        <color rgb="FF63BE7B"/>
      </colorScale>
    </cfRule>
    <cfRule type="top10" dxfId="9" priority="7558" percent="1" rank="50"/>
    <cfRule type="dataBar" priority="7559">
      <dataBar>
        <cfvo type="percent" val="0.5"/>
        <cfvo type="max"/>
        <color rgb="FF638EC6"/>
      </dataBar>
      <extLst>
        <ext xmlns:x14="http://schemas.microsoft.com/office/spreadsheetml/2009/9/main" uri="{B025F937-C7B1-47D3-B67F-A62EFF666E3E}">
          <x14:id>{B97CE340-1C28-43C5-A21C-C9B668216DE4}</x14:id>
        </ext>
      </extLst>
    </cfRule>
    <cfRule type="colorScale" priority="7560">
      <colorScale>
        <cfvo type="min"/>
        <cfvo type="max"/>
        <color rgb="FFFF7128"/>
        <color rgb="FFFFEF9C"/>
      </colorScale>
    </cfRule>
    <cfRule type="top10" dxfId="8" priority="7561" rank="50"/>
    <cfRule type="colorScale" priority="7562">
      <colorScale>
        <cfvo type="percent" val="0"/>
        <cfvo type="percentile" val="50"/>
        <cfvo type="max"/>
        <color rgb="FFF8696B"/>
        <color rgb="FFFFEB84"/>
        <color rgb="FF63BE7B"/>
      </colorScale>
    </cfRule>
    <cfRule type="colorScale" priority="7563">
      <colorScale>
        <cfvo type="percent" val="50"/>
        <cfvo type="max"/>
        <color rgb="FFFF7128"/>
        <color rgb="FFFFEF9C"/>
      </colorScale>
    </cfRule>
  </conditionalFormatting>
  <conditionalFormatting sqref="U7:U28">
    <cfRule type="colorScale" priority="7577">
      <colorScale>
        <cfvo type="min"/>
        <cfvo type="percentile" val="50"/>
        <cfvo type="max"/>
        <color rgb="FF63BE7B"/>
        <color rgb="FFFFEB84"/>
        <color rgb="FFF8696B"/>
      </colorScale>
    </cfRule>
    <cfRule type="cellIs" dxfId="7" priority="7578" operator="equal">
      <formula>5</formula>
    </cfRule>
    <cfRule type="cellIs" dxfId="6" priority="7579" operator="greaterThan">
      <formula>0.5</formula>
    </cfRule>
    <cfRule type="iconSet" priority="7580">
      <iconSet iconSet="4Rating">
        <cfvo type="percent" val="0"/>
        <cfvo type="percent" val="25"/>
        <cfvo type="percent" val="50"/>
        <cfvo type="percent" val="75"/>
      </iconSet>
    </cfRule>
    <cfRule type="iconSet" priority="7581">
      <iconSet iconSet="3Arrows">
        <cfvo type="percent" val="0"/>
        <cfvo type="percent" val="33"/>
        <cfvo type="percent" val="67"/>
      </iconSet>
    </cfRule>
    <cfRule type="colorScale" priority="7582">
      <colorScale>
        <cfvo type="min"/>
        <cfvo type="max"/>
        <color rgb="FFFF7128"/>
        <color rgb="FFFFEF9C"/>
      </colorScale>
    </cfRule>
    <cfRule type="colorScale" priority="7583">
      <colorScale>
        <cfvo type="min"/>
        <cfvo type="percentile" val="50"/>
        <cfvo type="max"/>
        <color rgb="FFF8696B"/>
        <color rgb="FFFFEB84"/>
        <color rgb="FF63BE7B"/>
      </colorScale>
    </cfRule>
    <cfRule type="top10" dxfId="5" priority="7584" percent="1" rank="50"/>
    <cfRule type="dataBar" priority="7585">
      <dataBar>
        <cfvo type="percent" val="0.5"/>
        <cfvo type="max"/>
        <color rgb="FF638EC6"/>
      </dataBar>
      <extLst>
        <ext xmlns:x14="http://schemas.microsoft.com/office/spreadsheetml/2009/9/main" uri="{B025F937-C7B1-47D3-B67F-A62EFF666E3E}">
          <x14:id>{11E50BF4-3F29-47F2-BD79-6E811C61D9B3}</x14:id>
        </ext>
      </extLst>
    </cfRule>
    <cfRule type="colorScale" priority="7586">
      <colorScale>
        <cfvo type="min"/>
        <cfvo type="max"/>
        <color rgb="FFFF7128"/>
        <color rgb="FFFFEF9C"/>
      </colorScale>
    </cfRule>
    <cfRule type="top10" dxfId="4" priority="7587" rank="50"/>
    <cfRule type="colorScale" priority="7588">
      <colorScale>
        <cfvo type="percent" val="0"/>
        <cfvo type="percentile" val="50"/>
        <cfvo type="max"/>
        <color rgb="FFF8696B"/>
        <color rgb="FFFFEB84"/>
        <color rgb="FF63BE7B"/>
      </colorScale>
    </cfRule>
    <cfRule type="colorScale" priority="7589">
      <colorScale>
        <cfvo type="percent" val="50"/>
        <cfvo type="max"/>
        <color rgb="FFFF7128"/>
        <color rgb="FFFFEF9C"/>
      </colorScale>
    </cfRule>
  </conditionalFormatting>
  <conditionalFormatting sqref="W6:W28">
    <cfRule type="iconSet" priority="7603">
      <iconSet iconSet="4Rating">
        <cfvo type="percent" val="0"/>
        <cfvo type="percent" val="25"/>
        <cfvo type="percent" val="50"/>
        <cfvo type="percent" val="75"/>
      </iconSet>
    </cfRule>
    <cfRule type="iconSet" priority="7604">
      <iconSet iconSet="3Arrows">
        <cfvo type="percent" val="0"/>
        <cfvo type="percent" val="33"/>
        <cfvo type="percent" val="67"/>
      </iconSet>
    </cfRule>
    <cfRule type="colorScale" priority="7605">
      <colorScale>
        <cfvo type="min"/>
        <cfvo type="percentile" val="50"/>
        <cfvo type="max"/>
        <color rgb="FFF8696B"/>
        <color rgb="FFFCFCFF"/>
        <color rgb="FF5A8AC6"/>
      </colorScale>
    </cfRule>
    <cfRule type="colorScale" priority="7606">
      <colorScale>
        <cfvo type="min"/>
        <cfvo type="max"/>
        <color rgb="FFFF7128"/>
        <color rgb="FFFFEF9C"/>
      </colorScale>
    </cfRule>
    <cfRule type="colorScale" priority="7607">
      <colorScale>
        <cfvo type="min"/>
        <cfvo type="percentile" val="50"/>
        <cfvo type="max"/>
        <color rgb="FFF8696B"/>
        <color rgb="FFFFEB84"/>
        <color rgb="FF63BE7B"/>
      </colorScale>
    </cfRule>
    <cfRule type="top10" dxfId="3" priority="7608" percent="1" rank="50"/>
    <cfRule type="dataBar" priority="7609">
      <dataBar>
        <cfvo type="percent" val="0.5"/>
        <cfvo type="max"/>
        <color rgb="FF638EC6"/>
      </dataBar>
      <extLst>
        <ext xmlns:x14="http://schemas.microsoft.com/office/spreadsheetml/2009/9/main" uri="{B025F937-C7B1-47D3-B67F-A62EFF666E3E}">
          <x14:id>{14A4F6DD-FE3C-4F48-8E5D-00869D4B56EB}</x14:id>
        </ext>
      </extLst>
    </cfRule>
    <cfRule type="colorScale" priority="7610">
      <colorScale>
        <cfvo type="min"/>
        <cfvo type="max"/>
        <color rgb="FFFF7128"/>
        <color rgb="FFFFEF9C"/>
      </colorScale>
    </cfRule>
    <cfRule type="top10" dxfId="2" priority="7611" rank="50"/>
    <cfRule type="colorScale" priority="7612">
      <colorScale>
        <cfvo type="percent" val="0"/>
        <cfvo type="percentile" val="50"/>
        <cfvo type="max"/>
        <color rgb="FFF8696B"/>
        <color rgb="FFFFEB84"/>
        <color rgb="FF63BE7B"/>
      </colorScale>
    </cfRule>
    <cfRule type="colorScale" priority="7613">
      <colorScale>
        <cfvo type="percent" val="50"/>
        <cfvo type="max"/>
        <color rgb="FFFF7128"/>
        <color rgb="FFFFEF9C"/>
      </colorScale>
    </cfRule>
  </conditionalFormatting>
  <conditionalFormatting sqref="W7:W28">
    <cfRule type="iconSet" priority="7625">
      <iconSet iconSet="4Rating">
        <cfvo type="percent" val="0"/>
        <cfvo type="percent" val="25"/>
        <cfvo type="percent" val="50"/>
        <cfvo type="percent" val="75"/>
      </iconSet>
    </cfRule>
    <cfRule type="iconSet" priority="7626">
      <iconSet iconSet="3Arrows">
        <cfvo type="percent" val="0"/>
        <cfvo type="percent" val="33"/>
        <cfvo type="percent" val="67"/>
      </iconSet>
    </cfRule>
    <cfRule type="colorScale" priority="7627">
      <colorScale>
        <cfvo type="min"/>
        <cfvo type="percentile" val="50"/>
        <cfvo type="max"/>
        <color rgb="FFF8696B"/>
        <color rgb="FFFCFCFF"/>
        <color rgb="FF5A8AC6"/>
      </colorScale>
    </cfRule>
    <cfRule type="colorScale" priority="7628">
      <colorScale>
        <cfvo type="min"/>
        <cfvo type="max"/>
        <color rgb="FFFF7128"/>
        <color rgb="FFFFEF9C"/>
      </colorScale>
    </cfRule>
    <cfRule type="colorScale" priority="7629">
      <colorScale>
        <cfvo type="min"/>
        <cfvo type="percentile" val="50"/>
        <cfvo type="max"/>
        <color rgb="FFF8696B"/>
        <color rgb="FFFFEB84"/>
        <color rgb="FF63BE7B"/>
      </colorScale>
    </cfRule>
    <cfRule type="top10" dxfId="1" priority="7630" percent="1" rank="50"/>
    <cfRule type="dataBar" priority="7631">
      <dataBar>
        <cfvo type="percent" val="0.5"/>
        <cfvo type="max"/>
        <color rgb="FF638EC6"/>
      </dataBar>
      <extLst>
        <ext xmlns:x14="http://schemas.microsoft.com/office/spreadsheetml/2009/9/main" uri="{B025F937-C7B1-47D3-B67F-A62EFF666E3E}">
          <x14:id>{4B7EE0C5-8E82-466C-B56F-F4096CF4CFD8}</x14:id>
        </ext>
      </extLst>
    </cfRule>
    <cfRule type="colorScale" priority="7632">
      <colorScale>
        <cfvo type="min"/>
        <cfvo type="max"/>
        <color rgb="FFFF7128"/>
        <color rgb="FFFFEF9C"/>
      </colorScale>
    </cfRule>
    <cfRule type="top10" dxfId="0" priority="7633" rank="50"/>
    <cfRule type="colorScale" priority="7634">
      <colorScale>
        <cfvo type="percent" val="0"/>
        <cfvo type="percentile" val="50"/>
        <cfvo type="max"/>
        <color rgb="FFF8696B"/>
        <color rgb="FFFFEB84"/>
        <color rgb="FF63BE7B"/>
      </colorScale>
    </cfRule>
    <cfRule type="colorScale" priority="7635">
      <colorScale>
        <cfvo type="percent" val="50"/>
        <cfvo type="max"/>
        <color rgb="FFFF7128"/>
        <color rgb="FFFFEF9C"/>
      </colorScale>
    </cfRule>
  </conditionalFormatting>
  <printOptions horizontalCentered="1" verticalCentered="1"/>
  <pageMargins left="0.11811023622047245" right="0.19685039370078741" top="0.94488188976377963" bottom="0.74803149606299213" header="0.31496062992125984" footer="0.31496062992125984"/>
  <pageSetup scale="34" fitToHeight="0" orientation="landscape" horizontalDpi="4294967294" r:id="rId1"/>
  <drawing r:id="rId2"/>
  <legacyDrawing r:id="rId3"/>
  <extLst>
    <ext xmlns:x14="http://schemas.microsoft.com/office/spreadsheetml/2009/9/main" uri="{78C0D931-6437-407d-A8EE-F0AAD7539E65}">
      <x14:conditionalFormattings>
        <x14:conditionalFormatting xmlns:xm="http://schemas.microsoft.com/office/excel/2006/main">
          <x14:cfRule type="dataBar" id="{7FFC1611-A40B-49FA-AD9B-1858F1E5231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B8093EB7-B656-4A76-8445-9D4417F0C74C}">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C5A3BD40-421D-4432-9DD9-7DFF91752EF5}">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6CD50211-1B62-42CD-8760-CFEC7D9415F8}">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5D85BCC-D5AC-4620-9548-5BBBA38112E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0007147B-98CF-403A-BF67-191B6611E6B1}">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7F373106-3261-4A3C-8F61-2366629FF283}">
            <x14:dataBar minLength="0" maxLength="100" gradient="0">
              <x14:cfvo type="percent">
                <xm:f>0.5</xm:f>
              </x14:cfvo>
              <x14:cfvo type="max"/>
              <x14:negativeFillColor rgb="FFFF0000"/>
              <x14:axisColor rgb="FF000000"/>
            </x14:dataBar>
          </x14:cfRule>
          <xm:sqref>J7:J28</xm:sqref>
        </x14:conditionalFormatting>
        <x14:conditionalFormatting xmlns:xm="http://schemas.microsoft.com/office/excel/2006/main">
          <x14:cfRule type="dataBar" id="{A9A0C10D-DB04-4E11-8689-6CC76B329622}">
            <x14:dataBar minLength="0" maxLength="100" gradient="0">
              <x14:cfvo type="percent">
                <xm:f>0.5</xm:f>
              </x14:cfvo>
              <x14:cfvo type="max"/>
              <x14:negativeFillColor rgb="FFFF0000"/>
              <x14:axisColor rgb="FF000000"/>
            </x14:dataBar>
          </x14:cfRule>
          <xm:sqref>L7:L28</xm:sqref>
        </x14:conditionalFormatting>
        <x14:conditionalFormatting xmlns:xm="http://schemas.microsoft.com/office/excel/2006/main">
          <x14:cfRule type="dataBar" id="{6D8EDD23-329B-4E0A-A360-94DC580DE9D4}">
            <x14:dataBar minLength="0" maxLength="100" gradient="0">
              <x14:cfvo type="percent">
                <xm:f>0.5</xm:f>
              </x14:cfvo>
              <x14:cfvo type="max"/>
              <x14:negativeFillColor rgb="FFFF0000"/>
              <x14:axisColor rgb="FF000000"/>
            </x14:dataBar>
          </x14:cfRule>
          <xm:sqref>N7:N28</xm:sqref>
        </x14:conditionalFormatting>
        <x14:conditionalFormatting xmlns:xm="http://schemas.microsoft.com/office/excel/2006/main">
          <x14:cfRule type="dataBar" id="{E2591A46-BD9E-4BBE-B1AF-9A50D01AB0FB}">
            <x14:dataBar minLength="0" maxLength="100" gradient="0">
              <x14:cfvo type="percent">
                <xm:f>0.5</xm:f>
              </x14:cfvo>
              <x14:cfvo type="max"/>
              <x14:negativeFillColor rgb="FFFF0000"/>
              <x14:axisColor rgb="FF000000"/>
            </x14:dataBar>
          </x14:cfRule>
          <xm:sqref>S6:S28</xm:sqref>
        </x14:conditionalFormatting>
        <x14:conditionalFormatting xmlns:xm="http://schemas.microsoft.com/office/excel/2006/main">
          <x14:cfRule type="dataBar" id="{6F1663D3-A613-4B8B-85FC-060B23A2D793}">
            <x14:dataBar minLength="0" maxLength="100" gradient="0">
              <x14:cfvo type="percent">
                <xm:f>0.5</xm:f>
              </x14:cfvo>
              <x14:cfvo type="max"/>
              <x14:negativeFillColor rgb="FFFF0000"/>
              <x14:axisColor rgb="FF000000"/>
            </x14:dataBar>
          </x14:cfRule>
          <xm:sqref>S7:S28</xm:sqref>
        </x14:conditionalFormatting>
        <x14:conditionalFormatting xmlns:xm="http://schemas.microsoft.com/office/excel/2006/main">
          <x14:cfRule type="dataBar" id="{B97CE340-1C28-43C5-A21C-C9B668216DE4}">
            <x14:dataBar minLength="0" maxLength="100" gradient="0">
              <x14:cfvo type="percent">
                <xm:f>0.5</xm:f>
              </x14:cfvo>
              <x14:cfvo type="max"/>
              <x14:negativeFillColor rgb="FFFF0000"/>
              <x14:axisColor rgb="FF000000"/>
            </x14:dataBar>
          </x14:cfRule>
          <xm:sqref>U6:U28</xm:sqref>
        </x14:conditionalFormatting>
        <x14:conditionalFormatting xmlns:xm="http://schemas.microsoft.com/office/excel/2006/main">
          <x14:cfRule type="dataBar" id="{11E50BF4-3F29-47F2-BD79-6E811C61D9B3}">
            <x14:dataBar minLength="0" maxLength="100" gradient="0">
              <x14:cfvo type="percent">
                <xm:f>0.5</xm:f>
              </x14:cfvo>
              <x14:cfvo type="max"/>
              <x14:negativeFillColor rgb="FFFF0000"/>
              <x14:axisColor rgb="FF000000"/>
            </x14:dataBar>
          </x14:cfRule>
          <xm:sqref>U7:U28</xm:sqref>
        </x14:conditionalFormatting>
        <x14:conditionalFormatting xmlns:xm="http://schemas.microsoft.com/office/excel/2006/main">
          <x14:cfRule type="dataBar" id="{14A4F6DD-FE3C-4F48-8E5D-00869D4B56EB}">
            <x14:dataBar minLength="0" maxLength="100" gradient="0">
              <x14:cfvo type="percent">
                <xm:f>0.5</xm:f>
              </x14:cfvo>
              <x14:cfvo type="max"/>
              <x14:negativeFillColor rgb="FFFF0000"/>
              <x14:axisColor rgb="FF000000"/>
            </x14:dataBar>
          </x14:cfRule>
          <xm:sqref>W6:W28</xm:sqref>
        </x14:conditionalFormatting>
        <x14:conditionalFormatting xmlns:xm="http://schemas.microsoft.com/office/excel/2006/main">
          <x14:cfRule type="dataBar" id="{4B7EE0C5-8E82-466C-B56F-F4096CF4CFD8}">
            <x14:dataBar minLength="0" maxLength="100" gradient="0">
              <x14:cfvo type="percent">
                <xm:f>0.5</xm:f>
              </x14:cfvo>
              <x14:cfvo type="max"/>
              <x14:negativeFillColor rgb="FFFF0000"/>
              <x14:axisColor rgb="FF000000"/>
            </x14:dataBar>
          </x14:cfRule>
          <xm:sqref>W7:W28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9"/>
  <sheetViews>
    <sheetView showGridLines="0" topLeftCell="A19" zoomScale="75" zoomScaleNormal="75" workbookViewId="0">
      <selection activeCell="M59" sqref="M59"/>
    </sheetView>
  </sheetViews>
  <sheetFormatPr baseColWidth="10" defaultColWidth="0" defaultRowHeight="11.25" zeroHeight="1" x14ac:dyDescent="0.2"/>
  <cols>
    <col min="1" max="1" width="1.7109375" style="1" customWidth="1"/>
    <col min="2" max="2" width="15.42578125" style="1" customWidth="1"/>
    <col min="3" max="3" width="20.7109375" style="1" customWidth="1"/>
    <col min="4" max="4" width="11.42578125" style="1" customWidth="1"/>
    <col min="5" max="5" width="6.7109375" style="1" customWidth="1"/>
    <col min="6" max="6" width="25.28515625" style="1" customWidth="1"/>
    <col min="7" max="9" width="21.140625" style="1" customWidth="1"/>
    <col min="10" max="11" width="21.42578125" style="1" customWidth="1"/>
    <col min="12" max="12" width="14.140625" style="1" customWidth="1"/>
    <col min="13" max="13" width="10.7109375" style="1" customWidth="1"/>
    <col min="14" max="14" width="13.42578125" style="1" customWidth="1"/>
    <col min="15" max="15" width="23" style="1" customWidth="1"/>
    <col min="16" max="16" width="24" style="1" customWidth="1"/>
    <col min="17" max="17" width="17" style="1" customWidth="1"/>
    <col min="18" max="18" width="24" style="1" customWidth="1"/>
    <col min="19" max="19" width="23.28515625" style="1" customWidth="1"/>
    <col min="20" max="20" width="16" style="1" customWidth="1"/>
    <col min="21" max="21" width="15.28515625" style="1" customWidth="1"/>
    <col min="22" max="22" width="19" style="1" customWidth="1"/>
    <col min="23" max="23" width="28" style="1" customWidth="1"/>
    <col min="24" max="16384" width="11.42578125" style="1" hidden="1"/>
  </cols>
  <sheetData>
    <row r="1" spans="2:25" ht="12" thickBot="1" x14ac:dyDescent="0.25"/>
    <row r="2" spans="2:25" ht="26.25" customHeight="1" thickBot="1" x14ac:dyDescent="0.25">
      <c r="B2" s="156" t="s">
        <v>36</v>
      </c>
      <c r="C2" s="157"/>
      <c r="D2" s="157"/>
      <c r="E2" s="157"/>
      <c r="F2" s="158"/>
    </row>
    <row r="3" spans="2:25" s="2" customFormat="1" ht="12" thickBot="1" x14ac:dyDescent="0.25"/>
    <row r="4" spans="2:25" s="5" customFormat="1" ht="21" customHeight="1" x14ac:dyDescent="0.25">
      <c r="B4" s="37" t="s">
        <v>37</v>
      </c>
      <c r="C4" s="119" t="s">
        <v>38</v>
      </c>
      <c r="D4" s="120"/>
      <c r="F4" s="37" t="s">
        <v>39</v>
      </c>
      <c r="G4" s="21" t="s">
        <v>40</v>
      </c>
      <c r="H4" s="21" t="s">
        <v>41</v>
      </c>
      <c r="I4" s="119" t="s">
        <v>42</v>
      </c>
      <c r="J4" s="119"/>
      <c r="K4" s="119"/>
      <c r="L4" s="120"/>
      <c r="N4" s="37" t="s">
        <v>43</v>
      </c>
      <c r="O4" s="119" t="s">
        <v>38</v>
      </c>
      <c r="P4" s="119"/>
      <c r="Q4" s="120"/>
    </row>
    <row r="5" spans="2:25" s="2" customFormat="1" ht="53.45" customHeight="1" x14ac:dyDescent="0.2">
      <c r="B5" s="17" t="s">
        <v>28</v>
      </c>
      <c r="C5" s="116" t="s">
        <v>44</v>
      </c>
      <c r="D5" s="118"/>
      <c r="F5" s="121" t="s">
        <v>45</v>
      </c>
      <c r="G5" s="124" t="s">
        <v>46</v>
      </c>
      <c r="H5" s="127" t="s">
        <v>47</v>
      </c>
      <c r="I5" s="130" t="s">
        <v>48</v>
      </c>
      <c r="J5" s="131"/>
      <c r="K5" s="131"/>
      <c r="L5" s="132"/>
      <c r="N5" s="23" t="s">
        <v>49</v>
      </c>
      <c r="O5" s="116" t="s">
        <v>50</v>
      </c>
      <c r="P5" s="117"/>
      <c r="Q5" s="118"/>
    </row>
    <row r="6" spans="2:25" s="2" customFormat="1" ht="53.45" customHeight="1" thickBot="1" x14ac:dyDescent="0.25">
      <c r="B6" s="18" t="s">
        <v>30</v>
      </c>
      <c r="C6" s="139" t="s">
        <v>51</v>
      </c>
      <c r="D6" s="140"/>
      <c r="F6" s="122"/>
      <c r="G6" s="125"/>
      <c r="H6" s="128"/>
      <c r="I6" s="133"/>
      <c r="J6" s="134"/>
      <c r="K6" s="134"/>
      <c r="L6" s="135"/>
      <c r="N6" s="23" t="s">
        <v>52</v>
      </c>
      <c r="O6" s="116" t="s">
        <v>53</v>
      </c>
      <c r="P6" s="117"/>
      <c r="Q6" s="118"/>
    </row>
    <row r="7" spans="2:25" s="2" customFormat="1" ht="76.5" customHeight="1" thickBot="1" x14ac:dyDescent="0.25">
      <c r="F7" s="123"/>
      <c r="G7" s="126"/>
      <c r="H7" s="129"/>
      <c r="I7" s="136"/>
      <c r="J7" s="137"/>
      <c r="K7" s="137"/>
      <c r="L7" s="138"/>
      <c r="N7" s="23" t="s">
        <v>54</v>
      </c>
      <c r="O7" s="116" t="s">
        <v>55</v>
      </c>
      <c r="P7" s="117"/>
      <c r="Q7" s="118"/>
    </row>
    <row r="8" spans="2:25" s="2" customFormat="1" ht="79.5" customHeight="1" x14ac:dyDescent="0.2">
      <c r="B8" s="16" t="s">
        <v>56</v>
      </c>
      <c r="C8" s="119" t="s">
        <v>38</v>
      </c>
      <c r="D8" s="120"/>
      <c r="F8" s="22" t="s">
        <v>57</v>
      </c>
      <c r="G8" s="4" t="s">
        <v>47</v>
      </c>
      <c r="H8" s="4" t="s">
        <v>58</v>
      </c>
      <c r="I8" s="114" t="s">
        <v>59</v>
      </c>
      <c r="J8" s="114"/>
      <c r="K8" s="114"/>
      <c r="L8" s="115"/>
      <c r="N8" s="24" t="s">
        <v>60</v>
      </c>
      <c r="O8" s="116" t="s">
        <v>61</v>
      </c>
      <c r="P8" s="117"/>
      <c r="Q8" s="118"/>
    </row>
    <row r="9" spans="2:25" s="2" customFormat="1" ht="33.75" x14ac:dyDescent="0.2">
      <c r="B9" s="19" t="s">
        <v>62</v>
      </c>
      <c r="C9" s="112" t="s">
        <v>63</v>
      </c>
      <c r="D9" s="113"/>
      <c r="F9" s="22" t="s">
        <v>29</v>
      </c>
      <c r="G9" s="4" t="s">
        <v>64</v>
      </c>
      <c r="H9" s="3" t="s">
        <v>65</v>
      </c>
      <c r="I9" s="114" t="s">
        <v>66</v>
      </c>
      <c r="J9" s="114"/>
      <c r="K9" s="114"/>
      <c r="L9" s="115"/>
      <c r="N9" s="24" t="s">
        <v>67</v>
      </c>
      <c r="O9" s="116" t="s">
        <v>68</v>
      </c>
      <c r="P9" s="117"/>
      <c r="Q9" s="118"/>
    </row>
    <row r="10" spans="2:25" s="2" customFormat="1" ht="52.15" customHeight="1" thickBot="1" x14ac:dyDescent="0.25">
      <c r="B10" s="20" t="s">
        <v>26</v>
      </c>
      <c r="C10" s="142" t="s">
        <v>69</v>
      </c>
      <c r="D10" s="143"/>
      <c r="F10" s="121" t="s">
        <v>27</v>
      </c>
      <c r="G10" s="124" t="s">
        <v>65</v>
      </c>
      <c r="H10" s="127" t="s">
        <v>70</v>
      </c>
      <c r="I10" s="116" t="s">
        <v>71</v>
      </c>
      <c r="J10" s="116"/>
      <c r="K10" s="116"/>
      <c r="L10" s="147"/>
      <c r="N10" s="24" t="s">
        <v>72</v>
      </c>
      <c r="O10" s="116" t="s">
        <v>73</v>
      </c>
      <c r="P10" s="117"/>
      <c r="Q10" s="118"/>
    </row>
    <row r="11" spans="2:25" s="2" customFormat="1" ht="33" customHeight="1" thickBot="1" x14ac:dyDescent="0.25">
      <c r="F11" s="144"/>
      <c r="G11" s="145"/>
      <c r="H11" s="146"/>
      <c r="I11" s="139"/>
      <c r="J11" s="139"/>
      <c r="K11" s="139"/>
      <c r="L11" s="140"/>
      <c r="N11" s="148" t="s">
        <v>74</v>
      </c>
      <c r="O11" s="116" t="s">
        <v>75</v>
      </c>
      <c r="P11" s="116"/>
      <c r="Q11" s="147"/>
    </row>
    <row r="12" spans="2:25" s="2" customFormat="1" ht="39" customHeight="1" x14ac:dyDescent="0.2">
      <c r="N12" s="148"/>
      <c r="O12" s="116"/>
      <c r="P12" s="116"/>
      <c r="Q12" s="147"/>
    </row>
    <row r="13" spans="2:25" s="2" customFormat="1" ht="52.9" customHeight="1" thickBot="1" x14ac:dyDescent="0.25">
      <c r="H13" s="5"/>
      <c r="I13" s="5"/>
      <c r="N13" s="25" t="s">
        <v>76</v>
      </c>
      <c r="O13" s="139" t="s">
        <v>77</v>
      </c>
      <c r="P13" s="139"/>
      <c r="Q13" s="140"/>
    </row>
    <row r="14" spans="2:25" s="2" customFormat="1" ht="12" thickBot="1" x14ac:dyDescent="0.25">
      <c r="F14" s="5"/>
      <c r="G14" s="5"/>
      <c r="H14" s="5"/>
      <c r="I14" s="5"/>
    </row>
    <row r="15" spans="2:25" s="2" customFormat="1" ht="33" customHeight="1" x14ac:dyDescent="0.2">
      <c r="B15" s="159"/>
      <c r="C15" s="149" t="s">
        <v>78</v>
      </c>
      <c r="D15" s="150"/>
      <c r="F15" s="151" t="s">
        <v>79</v>
      </c>
      <c r="G15" s="152"/>
      <c r="H15" s="152"/>
      <c r="I15" s="152"/>
      <c r="J15" s="152"/>
      <c r="K15" s="152"/>
      <c r="L15" s="150"/>
      <c r="N15" s="159"/>
      <c r="O15" s="153" t="s">
        <v>80</v>
      </c>
      <c r="P15" s="154"/>
      <c r="Q15" s="154"/>
      <c r="R15" s="154"/>
      <c r="S15" s="154"/>
      <c r="T15" s="154"/>
      <c r="U15" s="155"/>
      <c r="X15" s="161" t="s">
        <v>81</v>
      </c>
      <c r="Y15" s="162"/>
    </row>
    <row r="16" spans="2:25" s="2" customFormat="1" ht="76.5" customHeight="1" x14ac:dyDescent="0.2">
      <c r="B16" s="160"/>
      <c r="C16" s="15" t="s">
        <v>82</v>
      </c>
      <c r="D16" s="27" t="s">
        <v>83</v>
      </c>
      <c r="F16" s="171" t="s">
        <v>80</v>
      </c>
      <c r="G16" s="172"/>
      <c r="H16" s="172"/>
      <c r="I16" s="172"/>
      <c r="J16" s="172"/>
      <c r="K16" s="172"/>
      <c r="L16" s="173"/>
      <c r="N16" s="160"/>
      <c r="O16" s="141" t="s">
        <v>84</v>
      </c>
      <c r="P16" s="141"/>
      <c r="Q16" s="4" t="s">
        <v>34</v>
      </c>
      <c r="R16" s="4" t="s">
        <v>31</v>
      </c>
      <c r="S16" s="4" t="s">
        <v>35</v>
      </c>
      <c r="T16" s="4" t="s">
        <v>33</v>
      </c>
      <c r="U16" s="26" t="s">
        <v>85</v>
      </c>
      <c r="X16" s="13" t="s">
        <v>86</v>
      </c>
      <c r="Y16" s="14" t="s">
        <v>82</v>
      </c>
    </row>
    <row r="17" spans="2:25" s="2" customFormat="1" ht="92.25" customHeight="1" x14ac:dyDescent="0.2">
      <c r="B17" s="163" t="s">
        <v>87</v>
      </c>
      <c r="C17" s="6" t="s">
        <v>88</v>
      </c>
      <c r="D17" s="30">
        <v>1</v>
      </c>
      <c r="E17" s="5"/>
      <c r="F17" s="166" t="s">
        <v>84</v>
      </c>
      <c r="G17" s="141"/>
      <c r="H17" s="4" t="s">
        <v>34</v>
      </c>
      <c r="I17" s="4" t="s">
        <v>31</v>
      </c>
      <c r="J17" s="4" t="s">
        <v>35</v>
      </c>
      <c r="K17" s="4" t="s">
        <v>33</v>
      </c>
      <c r="L17" s="26" t="s">
        <v>85</v>
      </c>
      <c r="N17" s="160"/>
      <c r="O17" s="141" t="s">
        <v>89</v>
      </c>
      <c r="P17" s="141"/>
      <c r="Q17" s="4" t="s">
        <v>90</v>
      </c>
      <c r="R17" s="4" t="s">
        <v>91</v>
      </c>
      <c r="S17" s="4" t="s">
        <v>92</v>
      </c>
      <c r="T17" s="4" t="s">
        <v>93</v>
      </c>
      <c r="U17" s="26" t="s">
        <v>94</v>
      </c>
      <c r="X17" s="7" t="s">
        <v>95</v>
      </c>
      <c r="Y17" s="4" t="s">
        <v>96</v>
      </c>
    </row>
    <row r="18" spans="2:25" s="2" customFormat="1" ht="45" x14ac:dyDescent="0.2">
      <c r="B18" s="164"/>
      <c r="C18" s="6" t="s">
        <v>97</v>
      </c>
      <c r="D18" s="30">
        <v>2</v>
      </c>
      <c r="E18" s="5"/>
      <c r="F18" s="166" t="s">
        <v>89</v>
      </c>
      <c r="G18" s="141"/>
      <c r="H18" s="4" t="s">
        <v>90</v>
      </c>
      <c r="I18" s="4" t="s">
        <v>91</v>
      </c>
      <c r="J18" s="4" t="s">
        <v>92</v>
      </c>
      <c r="K18" s="4" t="s">
        <v>93</v>
      </c>
      <c r="L18" s="26" t="s">
        <v>94</v>
      </c>
      <c r="N18" s="160"/>
      <c r="O18" s="167" t="s">
        <v>82</v>
      </c>
      <c r="P18" s="167" t="s">
        <v>98</v>
      </c>
      <c r="Q18" s="14" t="s">
        <v>99</v>
      </c>
      <c r="R18" s="14" t="s">
        <v>100</v>
      </c>
      <c r="S18" s="14" t="s">
        <v>101</v>
      </c>
      <c r="T18" s="14" t="s">
        <v>102</v>
      </c>
      <c r="U18" s="27" t="s">
        <v>103</v>
      </c>
      <c r="X18" s="8" t="s">
        <v>104</v>
      </c>
      <c r="Y18" s="4" t="s">
        <v>105</v>
      </c>
    </row>
    <row r="19" spans="2:25" s="2" customFormat="1" ht="24.75" customHeight="1" x14ac:dyDescent="0.2">
      <c r="B19" s="164"/>
      <c r="C19" s="6" t="s">
        <v>106</v>
      </c>
      <c r="D19" s="30">
        <v>3</v>
      </c>
      <c r="E19" s="5"/>
      <c r="F19" s="168" t="s">
        <v>82</v>
      </c>
      <c r="G19" s="167" t="s">
        <v>98</v>
      </c>
      <c r="H19" s="14" t="s">
        <v>99</v>
      </c>
      <c r="I19" s="14" t="s">
        <v>100</v>
      </c>
      <c r="J19" s="14" t="s">
        <v>101</v>
      </c>
      <c r="K19" s="14" t="s">
        <v>102</v>
      </c>
      <c r="L19" s="27" t="s">
        <v>103</v>
      </c>
      <c r="N19" s="160"/>
      <c r="O19" s="167"/>
      <c r="P19" s="167"/>
      <c r="Q19" s="3">
        <v>1</v>
      </c>
      <c r="R19" s="3">
        <v>2</v>
      </c>
      <c r="S19" s="3">
        <v>3</v>
      </c>
      <c r="T19" s="3">
        <v>4</v>
      </c>
      <c r="U19" s="30">
        <v>5</v>
      </c>
      <c r="X19" s="9">
        <v>5</v>
      </c>
      <c r="Y19" s="4" t="s">
        <v>107</v>
      </c>
    </row>
    <row r="20" spans="2:25" s="2" customFormat="1" ht="51.75" customHeight="1" thickBot="1" x14ac:dyDescent="0.25">
      <c r="B20" s="164"/>
      <c r="C20" s="6" t="s">
        <v>108</v>
      </c>
      <c r="D20" s="30">
        <v>4</v>
      </c>
      <c r="E20" s="5"/>
      <c r="F20" s="169"/>
      <c r="G20" s="170"/>
      <c r="H20" s="28">
        <v>1</v>
      </c>
      <c r="I20" s="28">
        <v>2</v>
      </c>
      <c r="J20" s="28">
        <v>3</v>
      </c>
      <c r="K20" s="28">
        <v>4</v>
      </c>
      <c r="L20" s="29">
        <v>5</v>
      </c>
      <c r="N20" s="164" t="s">
        <v>87</v>
      </c>
      <c r="O20" s="6" t="s">
        <v>88</v>
      </c>
      <c r="P20" s="3">
        <v>1</v>
      </c>
      <c r="Q20" s="10">
        <v>2</v>
      </c>
      <c r="R20" s="10">
        <v>3</v>
      </c>
      <c r="S20" s="10">
        <v>4</v>
      </c>
      <c r="T20" s="9">
        <v>5</v>
      </c>
      <c r="U20" s="32">
        <v>6</v>
      </c>
      <c r="X20" s="10" t="s">
        <v>109</v>
      </c>
      <c r="Y20" s="4" t="s">
        <v>110</v>
      </c>
    </row>
    <row r="21" spans="2:25" s="2" customFormat="1" ht="34.5" thickBot="1" x14ac:dyDescent="0.25">
      <c r="B21" s="165"/>
      <c r="C21" s="31" t="s">
        <v>111</v>
      </c>
      <c r="D21" s="29">
        <v>5</v>
      </c>
      <c r="E21" s="5"/>
      <c r="F21" s="5"/>
      <c r="G21" s="5"/>
      <c r="H21" s="5"/>
      <c r="I21" s="5"/>
      <c r="J21" s="5"/>
      <c r="K21" s="5"/>
      <c r="N21" s="164"/>
      <c r="O21" s="6" t="s">
        <v>97</v>
      </c>
      <c r="P21" s="3">
        <v>2</v>
      </c>
      <c r="Q21" s="10">
        <v>3</v>
      </c>
      <c r="R21" s="10">
        <v>4</v>
      </c>
      <c r="S21" s="9">
        <v>5</v>
      </c>
      <c r="T21" s="8">
        <v>6</v>
      </c>
      <c r="U21" s="32">
        <v>7</v>
      </c>
    </row>
    <row r="22" spans="2:25" s="2" customFormat="1" ht="45" x14ac:dyDescent="0.2">
      <c r="F22" s="5"/>
      <c r="G22" s="5"/>
      <c r="H22" s="5"/>
      <c r="I22" s="5"/>
      <c r="J22" s="5"/>
      <c r="K22" s="5"/>
      <c r="N22" s="164"/>
      <c r="O22" s="6" t="s">
        <v>106</v>
      </c>
      <c r="P22" s="3">
        <v>3</v>
      </c>
      <c r="Q22" s="10">
        <v>4</v>
      </c>
      <c r="R22" s="9">
        <v>5</v>
      </c>
      <c r="S22" s="8">
        <v>6</v>
      </c>
      <c r="T22" s="8">
        <v>7</v>
      </c>
      <c r="U22" s="33">
        <v>8</v>
      </c>
      <c r="X22" s="11" t="s">
        <v>112</v>
      </c>
      <c r="Y22" s="11" t="s">
        <v>113</v>
      </c>
    </row>
    <row r="23" spans="2:25" s="2" customFormat="1" ht="29.25" customHeight="1" x14ac:dyDescent="0.2">
      <c r="B23" s="2" t="s">
        <v>114</v>
      </c>
      <c r="N23" s="164"/>
      <c r="O23" s="6" t="s">
        <v>108</v>
      </c>
      <c r="P23" s="3">
        <v>4</v>
      </c>
      <c r="Q23" s="9">
        <v>5</v>
      </c>
      <c r="R23" s="8">
        <v>6</v>
      </c>
      <c r="S23" s="8">
        <v>7</v>
      </c>
      <c r="T23" s="7">
        <v>8</v>
      </c>
      <c r="U23" s="33">
        <v>9</v>
      </c>
      <c r="X23" s="2" t="s">
        <v>115</v>
      </c>
      <c r="Y23" s="2" t="s">
        <v>116</v>
      </c>
    </row>
    <row r="24" spans="2:25" s="2" customFormat="1" ht="34.5" thickBot="1" x14ac:dyDescent="0.25">
      <c r="N24" s="165"/>
      <c r="O24" s="31" t="s">
        <v>111</v>
      </c>
      <c r="P24" s="28">
        <v>5</v>
      </c>
      <c r="Q24" s="34">
        <v>6</v>
      </c>
      <c r="R24" s="34">
        <v>7</v>
      </c>
      <c r="S24" s="35">
        <v>8</v>
      </c>
      <c r="T24" s="35">
        <v>9</v>
      </c>
      <c r="U24" s="36">
        <v>10</v>
      </c>
      <c r="X24" s="2" t="s">
        <v>117</v>
      </c>
      <c r="Y24" s="2" t="s">
        <v>32</v>
      </c>
    </row>
    <row r="25" spans="2:25" s="2" customFormat="1" x14ac:dyDescent="0.2">
      <c r="X25" s="2" t="s">
        <v>118</v>
      </c>
    </row>
    <row r="27" spans="2:25" hidden="1" x14ac:dyDescent="0.2">
      <c r="C27" s="1" t="s">
        <v>119</v>
      </c>
      <c r="D27" s="1" t="s">
        <v>20</v>
      </c>
      <c r="F27" s="1" t="s">
        <v>1</v>
      </c>
      <c r="G27" s="1" t="s">
        <v>0</v>
      </c>
      <c r="H27" s="1" t="s">
        <v>120</v>
      </c>
    </row>
    <row r="28" spans="2:25" hidden="1" x14ac:dyDescent="0.2">
      <c r="C28" s="1" t="s">
        <v>28</v>
      </c>
      <c r="D28" s="1" t="s">
        <v>62</v>
      </c>
      <c r="F28" s="1" t="s">
        <v>121</v>
      </c>
      <c r="G28" s="1" t="s">
        <v>122</v>
      </c>
      <c r="H28" s="1" t="s">
        <v>116</v>
      </c>
      <c r="P28" s="12"/>
      <c r="Q28" s="12"/>
      <c r="R28" s="12"/>
      <c r="S28" s="12"/>
      <c r="T28" s="12"/>
    </row>
    <row r="29" spans="2:25" hidden="1" x14ac:dyDescent="0.2">
      <c r="C29" s="1" t="s">
        <v>30</v>
      </c>
      <c r="D29" s="1" t="s">
        <v>26</v>
      </c>
      <c r="F29" s="1" t="s">
        <v>123</v>
      </c>
      <c r="G29" s="1" t="s">
        <v>124</v>
      </c>
      <c r="H29" s="1" t="s">
        <v>32</v>
      </c>
      <c r="P29" s="12"/>
      <c r="Q29" s="12"/>
      <c r="R29" s="12"/>
      <c r="S29" s="12"/>
      <c r="T29" s="12"/>
    </row>
    <row r="30" spans="2:25" hidden="1" x14ac:dyDescent="0.2">
      <c r="F30" s="1" t="s">
        <v>125</v>
      </c>
      <c r="G30" s="1" t="s">
        <v>126</v>
      </c>
      <c r="P30" s="12"/>
      <c r="Q30" s="12"/>
      <c r="R30" s="12"/>
      <c r="S30" s="12"/>
      <c r="T30" s="12"/>
    </row>
    <row r="31" spans="2:25" hidden="1" x14ac:dyDescent="0.2">
      <c r="F31" s="1" t="s">
        <v>127</v>
      </c>
      <c r="G31" s="1" t="s">
        <v>128</v>
      </c>
      <c r="P31" s="12"/>
      <c r="Q31" s="12"/>
      <c r="R31" s="12"/>
      <c r="S31" s="12"/>
      <c r="T31" s="12"/>
    </row>
    <row r="32" spans="2:25" hidden="1" x14ac:dyDescent="0.2">
      <c r="F32" s="1" t="s">
        <v>129</v>
      </c>
      <c r="G32" s="1" t="s">
        <v>130</v>
      </c>
      <c r="P32" s="12"/>
      <c r="Q32" s="12"/>
      <c r="R32" s="12"/>
      <c r="S32" s="12"/>
      <c r="T32" s="12"/>
    </row>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sheetData>
  <mergeCells count="45">
    <mergeCell ref="B2:F2"/>
    <mergeCell ref="B15:B16"/>
    <mergeCell ref="N15:N19"/>
    <mergeCell ref="X15:Y15"/>
    <mergeCell ref="B17:B21"/>
    <mergeCell ref="F17:G17"/>
    <mergeCell ref="O17:P17"/>
    <mergeCell ref="F18:G18"/>
    <mergeCell ref="O18:O19"/>
    <mergeCell ref="P18:P19"/>
    <mergeCell ref="F19:F20"/>
    <mergeCell ref="G19:G20"/>
    <mergeCell ref="N20:N24"/>
    <mergeCell ref="I8:L8"/>
    <mergeCell ref="O8:Q8"/>
    <mergeCell ref="F16:L16"/>
    <mergeCell ref="O16:P16"/>
    <mergeCell ref="C10:D10"/>
    <mergeCell ref="F10:F11"/>
    <mergeCell ref="G10:G11"/>
    <mergeCell ref="H10:H11"/>
    <mergeCell ref="I10:L11"/>
    <mergeCell ref="O10:Q10"/>
    <mergeCell ref="N11:N12"/>
    <mergeCell ref="O11:Q12"/>
    <mergeCell ref="O13:Q13"/>
    <mergeCell ref="C15:D15"/>
    <mergeCell ref="F15:L15"/>
    <mergeCell ref="O15:U15"/>
    <mergeCell ref="C9:D9"/>
    <mergeCell ref="I9:L9"/>
    <mergeCell ref="O9:Q9"/>
    <mergeCell ref="C4:D4"/>
    <mergeCell ref="I4:L4"/>
    <mergeCell ref="O4:Q4"/>
    <mergeCell ref="C5:D5"/>
    <mergeCell ref="F5:F7"/>
    <mergeCell ref="G5:G7"/>
    <mergeCell ref="H5:H7"/>
    <mergeCell ref="I5:L7"/>
    <mergeCell ref="O5:Q5"/>
    <mergeCell ref="C6:D6"/>
    <mergeCell ref="O6:Q6"/>
    <mergeCell ref="O7:Q7"/>
    <mergeCell ref="C8:D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DE RIESGOS - DESTRUCCIÓN</vt:lpstr>
      <vt:lpstr>TABLAS DE VALORACIÓN</vt:lpstr>
      <vt:lpstr>ASIGNACIÓN</vt:lpstr>
      <vt:lpstr>CLASE</vt:lpstr>
      <vt:lpstr>FUENTE</vt:lpstr>
      <vt:lpstr>IMPACTO</vt:lpstr>
      <vt:lpstr>PROBABILIDAD</vt:lpstr>
      <vt:lpstr>'MATRIZ DE RIESGOS - DESTRUCCIÓN'!Títulos_a_imprimir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Alfredo de Jesus Camargo Fernandez</cp:lastModifiedBy>
  <cp:lastPrinted>2022-05-02T14:36:18Z</cp:lastPrinted>
  <dcterms:created xsi:type="dcterms:W3CDTF">2011-10-26T13:45:21Z</dcterms:created>
  <dcterms:modified xsi:type="dcterms:W3CDTF">2026-04-15T19:29:23Z</dcterms:modified>
</cp:coreProperties>
</file>