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mc:AlternateContent xmlns:mc="http://schemas.openxmlformats.org/markup-compatibility/2006">
    <mc:Choice Requires="x15">
      <x15ac:absPath xmlns:x15ac="http://schemas.microsoft.com/office/spreadsheetml/2010/11/ac" url="/Users/andresdavidmartinezalvarez/Desktop/PUENTE ARANDA/2026/PROCESOS/4. PROCESO INSTANCIAS DE PARTICIPACIÓN/DEFINITIVOS/"/>
    </mc:Choice>
  </mc:AlternateContent>
  <xr:revisionPtr revIDLastSave="0" documentId="13_ncr:1_{A4BCE37C-CA71-A241-A9CD-C2FE6490C96F}" xr6:coauthVersionLast="47" xr6:coauthVersionMax="47" xr10:uidLastSave="{00000000-0000-0000-0000-000000000000}"/>
  <bookViews>
    <workbookView xWindow="28880" yWindow="2200" windowWidth="23600" windowHeight="15800" xr2:uid="{00000000-000D-0000-FFFF-FFFF00000000}"/>
  </bookViews>
  <sheets>
    <sheet name="Formato de oferta económica" sheetId="1" r:id="rId1"/>
  </sheets>
  <definedNames>
    <definedName name="_xlnm._FilterDatabase" localSheetId="0" hidden="1">'Formato de oferta económica'!$A$7:$N$7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2" i="1" l="1"/>
  <c r="J122" i="1" s="1"/>
  <c r="I117" i="1"/>
  <c r="J117" i="1" s="1"/>
  <c r="I112" i="1"/>
  <c r="J112" i="1" s="1"/>
  <c r="I108" i="1"/>
  <c r="J108" i="1" s="1"/>
  <c r="I102" i="1"/>
  <c r="J102" i="1" s="1"/>
  <c r="I98" i="1"/>
  <c r="J98" i="1" s="1"/>
  <c r="I94" i="1"/>
  <c r="J94" i="1" s="1"/>
  <c r="I89" i="1"/>
  <c r="J89" i="1" s="1"/>
  <c r="I85" i="1"/>
  <c r="J85" i="1" s="1"/>
  <c r="I80" i="1"/>
  <c r="J80" i="1" s="1"/>
  <c r="I78" i="1"/>
  <c r="J78" i="1" s="1"/>
  <c r="I77" i="1"/>
  <c r="J77" i="1" s="1"/>
  <c r="I72" i="1"/>
  <c r="J72" i="1" s="1"/>
  <c r="I67" i="1"/>
  <c r="J67" i="1" s="1"/>
  <c r="I63" i="1"/>
  <c r="J63" i="1" s="1"/>
  <c r="I57" i="1"/>
  <c r="J57" i="1" s="1"/>
  <c r="I53" i="1"/>
  <c r="J53" i="1" s="1"/>
  <c r="I49" i="1"/>
  <c r="J49" i="1" s="1"/>
  <c r="I42" i="1"/>
  <c r="J42" i="1" s="1"/>
  <c r="I38" i="1"/>
  <c r="J38" i="1" s="1"/>
  <c r="I33" i="1"/>
  <c r="J33" i="1" s="1"/>
  <c r="I32" i="1"/>
  <c r="J32" i="1" s="1"/>
  <c r="I31" i="1"/>
  <c r="J31" i="1" s="1"/>
  <c r="I26" i="1"/>
  <c r="J26" i="1" s="1"/>
  <c r="I22" i="1"/>
  <c r="J22" i="1" s="1"/>
  <c r="I17" i="1"/>
  <c r="J17" i="1" s="1"/>
  <c r="I13" i="1"/>
  <c r="J13" i="1" s="1"/>
  <c r="I9" i="1"/>
  <c r="J9" i="1" s="1"/>
  <c r="I10" i="1" l="1"/>
  <c r="J10" i="1"/>
  <c r="I50" i="1"/>
  <c r="J50" i="1"/>
  <c r="I11" i="1"/>
  <c r="J11" i="1" s="1"/>
  <c r="I18" i="1"/>
  <c r="J18" i="1"/>
  <c r="I28" i="1"/>
  <c r="J28" i="1" s="1"/>
  <c r="I34" i="1"/>
  <c r="J34" i="1" s="1"/>
  <c r="I43" i="1"/>
  <c r="J43" i="1"/>
  <c r="I15" i="1"/>
  <c r="J15" i="1" s="1"/>
  <c r="I19" i="1"/>
  <c r="J19" i="1" s="1"/>
  <c r="I54" i="1"/>
  <c r="J54" i="1" s="1"/>
  <c r="I27" i="1"/>
  <c r="J27" i="1" s="1"/>
  <c r="I14" i="1"/>
  <c r="J14" i="1" s="1"/>
  <c r="I24" i="1"/>
  <c r="J24" i="1" s="1"/>
  <c r="I12" i="1"/>
  <c r="J12" i="1" s="1"/>
  <c r="I16" i="1"/>
  <c r="J16" i="1" s="1"/>
  <c r="I21" i="1"/>
  <c r="J21" i="1" s="1"/>
  <c r="I25" i="1"/>
  <c r="J25" i="1" s="1"/>
  <c r="I29" i="1"/>
  <c r="J29" i="1" s="1"/>
  <c r="I37" i="1"/>
  <c r="J37" i="1" s="1"/>
  <c r="I41" i="1"/>
  <c r="J41" i="1" s="1"/>
  <c r="I45" i="1"/>
  <c r="J45" i="1" s="1"/>
  <c r="I48" i="1"/>
  <c r="J48" i="1" s="1"/>
  <c r="I52" i="1"/>
  <c r="J52" i="1" s="1"/>
  <c r="I56" i="1"/>
  <c r="J56" i="1" s="1"/>
  <c r="I62" i="1"/>
  <c r="J62" i="1" s="1"/>
  <c r="I66" i="1"/>
  <c r="J66" i="1" s="1"/>
  <c r="I71" i="1"/>
  <c r="J71" i="1" s="1"/>
  <c r="I75" i="1"/>
  <c r="J75" i="1" s="1"/>
  <c r="I79" i="1"/>
  <c r="J79" i="1" s="1"/>
  <c r="I84" i="1"/>
  <c r="J84" i="1" s="1"/>
  <c r="I88" i="1"/>
  <c r="J88" i="1" s="1"/>
  <c r="I92" i="1"/>
  <c r="J92" i="1" s="1"/>
  <c r="I97" i="1"/>
  <c r="J97" i="1" s="1"/>
  <c r="I101" i="1"/>
  <c r="J101" i="1" s="1"/>
  <c r="I107" i="1"/>
  <c r="J107" i="1" s="1"/>
  <c r="I111" i="1"/>
  <c r="J111" i="1" s="1"/>
  <c r="I116" i="1"/>
  <c r="J116" i="1"/>
  <c r="I35" i="1"/>
  <c r="J35" i="1" s="1"/>
  <c r="I39" i="1"/>
  <c r="J39" i="1" s="1"/>
  <c r="I44" i="1"/>
  <c r="J44" i="1" s="1"/>
  <c r="I47" i="1"/>
  <c r="J47" i="1" s="1"/>
  <c r="I51" i="1"/>
  <c r="J51" i="1" s="1"/>
  <c r="I55" i="1"/>
  <c r="J55" i="1" s="1"/>
  <c r="I61" i="1"/>
  <c r="J61" i="1" s="1"/>
  <c r="I65" i="1"/>
  <c r="J65" i="1" s="1"/>
  <c r="I70" i="1"/>
  <c r="J70" i="1" s="1"/>
  <c r="I74" i="1"/>
  <c r="J74" i="1" s="1"/>
  <c r="I82" i="1"/>
  <c r="J82" i="1" s="1"/>
  <c r="I87" i="1"/>
  <c r="J87" i="1" s="1"/>
  <c r="I91" i="1"/>
  <c r="J91" i="1" s="1"/>
  <c r="I96" i="1"/>
  <c r="J96" i="1" s="1"/>
  <c r="I100" i="1"/>
  <c r="J100" i="1" s="1"/>
  <c r="I106" i="1"/>
  <c r="J106" i="1" s="1"/>
  <c r="I110" i="1"/>
  <c r="J110" i="1" s="1"/>
  <c r="I115" i="1"/>
  <c r="J115" i="1" s="1"/>
  <c r="I119" i="1"/>
  <c r="J119" i="1" s="1"/>
  <c r="I125" i="1"/>
  <c r="J125" i="1"/>
  <c r="I118" i="1"/>
  <c r="J118" i="1" s="1"/>
  <c r="I124" i="1"/>
  <c r="J124" i="1" s="1"/>
  <c r="I58" i="1"/>
  <c r="J58" i="1" s="1"/>
  <c r="I64" i="1"/>
  <c r="J64" i="1" s="1"/>
  <c r="I68" i="1"/>
  <c r="J68" i="1" s="1"/>
  <c r="I73" i="1"/>
  <c r="J73" i="1" s="1"/>
  <c r="I81" i="1"/>
  <c r="J81" i="1" s="1"/>
  <c r="I114" i="1"/>
  <c r="J114" i="1" s="1"/>
  <c r="I86" i="1"/>
  <c r="J86" i="1" s="1"/>
  <c r="I90" i="1"/>
  <c r="J90" i="1" s="1"/>
  <c r="I95" i="1"/>
  <c r="J95" i="1" s="1"/>
  <c r="I99" i="1"/>
  <c r="J99" i="1" s="1"/>
  <c r="I104" i="1"/>
  <c r="J104" i="1" s="1"/>
  <c r="I109" i="1"/>
  <c r="J109" i="1" s="1"/>
  <c r="H127" i="1"/>
  <c r="I127" i="1" l="1"/>
  <c r="J127" i="1" l="1"/>
</calcChain>
</file>

<file path=xl/sharedStrings.xml><?xml version="1.0" encoding="utf-8"?>
<sst xmlns="http://schemas.openxmlformats.org/spreadsheetml/2006/main" count="526" uniqueCount="176">
  <si>
    <t>FORMATO DE OFERTA ECONÓMICA
PROCESO INSTANCIAS
SELECCIÓN ABREVIADA DE MENOR CUANTÍA</t>
  </si>
  <si>
    <t>PROPONENTE:
NO. DE INDENTIFIACIÓN:</t>
  </si>
  <si>
    <t xml:space="preserve">ITEMS GENERALES </t>
  </si>
  <si>
    <t>VALORES REFERENCIA FDLPA</t>
  </si>
  <si>
    <t>OFERTA ECONÓMICA</t>
  </si>
  <si>
    <t>ÍTEM</t>
  </si>
  <si>
    <t>MATERIALES E INSUMOS</t>
  </si>
  <si>
    <t>DESCRIPCIÓN</t>
  </si>
  <si>
    <t xml:space="preserve">CANTIDAD </t>
  </si>
  <si>
    <t>UNIDAD DE MEDIDA</t>
  </si>
  <si>
    <t>CANTIDAD 
TIEMPO</t>
  </si>
  <si>
    <t>UNIDAD DE MEDIDA
TIEMPO</t>
  </si>
  <si>
    <t>PROMEDIO UNITARIO (SIN IVA)</t>
  </si>
  <si>
    <t xml:space="preserve"> IVA</t>
  </si>
  <si>
    <t>PROMEDIO UNITARIO (CON IVA)</t>
  </si>
  <si>
    <t>PALENQUEROS</t>
  </si>
  <si>
    <t>VIDEO BEAM</t>
  </si>
  <si>
    <t>Tecnología de proyección digital, brillo de aproximadamente 3.800 a 4.000 lúmenes, resolución nativa SVGA (800 × 600), conectividad mediante HDMI y VGA, entrada USB, sistema de corrección de imagen, lámpara de larga duración,  peso aproximado de 2,2 kg.</t>
  </si>
  <si>
    <t xml:space="preserve">UNIDAD </t>
  </si>
  <si>
    <t>N/A</t>
  </si>
  <si>
    <t>BANNER BLACKOUT</t>
  </si>
  <si>
    <t>TELON PARA PROYECTOR 72 pulgadas + TRIPODE, soporte metálico. Material del telon: Tela</t>
  </si>
  <si>
    <t>IMPRESORA</t>
  </si>
  <si>
    <t>Con funciones de impresión, copia y escaneo. Tecnología de inyección de tinta, sistema de tanque de tinta de alta capacidad, resolución de hasta 5.760 × 1.440 dpi y conectividad USB, Wi-Fi y Wi-Fi Direct. Compatible con papel tamaño carta, oficio y A4.</t>
  </si>
  <si>
    <t>RESMA DE PAPEL CARTA</t>
  </si>
  <si>
    <t>Resma de papel blanco tamaño carta 21,6 x 27,9 Cm 500 hojas</t>
  </si>
  <si>
    <t>RESMA DE PAPEL OFICIO</t>
  </si>
  <si>
    <t>Resma de papel blanco tamaño oficio 21,6 x 33 cm. 500 hojas</t>
  </si>
  <si>
    <t>TABLERO ACRILICO</t>
  </si>
  <si>
    <t>Tablero acrílico cuadriculado de 120 × 160 cm, fabricado en material resistente . Incluye trípode de soporte estable en metal o madera</t>
  </si>
  <si>
    <t>MARCADORES</t>
  </si>
  <si>
    <t>Caja de 12 marcadores borrables de tinta negra, aptos para tablero acrílico.</t>
  </si>
  <si>
    <t>BORRADOR DE TABLERO</t>
  </si>
  <si>
    <t>Borrador de tablero acrílico con mango de madera</t>
  </si>
  <si>
    <t xml:space="preserve">SILLAS PLASTICA SIN BRAZOS </t>
  </si>
  <si>
    <t>Silla plástica sin brazos, fabricada en polipropileno de alta resistencia, ideal para uso en interiores y exteriores. Medida aprox de altura total: mínimo de 80 cm .ancho del asiento: mínimo 40 cm.Largo: mínimo 40 cm.</t>
  </si>
  <si>
    <t>MESA PLASTICA DE 4 PUESTOS</t>
  </si>
  <si>
    <t>Mesa blanca plástica 4 puestos,  estructura resistente y su acabado en polipropileno
Especificaciones técnicas:
-Dimensiones:
Largo: mínimo 70 cm.
Ancho: mínimo 70 cm.
Alto: mínimo 72 cm.</t>
  </si>
  <si>
    <t>CARPAS 3X3 PLEGABLE</t>
  </si>
  <si>
    <t>Material: Lona (impermeable y resistente a rayos UV).
Estructura: Acero inoxidable.
Dimensiones: 3m x 3m (área amplia de cobertura).
Sistema de apertura: Tipo paraguas/acordeón (montaje rápido y sencillo).
Niveles de ajuste: 4 alturas configurables.</t>
  </si>
  <si>
    <t>GITANOS</t>
  </si>
  <si>
    <t>Campana extractora</t>
  </si>
  <si>
    <t>Campana Extractora para espacio de 4 mts de largo, por 1 metro 20  de ancho y 80 cm de alto, con sistemas de filtro interno y atrapa grasas, con ventilador axial, en acero quirurgico,  sistema de desfogue, debidamente instalada</t>
  </si>
  <si>
    <r>
      <t xml:space="preserve">Instalacion de campana extractora BOLSA DE MONTO AGOTABLE 
</t>
    </r>
    <r>
      <rPr>
        <b/>
        <sz val="8"/>
        <color rgb="FFFF0000"/>
        <rFont val="Calibri (Cuerpo)"/>
      </rPr>
      <t>*ITEM NO OFERTABLE*</t>
    </r>
  </si>
  <si>
    <r>
      <t xml:space="preserve">Instalación, adecuaciones y puesta en funcionamiento de la campana - casa gitana *BOLSA DE MONTO AGOTABLE (IVA INCLUIDO)
</t>
    </r>
    <r>
      <rPr>
        <b/>
        <sz val="8"/>
        <color rgb="FFFF0000"/>
        <rFont val="Calibri (Cuerpo)"/>
      </rPr>
      <t>*ITEM NO OFERTABLE*</t>
    </r>
  </si>
  <si>
    <t xml:space="preserve">INSTALACION </t>
  </si>
  <si>
    <t>LGBTI</t>
  </si>
  <si>
    <t>MICROFONO</t>
  </si>
  <si>
    <t>Kit compuesto por dos micrófonos transmisores inalámbricos, receptor y estuche de carga. Captación omnidireccional, cancelación activa de ruido, grabación interna en 24 bits y 32 bits flotantes, frecuencia de muestreo de 48 kHz y alcance inalámbrico de hasta 400 m en condiciones ideales. Autonomía de hasta 8 horas por transmisor y hasta 28 horas con el estuche de carga. Incluye conexión USB-C, salida de audio de 3,5 mm y Bluetooth 5.4.</t>
  </si>
  <si>
    <t>UNIDAD</t>
  </si>
  <si>
    <t>PLANTA ELÉCTRICA</t>
  </si>
  <si>
    <t>Generador Eléctrico a Gasolina 2500W</t>
  </si>
  <si>
    <t>INTERCOMUNICADORES</t>
  </si>
  <si>
    <t>Kit de 6 radioteléfonos intercomunicador</t>
  </si>
  <si>
    <t>KIT</t>
  </si>
  <si>
    <t>DRONE</t>
  </si>
  <si>
    <t>Drone ligero y portátil de aproximadamente 135 g, con cámara de 1 eje para video hasta 4K UHD, video vertical, estabilización electrónica y función de seguimiento inteligente de sujetos mediante IA. Incluye seis modos de disparo QuickShots, protectores de hélices de cobertura total y resistencia al viento nivel 4.</t>
  </si>
  <si>
    <t>COMPUTADOR PORTÁTIL CON SU RESPECTIVA LICENCIA</t>
  </si>
  <si>
    <t>Procesador INTEL CELERON N4500
Memoria RAM 8GB DDR4
Disco Solido 512GB SSD. Tamaño de la pantalla:14 pulgada
Licencia office a un año</t>
  </si>
  <si>
    <t>AFRO</t>
  </si>
  <si>
    <r>
      <t xml:space="preserve">PROFESIONAL PARA CAPACITACIÓN EN NARRATIVA VISUAL Y FOTOGRAFÍA CON ENFOQUE AFRO. 
</t>
    </r>
    <r>
      <rPr>
        <b/>
        <sz val="8"/>
        <color rgb="FFFF0000"/>
        <rFont val="Calibri (Cuerpo)"/>
      </rPr>
      <t xml:space="preserve">
*ITEM NO OFERTABLE*</t>
    </r>
  </si>
  <si>
    <r>
      <t>PROFESIONAL  - fotógrafo profesional con mínimo 2 años de experiencia, perteneciente a la Comunidad Afrocolombiana, Raizal y/o Palenquera, para la impartición de una jornada de capacitación de 8 horas en narrativa visual y fotografía con enfoque afro. Cálculo de honorarios según el Memorando No. 20254000408633 del 27 de octubre de 2025, “Valor de honorarios para contratos de prestación de servicios profesionales y de apoyo a la gestión para la vigencia 2026” -</t>
    </r>
    <r>
      <rPr>
        <b/>
        <sz val="8"/>
        <color theme="1"/>
        <rFont val="Calibri"/>
        <family val="2"/>
        <scheme val="minor"/>
      </rPr>
      <t xml:space="preserve"> 
</t>
    </r>
    <r>
      <rPr>
        <b/>
        <sz val="8"/>
        <color rgb="FFFF0000"/>
        <rFont val="Calibri (Cuerpo)"/>
      </rPr>
      <t>*ITEM NO OFERTABLE*</t>
    </r>
  </si>
  <si>
    <t>PERSONA</t>
  </si>
  <si>
    <t>HORAS</t>
  </si>
  <si>
    <t xml:space="preserve">KIT DE FOTOGRAFÍA </t>
  </si>
  <si>
    <t>1) Soporte fotográfico: Mini tripie con patas flexibles y soporte universal para smartphones o cámara digital 2) Luz Led Portatil: Tecnología LED de bajo consumo y larga duración.
Intensidad de luz ajustable (mínimo 3 niveles). Temperatura de color regulable (cálida, neutra y fría). Alimentación mediante puerto USB, batería recargable o conexión directa a corriente. Diseño portátil, liviano y de fácil transporte. Compatibilidad con dispositivos móviles (incluye o permite soporte para celular). Estructura resistente para uso en interiores y exteriores. 3) Lentes: Kit Lentes Celular 3 En 1 Ojo De Pez Macro Angular Selfie.Incluye mini bolso 4) Estuche: Estuche organizador portátil color negro en material sintético resistente, con estructura semirrígida, cierre en cremallera y divisiones internas para el almacenamiento de los elementos del kit de fotografía móvil. Diseño liviano, con dimensiones aproximadas entre 18 y 25 cm</t>
  </si>
  <si>
    <t xml:space="preserve">PANEL PARA EXPOSICION FOTOGRAFICA </t>
  </si>
  <si>
    <t>Panel individual para eventos, fabricado en PVC, de 2,00 m de altura x 1,00 m de ancho, en color blanco.. Incluye transporte y montaje.</t>
  </si>
  <si>
    <t>FOTOGRAFÍAS</t>
  </si>
  <si>
    <t xml:space="preserve">Impresión de fotografías tomadas por los asistente del Laboratorio Afro de Fotografía. Tamaño 40x30 cms en Papel Mate de 230gr a full color. </t>
  </si>
  <si>
    <t>INDIGENAS</t>
  </si>
  <si>
    <t>REFRIGERIOS</t>
  </si>
  <si>
    <t xml:space="preserve">: Un (1) Sándwich de 240gr (pan de 40gr (árabe o artesanal) , proteína (carne,pollo,cerdo,pavo,etc) de 130gr, 30 gr de queso (doble crema o mozzarella),40 gr de lechuga (lisa o rizada)) o hamburguesa de 230gr (pan de hamburguesa), proteína animal de 140gr, 30 gr de queso (doble crema o mozzarella), 30 gr de lechuga (lisa o rizada)). una (1) porción de papas chips de 25gr Una (1) fruta de mínimo 100 gramos. Una (1) Bebida refresco o néctar de fruta 200 ml o jugo natural en agua servido en vaso de 12 onzas o Bebida caliente de 12 onzas o gaseosa botella plástica de 250 ml </t>
  </si>
  <si>
    <r>
      <t>JORNADA DE SENSIBILIZACIÓN Y FIRMA DE PACTO HISTÓRICO CON PRESENTACIONES ARTÍSTICAS DE LA COMUNIDAD INDÍGENA - BOLSA DE MONTO AGOTABLE (IVA INCLUIDO) -</t>
    </r>
    <r>
      <rPr>
        <b/>
        <sz val="8"/>
        <color rgb="FF000000"/>
        <rFont val="Calibri"/>
        <family val="2"/>
        <scheme val="minor"/>
      </rPr>
      <t xml:space="preserve"> 
*</t>
    </r>
    <r>
      <rPr>
        <b/>
        <sz val="8"/>
        <color rgb="FFFF0000"/>
        <rFont val="Calibri (Cuerpo)"/>
      </rPr>
      <t xml:space="preserve">ITEM NO OFERTABLE* </t>
    </r>
  </si>
  <si>
    <r>
      <t xml:space="preserve"> La realización de una jornada participativa que culmine en la firma de un pacto por la no discriminación, que incluye presentaciones artísticas brindadas por miembros de la comunidad indígena con una duración máxima de 20 a 30 minutos cada una. BOLSA DE MONTO AGOTABLE (IVA INCLUIDO) -
</t>
    </r>
    <r>
      <rPr>
        <b/>
        <sz val="8"/>
        <color rgb="FFFF0000"/>
        <rFont val="Calibri (Cuerpo)"/>
      </rPr>
      <t>*ÍTEM NO OFERTABLE*</t>
    </r>
  </si>
  <si>
    <t>JORNADA</t>
  </si>
  <si>
    <t>ALQUILER SALÓN COMUNAL</t>
  </si>
  <si>
    <t>Servicio integral para el desarrollo de una jornada comunitaria en salón comunal ubicado en la localidad de Puente Aranda, con capacidad mínima para ciento cincuenta (150) asistentes, que incluya el uso exclusivo del espacio durante ocho (8) horas, mobiliario suficiente, mesas de apoyo, sistema de sonido, ayudas audiovisuales cuando sean requeridas para el desarrollo de la metodología, acceso a energía eléctrica, iluminación, ventilación, servicios sanitarios, aseo antes, durante y después de la jornada y demás condiciones técnicas, logísticas y operativas necesarias para garantizar el adecuado desarrollo de la actividad.</t>
  </si>
  <si>
    <t>JUVENTUD</t>
  </si>
  <si>
    <t xml:space="preserve">COMPUTADOR PORTÁTIL CON SU RESPECTIVA LICENCIA </t>
  </si>
  <si>
    <t>CABINA ACTIVA SONIDO</t>
  </si>
  <si>
    <t>Cabina activa de 7000 W, con parlante de 15 pulgadas e impedancia de 8 ohmios. Cuenta con reproducción MP3, conectividad Bluetooth, puertos USB y SD, entrada XLR para micrófono y radio FM. Incluye cable de alimentación, micrófono alámbrico y trípode.</t>
  </si>
  <si>
    <t>ENTORNOS ESCOLARES</t>
  </si>
  <si>
    <t>GALON DE PINTURA</t>
  </si>
  <si>
    <t>Pintura vinilo lavable tipo 1. (Diferentes tonalidades que se definirán en comité)</t>
  </si>
  <si>
    <t>AEROSOL</t>
  </si>
  <si>
    <t xml:space="preserve">Aerosoles profesionales 400 ml,  gama alta para mural artístico en exteriores con boquillas incluidas. Amigable con el medio ambiente. </t>
  </si>
  <si>
    <t>BOQUILLAS</t>
  </si>
  <si>
    <t>Boquillas para aerosol (surtidas, trazos gruesos, medios y delgados).</t>
  </si>
  <si>
    <t>BROCHAS</t>
  </si>
  <si>
    <t xml:space="preserve">Brocha en Cerda de 1 Pulgada </t>
  </si>
  <si>
    <t xml:space="preserve">Brocha en Cerda de 5 Pulgadas </t>
  </si>
  <si>
    <t>RODILLOS</t>
  </si>
  <si>
    <t xml:space="preserve">Rodillo de Felpa 3 pulgadas </t>
  </si>
  <si>
    <t>Rodillo Acabado Fino 9 Pulgadas</t>
  </si>
  <si>
    <t>PINCEL</t>
  </si>
  <si>
    <t xml:space="preserve">Pincel Punta redonda # 2, 1 paquete X6 </t>
  </si>
  <si>
    <t>Pincel Punta redonda # 4, 1 paquete x6-</t>
  </si>
  <si>
    <t>Pincel Punta plana # 12  1, paquete x 6-</t>
  </si>
  <si>
    <t xml:space="preserve">Punta redonda # 1, 1 paquete x 6 </t>
  </si>
  <si>
    <t xml:space="preserve">Un (1) Sándwich de 240gr (pan de 40gr (árabe o artesanal) , proteína (carne,pollo,cerdo,pavo,etc) de 130gr, 30 gr de queso (doble crema o mozzarella),40 gr de lechuga (lisa o rizada)) o hamburguesa de 230gr (pan de hamburguesa), proteína animal de 140gr, 30 gr de queso (doble crema o mozzarella), 30 gr de lechuga (lisa o rizada)). una (1) porción de papas chips de 25gr Una (1) fruta de mínimo 100 gramos. Una (1) Bebida refresco o néctar de fruta 200 ml o jugo natural en agua servido en vaso de 12 onzas o Bebida caliente de 12 onzas o gaseosa botella plástica de 250 ml </t>
  </si>
  <si>
    <t>MUJERES</t>
  </si>
  <si>
    <t>SUDADERAS</t>
  </si>
  <si>
    <t>sudaderas color palo de rosa, incluye pantalón y saco con capota en algodón perchado de alto calibre, logo bordado en el lado izquierdo del pecho. Tallas: S (1), M (10), L (2) y XL (2); 2 tallas pendientes por definir. Incluye logo</t>
  </si>
  <si>
    <t>CHAQUETAS</t>
  </si>
  <si>
    <t xml:space="preserve">Color blanco, material náutica impermeable acolchada, con cierre frontal de cremallera, 2 bolsillos parte delantera, 1 bolsillo interno y capota. En la parte posterior inferior estampado: “Consejo Local de Mujeres”.
</t>
  </si>
  <si>
    <t>MALETAS</t>
  </si>
  <si>
    <t xml:space="preserve">Maleta en tonos morados y violetas con efecto degradé, de 50 cm de alto, 35 cm de largo y 20 cm de ancho. Incluye el logo centrado en el frente superior sobre un diseño de tres compartimentos frontales con cierres metálicos dorados y dos bolsillos laterales. Fabricada en material de alta resistencia al peso, cuenta con tirantes ergonómicos ajustables. </t>
  </si>
  <si>
    <t xml:space="preserve">CAMISETAS CUELLO V </t>
  </si>
  <si>
    <t>En algodón, cuello tipo V, color lila pastel de alto calibre.
Logo bordado al lado izquierdo, a la altura del pecho. S 1,  M 10, L 2, XL . Las tallas pendientes se definen en comité técnico. Incluye logo</t>
  </si>
  <si>
    <t>AGENDAS</t>
  </si>
  <si>
    <t xml:space="preserve">Agendas eco ambientales de tamaño A4 o media carta, cada una con 80 o 100 páginas cuadriculadas, elaboradas en material reciclado o ecológico, con encuadernado tipo cosido, con diseño en portada </t>
  </si>
  <si>
    <t>ESFEROS</t>
  </si>
  <si>
    <t>Sistema de escritura punta de bola (tinta a base de aceite)
Trazomedia (0,7 mm - 1.0 mm) Tinta de secado rápido, resistente a
manchas- Colores Negro y/o Azul - Cuerpo en material plástico resistente
Diseño Ergonomico con zona de agarre sistema retráctil o con tapa
Longitud standar aproximada de 14 cms. Incluye logo (Marcación a una tinta)</t>
  </si>
  <si>
    <t>BOTILITOS METALICO</t>
  </si>
  <si>
    <t>Botilito metálico con capacidad mínima de 500 ml.Tapa tipo rosca o boquilla antiderrame. Incluye logo</t>
  </si>
  <si>
    <t>ALMUERZO EN RESTAURANTE</t>
  </si>
  <si>
    <t xml:space="preserve">Se requiere la prestación del servicio de alimentación consistente en un almuerzo para las participantes de la instancia de mujeres, el cual deberá realizarse en un restaurante ubicado dentro de la localidad, que cuente con condiciones adecuadas de salubridad, atención y capacidad para la atención del grupo. El servicio deberá incluir como mínimo: plato fuerte (2 proteínas minimo cada una de 180 gr, dos acompañamientos y ensalada), bebida de  400 ml y postre (flan o cheescake). </t>
  </si>
  <si>
    <t xml:space="preserve">SABIOS Y SABIAS </t>
  </si>
  <si>
    <t>CHAQUETA CON MANGAS REMOVIBLES</t>
  </si>
  <si>
    <t xml:space="preserve">Chaqueta de color gris con mangas removibles. Tela resistente ( poliéster). Diseño de cierre frontal, mangas desmontables, dos bolsillos en la parte delantera y logo del consejo bordado. </t>
  </si>
  <si>
    <t>Maleta impermeable de ordenador portátil. Capacidad de 45 L, fabricado en lona resistente y reforzada,   con cierre de cremallera, compartimento para notebook y una altura de 44 cm, diseño a prueba de agua. Incluye logo del Consejo bordado</t>
  </si>
  <si>
    <t>"Procesador INTEL CELERON N4500
Memoria RAM 8GB DDR4
Disco Solido 512GB SSD. Tamaño de la pantalla:14 pulgada
Licencia office a un año"</t>
  </si>
  <si>
    <t>PENDON (Tipo araña)</t>
  </si>
  <si>
    <t>Pendón tipo araña, con la información del consejo, garantizando el soporte de este - Adicional, con banner 13 onz impresión full color (diseños por
definir) Estructura enrollable metálica</t>
  </si>
  <si>
    <t xml:space="preserve">BARRAS FUTBOLERAS </t>
  </si>
  <si>
    <t>BOLIRANA</t>
  </si>
  <si>
    <t>Largo x Altura x Ancho
1.22 m x 1.5 m x 40 cm, Material madera, base fija. 6 fichas metálicas.</t>
  </si>
  <si>
    <r>
      <t xml:space="preserve">BONOS DE PREMIACIÓN. 
</t>
    </r>
    <r>
      <rPr>
        <b/>
        <sz val="8"/>
        <color rgb="FFFF0000"/>
        <rFont val="Calibri (Cuerpo)"/>
      </rPr>
      <t xml:space="preserve">
*ITEM NO OFERTABLE*</t>
    </r>
  </si>
  <si>
    <r>
      <t xml:space="preserve">Bonos de compra en almacenes de grandes superficies por $476.000 iva incluido. Los bonos estarán destinados a incentivar la participación y reconocimiento de los asistentes o participantes en las actividades programadas.
</t>
    </r>
    <r>
      <rPr>
        <sz val="8"/>
        <color rgb="FFFF0000"/>
        <rFont val="Calibri (Cuerpo)"/>
      </rPr>
      <t>*</t>
    </r>
    <r>
      <rPr>
        <b/>
        <sz val="8"/>
        <color rgb="FFFF0000"/>
        <rFont val="Calibri (Cuerpo)"/>
      </rPr>
      <t xml:space="preserve">ITEM NO OFERTABLE* </t>
    </r>
  </si>
  <si>
    <t>TAMBOR</t>
  </si>
  <si>
    <t>Dimensiones aproximadas entre 10 a 14 pulgadas de diámetro y 20 a 30 cm de alto. Incluye correa y golpeadores</t>
  </si>
  <si>
    <t>BOMBO</t>
  </si>
  <si>
    <t>Dimensiones aproximadas entre 18  pulgadas de diámetro y 30 a 40 cm de profundidad. Fabricado en materiales resistentes pero livianos, adecuado para uso en espacios abiertos. Debe incluir mazo básico para su ejecución.</t>
  </si>
  <si>
    <t>REDOBLANTE</t>
  </si>
  <si>
    <t>Dimensiones aproximadas entre 12 a 14 pulgadas de diámetro y 12 a 18 cm de profundidad. Incluye soporte y golpeadores</t>
  </si>
  <si>
    <t>SILBATO PROFESIONAL</t>
  </si>
  <si>
    <t>Liviano, portátil y de fácil uso, con sonido claro al soplar.Material: Plástico</t>
  </si>
  <si>
    <t>LIBERTAD RELIGIOSA</t>
  </si>
  <si>
    <t>Material: Lona  (impermeable y resistente a rayos UV).
Estructura: Acero inoxidable.
Dimensiones: 3m x 3m (área amplia de cobertura).
Sistema de apertura: Tipo paraguas/acordeón (montaje rápido y sencillo).
Niveles de ajuste: 4 alturas configurables.</t>
  </si>
  <si>
    <t>CHAQUETAS IMPERMEABLES</t>
  </si>
  <si>
    <t xml:space="preserve">Chaqueta impermeable en color blanco. Material: tela resistente  (poliéster) Diseño: con mangas, capota, cierre
frontal ,con  cremallera), corte recto, bolsillos: dos bolsillos al frente. Logo bordado de 10 cm en el lado izquierdo, a la altura del pecho. </t>
  </si>
  <si>
    <t xml:space="preserve">Maleta impermeable de ordenador portátil. Capacidad de 45 L, fabricado en lona resistente y reforzada,   con cierre de cremallera, compartimento para notebook y una altura de 44 cm, diseño a prueba de agua. Incluye logo del Consejo </t>
  </si>
  <si>
    <t>CAMISETAS</t>
  </si>
  <si>
    <t>Camiseta blanca confeccionadas en algodón o mezcla con alto contenido de algodón (mínimo 80%), con textura suave, transpirable. Cuello redondo reforzado, costuras resistentes y buen acabado en mangas y dobladillos *Tallas pendientes* Incluye logo del Consejo</t>
  </si>
  <si>
    <t>GORRAS</t>
  </si>
  <si>
    <t>Gorra de textil resistente (preferiblemente algodón o mezcla de algodón). Visera curva que brinde protección contra el sol y diseño tipo tradicional (mínimo 5 o 6 paneles). Sistema de ajuste en la parte posterior (tipo velcro, hebilla o broche plástico). Incluye logo del Consejo bordado</t>
  </si>
  <si>
    <t>Pendón tipo araña, con la información del consejo, garantizando el soporte de este - Adicional, con banner 13 onz impresión full color (diseños por definir estructura enrollable metálica</t>
  </si>
  <si>
    <t>CARNET</t>
  </si>
  <si>
    <t xml:space="preserve">Elaborados en material resistente (preferiblemente PVC), con impresión a color de buena calidad y legibilidad. Dimensiones aproximadas: 8,5 cm x 5,5 cm (tamaño tipo cédula). Los carnets deberán entregarse con sistema de portación, el cual puede incluir porta carnet plástico transparente y/o cinta tipo lanyard para colgar al cuello.
El diseño estará estará a cargo de la Oficina de Prensa ALPA.
</t>
  </si>
  <si>
    <t>BANDERA</t>
  </si>
  <si>
    <t>Tela resistente (preferiblemente poliéster o tela tipo bandera). Impresión a color de alta calidad, con el logo del comité.
Dimensiones aproximadas: 1,50 metros de ancho por 1,00 metro de alto (o proporción similar, según requerimiento). Los bordes deberán estar reforzados con costura para mayor durabilidad.
La bandera deberá incluir sistema de sujeción, como ojales metálicos, cinta o refuerzo lateral que permita su instalación en asta, pared u otro soporte.</t>
  </si>
  <si>
    <t>CLONNA</t>
  </si>
  <si>
    <t>CARTUCHERAS</t>
  </si>
  <si>
    <t>Cartuchera en lona o poliéster, cierre con cremallera y que contenga el logo de la instancia bordado.</t>
  </si>
  <si>
    <t>TULA</t>
  </si>
  <si>
    <t>Tula impermeable en poliéster con bolsillo frontal de cierre en cremallera, cordón encerado y refuerzos laterales.
Material:
Área de marca: 22 x 12 cm Incluye logo del consejo.</t>
  </si>
  <si>
    <t>JAL</t>
  </si>
  <si>
    <t>Chaqueta Táctica Ranger Softshell</t>
  </si>
  <si>
    <t xml:space="preserve">Chaqueta negra elaborada en mezcla de poliéster y algodón con tela tipo tiburón, ofrece alta resistencia al desgaste, además de propiedades impermeables y térmicas que la hacen ideal para climas fríos o húmedos.
Cuenta con diseño ergonómico de ajuste cómodo, cierre frontal completo y capucha integrada ajustable. Incorpora múltiples bolsillos con cremallera (frontales y en mangas), lo que facilita el almacenamiento seguro de objetos personales. Sus puños ajustables permiten un mejor aislamiento y adaptación al usuario.
Características principales:
Material: Poliéster y algodón
Tipo de tela: Tipo tiburón
Propiedades: Impermeable y térmica
Color: Negro
Diseño con múltiples bolsillos y capucha ajustable.
Debe contener el logo bordado de la Junta Administradora Local de Puente Aranda </t>
  </si>
  <si>
    <t>CAL</t>
  </si>
  <si>
    <t>"Chaqueta impermeable en color verde. Material: tela resistente  (poliéster) Diseño: con mangas, capota, cierre
frontal ,con  cremallera), corte recto, bolsillos: dos bolsillos al frente. Logo bordado de 10 cm en el lado izquierdo, a la altura del pecho. "</t>
  </si>
  <si>
    <t>Gorra verde de textil resistente (preferiblemente algodón o mezcla de algodón). Visera curva que brinde protección contra el sol y diseño tipo tradicional (mínimo 5 o 6 paneles). Sistema de ajuste en la parte posterior (tipo velcro, hebilla o broche plástico). Incluye logo del Consejo bordado</t>
  </si>
  <si>
    <t>Pendón tipo araña, con la información del consejo, garantizando el soporte de este - Adicional, con banner 13 onz impresión full color (diseños por
definir estructura enrollable metálica</t>
  </si>
  <si>
    <t>VICTIMAS DE CONFLICTO ARMADO</t>
  </si>
  <si>
    <t>TALENTO HUMANO</t>
  </si>
  <si>
    <t>DESCRICIÓN</t>
  </si>
  <si>
    <t>Unidad de medida</t>
  </si>
  <si>
    <t>Coordinador(a) general del proyecto</t>
  </si>
  <si>
    <t xml:space="preserve">Profesional encargado de liderar, coordinar y supervisar la ejecución técnica, administrativa, logística y operativa del contrato orientado al fortalecimiento de las organizaciones sociales e instancias de participación ciudadana de la localidad de Puente Aranda. álculo de honorarios según los honorarios de la SDG, “Valor de honorarios para contratos de prestación de servicios profesionales y de apoyo a la gestión para la vigencia 2026” </t>
  </si>
  <si>
    <t>MESES</t>
  </si>
  <si>
    <t xml:space="preserve">CONSEJO DE PLANEACIÓN LOCAL </t>
  </si>
  <si>
    <t>Se requiere la prestación del servicio de alimentación consistente en un almuerzo para el Consejo Local de Planeación CPL de Puente Aranda, el cual deberá realizarse en un restaurante ubicado dentro de la localidad, que cuente con condiciones adecuadas de salubridad, atención y capacidad para la atención del grupo. El servicio deberá incluir como mínimo: plato fuerte (2 proteínas minimo cada una de 180 gr, dos acompañamientos y ensalada), bebida de  400 ml y postre (flan o cheescake).</t>
  </si>
  <si>
    <t>TOTAL VALOR REFERENCIA FDLPA</t>
  </si>
  <si>
    <r>
      <t>NOTA 1:</t>
    </r>
    <r>
      <rPr>
        <sz val="8"/>
        <color theme="1"/>
        <rFont val="Calibri"/>
        <family val="2"/>
        <scheme val="minor"/>
      </rPr>
      <t xml:space="preserve"> Los elementos resaltados en amarillo corresponden a ITEMS NO OFERTABLES. En consecuencia, sus valores no podrán ser modificados en las casillas de cantidad, unidad de medida,unidad de medida de ejecución, valor unitario sin IVA,valor IVA,valor unitario con IVA. Cualquier alteración de dichos valores dará lugar al rechazo de la oferta, se diligenciará el mismo valor referencia del FDLPA para estos elementos.</t>
    </r>
  </si>
  <si>
    <t>VALOR OFERTA ECONÓMICA EN PRECIOS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</si>
</sst>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
    <numFmt numFmtId="165" formatCode="&quot;$&quot;\ #,##0.00"/>
  </numFmts>
  <fonts count="22" x14ac:knownFonts="1">
    <font>
      <sz val="11"/>
      <color theme="1"/>
      <name val="Calibri"/>
      <family val="2"/>
      <scheme val="minor"/>
    </font>
    <font>
      <sz val="12"/>
      <color theme="1"/>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b/>
      <sz val="8"/>
      <color rgb="FF000000"/>
      <name val="Calibri"/>
      <family val="2"/>
      <scheme val="minor"/>
    </font>
    <font>
      <b/>
      <sz val="8"/>
      <name val="Calibri"/>
      <family val="2"/>
      <scheme val="minor"/>
    </font>
    <font>
      <sz val="8"/>
      <name val="Calibri"/>
      <family val="2"/>
      <scheme val="minor"/>
    </font>
    <font>
      <b/>
      <sz val="10"/>
      <color theme="1"/>
      <name val="Calibri"/>
      <family val="2"/>
      <scheme val="minor"/>
    </font>
    <font>
      <b/>
      <sz val="12"/>
      <color theme="1"/>
      <name val="Calibri"/>
      <family val="2"/>
      <scheme val="minor"/>
    </font>
    <font>
      <b/>
      <sz val="8"/>
      <color rgb="FFFF0000"/>
      <name val="Calibri (Cuerpo)"/>
    </font>
    <font>
      <sz val="8"/>
      <color rgb="FFFF0000"/>
      <name val="Calibri (Cuerpo)"/>
    </font>
    <font>
      <b/>
      <sz val="26"/>
      <color theme="1"/>
      <name val="Garamond"/>
      <family val="1"/>
    </font>
    <font>
      <b/>
      <sz val="8"/>
      <color theme="1"/>
      <name val="Garamond"/>
      <family val="1"/>
    </font>
    <font>
      <b/>
      <sz val="9"/>
      <color theme="1"/>
      <name val="Garamond"/>
      <family val="1"/>
    </font>
    <font>
      <b/>
      <sz val="12"/>
      <color theme="1"/>
      <name val="Garamond"/>
      <family val="1"/>
    </font>
    <font>
      <sz val="8"/>
      <color theme="1"/>
      <name val="Garamond"/>
      <family val="1"/>
    </font>
    <font>
      <b/>
      <sz val="11"/>
      <color theme="1"/>
      <name val="Garamond"/>
      <family val="1"/>
    </font>
    <font>
      <sz val="11"/>
      <color theme="1"/>
      <name val="Calibri"/>
      <family val="2"/>
      <scheme val="minor"/>
    </font>
    <font>
      <b/>
      <sz val="10"/>
      <color theme="1"/>
      <name val="Garamond"/>
      <family val="1"/>
    </font>
    <font>
      <b/>
      <sz val="11"/>
      <color theme="1"/>
      <name val="Calibri"/>
      <family val="2"/>
      <scheme val="minor"/>
    </font>
    <font>
      <b/>
      <u/>
      <sz val="16"/>
      <color theme="1"/>
      <name val="Garamond"/>
      <family val="1"/>
    </font>
  </fonts>
  <fills count="11">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42" fontId="1" fillId="0" borderId="0" applyFont="0" applyFill="0" applyBorder="0" applyAlignment="0" applyProtection="0"/>
    <xf numFmtId="42" fontId="18" fillId="0" borderId="0" applyFont="0" applyFill="0" applyBorder="0" applyAlignment="0" applyProtection="0"/>
  </cellStyleXfs>
  <cellXfs count="129">
    <xf numFmtId="0" fontId="0" fillId="0" borderId="0" xfId="0"/>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0" borderId="0" xfId="0" applyFont="1"/>
    <xf numFmtId="0" fontId="2" fillId="0" borderId="2"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horizontal="center" vertical="center"/>
    </xf>
    <xf numFmtId="0" fontId="3" fillId="0" borderId="3" xfId="0" applyFont="1" applyBorder="1" applyAlignment="1">
      <alignment horizontal="center" vertical="center"/>
    </xf>
    <xf numFmtId="0" fontId="6" fillId="0" borderId="2" xfId="0" applyFont="1" applyBorder="1" applyAlignment="1">
      <alignment horizontal="center" vertical="center"/>
    </xf>
    <xf numFmtId="0" fontId="5" fillId="0" borderId="2" xfId="0" applyFont="1" applyBorder="1" applyAlignment="1">
      <alignment horizontal="center" vertical="center"/>
    </xf>
    <xf numFmtId="0" fontId="3" fillId="0" borderId="2" xfId="0" applyFont="1" applyBorder="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3" fillId="0" borderId="1" xfId="0" applyNumberFormat="1" applyFont="1" applyBorder="1" applyAlignment="1">
      <alignment horizontal="center" vertical="center"/>
    </xf>
    <xf numFmtId="0" fontId="2"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0" borderId="0" xfId="0" applyFont="1" applyAlignment="1">
      <alignment wrapText="1"/>
    </xf>
    <xf numFmtId="0" fontId="2" fillId="0" borderId="0" xfId="0" applyFont="1"/>
    <xf numFmtId="164" fontId="3" fillId="0" borderId="0" xfId="0" applyNumberFormat="1" applyFont="1" applyAlignment="1">
      <alignment horizontal="center" vertical="center"/>
    </xf>
    <xf numFmtId="164" fontId="8" fillId="8" borderId="1" xfId="0" applyNumberFormat="1" applyFont="1" applyFill="1" applyBorder="1" applyAlignment="1">
      <alignment horizontal="center" vertical="center"/>
    </xf>
    <xf numFmtId="0" fontId="2" fillId="4" borderId="1" xfId="0" applyFont="1" applyFill="1" applyBorder="1" applyAlignment="1">
      <alignment horizontal="center"/>
    </xf>
    <xf numFmtId="0" fontId="2" fillId="4" borderId="8" xfId="0" applyFont="1" applyFill="1" applyBorder="1" applyAlignment="1">
      <alignment horizontal="center" vertical="center"/>
    </xf>
    <xf numFmtId="0" fontId="6" fillId="0" borderId="3" xfId="0" applyFont="1" applyBorder="1" applyAlignment="1">
      <alignment horizontal="center" vertical="center"/>
    </xf>
    <xf numFmtId="0" fontId="2" fillId="4" borderId="8" xfId="0" applyFont="1" applyFill="1" applyBorder="1" applyAlignment="1">
      <alignment horizontal="center"/>
    </xf>
    <xf numFmtId="0" fontId="2" fillId="4" borderId="9" xfId="0" applyFont="1" applyFill="1" applyBorder="1" applyAlignment="1">
      <alignment horizontal="center"/>
    </xf>
    <xf numFmtId="0" fontId="2" fillId="4" borderId="4" xfId="0" applyFont="1" applyFill="1" applyBorder="1" applyAlignment="1">
      <alignment horizontal="center"/>
    </xf>
    <xf numFmtId="165" fontId="3" fillId="0" borderId="1" xfId="0" applyNumberFormat="1" applyFont="1" applyBorder="1" applyAlignment="1">
      <alignment horizontal="center" vertical="center"/>
    </xf>
    <xf numFmtId="164" fontId="3" fillId="0" borderId="0" xfId="0" applyNumberFormat="1" applyFont="1"/>
    <xf numFmtId="0" fontId="2" fillId="4" borderId="0" xfId="0" applyFont="1" applyFill="1" applyAlignment="1">
      <alignment horizontal="center" vertical="center"/>
    </xf>
    <xf numFmtId="0" fontId="2" fillId="5" borderId="0" xfId="0" applyFont="1" applyFill="1" applyAlignment="1">
      <alignment horizontal="center" vertical="center"/>
    </xf>
    <xf numFmtId="0" fontId="2" fillId="0" borderId="0" xfId="0" applyFont="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3" fillId="0" borderId="1" xfId="0" applyFont="1" applyBorder="1"/>
    <xf numFmtId="0" fontId="3" fillId="0" borderId="3" xfId="0" applyFont="1" applyBorder="1"/>
    <xf numFmtId="164" fontId="3" fillId="0" borderId="1" xfId="0" applyNumberFormat="1" applyFont="1" applyBorder="1" applyAlignment="1">
      <alignment horizontal="center"/>
    </xf>
    <xf numFmtId="0" fontId="16" fillId="0" borderId="0" xfId="0" applyFont="1"/>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6" fillId="0" borderId="0" xfId="0" applyFont="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wrapText="1"/>
    </xf>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12" xfId="0" applyFont="1" applyBorder="1" applyAlignment="1">
      <alignment horizontal="center" vertical="center"/>
    </xf>
    <xf numFmtId="0" fontId="7" fillId="0" borderId="4" xfId="0" applyFont="1" applyBorder="1" applyAlignment="1">
      <alignment horizontal="center" vertical="center" wrapText="1"/>
    </xf>
    <xf numFmtId="0" fontId="7" fillId="0" borderId="13" xfId="0" applyFont="1" applyBorder="1" applyAlignment="1">
      <alignment horizontal="center" vertical="center"/>
    </xf>
    <xf numFmtId="0" fontId="3" fillId="0" borderId="3"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4" fillId="0" borderId="5" xfId="0" applyFont="1" applyBorder="1" applyAlignment="1">
      <alignment horizontal="center" vertical="center"/>
    </xf>
    <xf numFmtId="0" fontId="4" fillId="0" borderId="4" xfId="0" applyFont="1" applyBorder="1" applyAlignment="1">
      <alignment horizontal="center" vertical="center"/>
    </xf>
    <xf numFmtId="42" fontId="0" fillId="0" borderId="0" xfId="3" applyFont="1" applyAlignment="1">
      <alignment horizontal="center" vertical="center"/>
    </xf>
    <xf numFmtId="164" fontId="8" fillId="9" borderId="1" xfId="0" applyNumberFormat="1" applyFont="1" applyFill="1" applyBorder="1" applyAlignment="1">
      <alignment horizontal="center" vertical="center"/>
    </xf>
    <xf numFmtId="0" fontId="3" fillId="9" borderId="0" xfId="0" applyFont="1" applyFill="1"/>
    <xf numFmtId="164" fontId="3" fillId="9" borderId="1" xfId="0" applyNumberFormat="1" applyFont="1" applyFill="1" applyBorder="1" applyAlignment="1">
      <alignment horizontal="center" vertical="center"/>
    </xf>
    <xf numFmtId="0" fontId="3" fillId="9" borderId="1" xfId="0" applyFont="1" applyFill="1" applyBorder="1"/>
    <xf numFmtId="165" fontId="3" fillId="9" borderId="1" xfId="0" applyNumberFormat="1" applyFont="1" applyFill="1" applyBorder="1" applyAlignment="1">
      <alignment horizontal="center" vertical="center"/>
    </xf>
    <xf numFmtId="164" fontId="3" fillId="9" borderId="1" xfId="0" applyNumberFormat="1" applyFont="1" applyFill="1" applyBorder="1" applyAlignment="1">
      <alignment horizontal="center"/>
    </xf>
    <xf numFmtId="0" fontId="3" fillId="9" borderId="1" xfId="0" applyFont="1" applyFill="1" applyBorder="1" applyAlignment="1">
      <alignment horizontal="center" vertical="center"/>
    </xf>
    <xf numFmtId="0" fontId="3" fillId="9" borderId="3" xfId="0" applyFont="1" applyFill="1" applyBorder="1"/>
    <xf numFmtId="164" fontId="3" fillId="9" borderId="0" xfId="0" applyNumberFormat="1" applyFont="1" applyFill="1" applyAlignment="1">
      <alignment horizontal="center" vertical="center"/>
    </xf>
    <xf numFmtId="0" fontId="9" fillId="0" borderId="0" xfId="0" applyFont="1" applyAlignment="1">
      <alignment vertical="center"/>
    </xf>
    <xf numFmtId="0" fontId="20" fillId="10" borderId="1" xfId="0" applyFont="1" applyFill="1" applyBorder="1" applyAlignment="1">
      <alignment horizontal="center" vertical="center" wrapText="1"/>
    </xf>
    <xf numFmtId="0" fontId="19" fillId="6" borderId="6" xfId="0" applyFont="1" applyFill="1" applyBorder="1" applyAlignment="1">
      <alignment horizontal="center" vertical="center" wrapText="1"/>
    </xf>
    <xf numFmtId="164" fontId="8" fillId="9" borderId="3" xfId="0" applyNumberFormat="1" applyFont="1" applyFill="1" applyBorder="1" applyAlignment="1">
      <alignment horizontal="center" vertical="center"/>
    </xf>
    <xf numFmtId="164" fontId="21" fillId="9" borderId="23" xfId="3" applyNumberFormat="1" applyFont="1" applyFill="1" applyBorder="1" applyAlignment="1">
      <alignment horizontal="center" vertical="center"/>
    </xf>
    <xf numFmtId="0" fontId="2" fillId="4" borderId="1" xfId="0" applyFont="1" applyFill="1" applyBorder="1" applyAlignment="1">
      <alignment horizontal="center"/>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2" fillId="4" borderId="6" xfId="0" applyFont="1" applyFill="1" applyBorder="1" applyAlignment="1">
      <alignment horizontal="center"/>
    </xf>
    <xf numFmtId="0" fontId="2" fillId="4" borderId="10" xfId="0" applyFont="1" applyFill="1" applyBorder="1" applyAlignment="1">
      <alignment horizontal="center"/>
    </xf>
    <xf numFmtId="0" fontId="2" fillId="4" borderId="4" xfId="0" applyFont="1" applyFill="1" applyBorder="1" applyAlignment="1">
      <alignment horizontal="center"/>
    </xf>
    <xf numFmtId="0" fontId="6" fillId="0" borderId="7" xfId="0" applyFont="1" applyBorder="1" applyAlignment="1">
      <alignment horizontal="center" vertical="center"/>
    </xf>
    <xf numFmtId="0" fontId="7" fillId="0" borderId="7" xfId="0" applyFont="1" applyBorder="1" applyAlignment="1">
      <alignment horizontal="center" vertical="center"/>
    </xf>
    <xf numFmtId="0" fontId="2" fillId="4" borderId="8" xfId="0" applyFont="1" applyFill="1" applyBorder="1" applyAlignment="1">
      <alignment horizontal="center"/>
    </xf>
    <xf numFmtId="0" fontId="2" fillId="4" borderId="9" xfId="0" applyFont="1" applyFill="1" applyBorder="1" applyAlignment="1">
      <alignment horizontal="center"/>
    </xf>
    <xf numFmtId="0" fontId="17" fillId="0" borderId="14" xfId="0" applyFont="1" applyBorder="1" applyAlignment="1">
      <alignment horizontal="left" vertical="center" wrapText="1"/>
    </xf>
    <xf numFmtId="0" fontId="17" fillId="0" borderId="15" xfId="0" applyFont="1" applyBorder="1" applyAlignment="1">
      <alignment horizontal="left" vertical="center"/>
    </xf>
    <xf numFmtId="0" fontId="17" fillId="0" borderId="16" xfId="0" applyFont="1" applyBorder="1" applyAlignment="1">
      <alignment horizontal="left" vertical="center"/>
    </xf>
    <xf numFmtId="0" fontId="17" fillId="0" borderId="17" xfId="0" applyFont="1" applyBorder="1" applyAlignment="1">
      <alignment horizontal="left" vertical="center"/>
    </xf>
    <xf numFmtId="0" fontId="17" fillId="0" borderId="0" xfId="0" applyFont="1" applyAlignment="1">
      <alignment horizontal="left" vertical="center"/>
    </xf>
    <xf numFmtId="0" fontId="17" fillId="0" borderId="11" xfId="0" applyFont="1" applyBorder="1" applyAlignment="1">
      <alignment horizontal="left" vertical="center"/>
    </xf>
    <xf numFmtId="0" fontId="17" fillId="0" borderId="18" xfId="0" applyFont="1" applyBorder="1" applyAlignment="1">
      <alignment horizontal="left" vertical="center"/>
    </xf>
    <xf numFmtId="0" fontId="17" fillId="0" borderId="19" xfId="0" applyFont="1" applyBorder="1" applyAlignment="1">
      <alignment horizontal="left" vertical="center"/>
    </xf>
    <xf numFmtId="0" fontId="17" fillId="0" borderId="20" xfId="0" applyFont="1" applyBorder="1" applyAlignment="1">
      <alignment horizontal="left" vertical="center"/>
    </xf>
    <xf numFmtId="0" fontId="2" fillId="0" borderId="0" xfId="0" applyFont="1" applyAlignment="1">
      <alignment horizontal="left"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0" xfId="0" applyFont="1" applyAlignment="1">
      <alignment horizontal="center" vertical="center"/>
    </xf>
    <xf numFmtId="0" fontId="12" fillId="0" borderId="11"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7" fillId="3" borderId="21" xfId="1" applyFont="1" applyFill="1" applyBorder="1" applyAlignment="1">
      <alignment horizontal="center" vertical="center"/>
    </xf>
    <xf numFmtId="0" fontId="17" fillId="3" borderId="22" xfId="1" applyFont="1" applyFill="1" applyBorder="1" applyAlignment="1">
      <alignment horizontal="center" vertical="center"/>
    </xf>
    <xf numFmtId="164" fontId="14" fillId="8" borderId="7" xfId="0" applyNumberFormat="1" applyFont="1" applyFill="1" applyBorder="1" applyAlignment="1">
      <alignment horizontal="center" vertical="center" wrapText="1"/>
    </xf>
    <xf numFmtId="164" fontId="14" fillId="8" borderId="2" xfId="0" applyNumberFormat="1" applyFont="1" applyFill="1" applyBorder="1" applyAlignment="1">
      <alignment horizontal="center" vertical="center" wrapText="1"/>
    </xf>
    <xf numFmtId="164" fontId="14" fillId="8" borderId="7" xfId="0" applyNumberFormat="1" applyFont="1" applyFill="1" applyBorder="1" applyAlignment="1">
      <alignment horizontal="center" vertical="center"/>
    </xf>
    <xf numFmtId="164" fontId="14" fillId="8" borderId="2" xfId="0" applyNumberFormat="1" applyFont="1" applyFill="1" applyBorder="1" applyAlignment="1">
      <alignment horizontal="center" vertical="center"/>
    </xf>
    <xf numFmtId="164" fontId="15" fillId="7" borderId="2" xfId="0" applyNumberFormat="1" applyFont="1" applyFill="1" applyBorder="1" applyAlignment="1">
      <alignment horizontal="center" vertical="center"/>
    </xf>
    <xf numFmtId="164" fontId="15" fillId="6" borderId="2" xfId="0" applyNumberFormat="1" applyFont="1" applyFill="1" applyBorder="1" applyAlignment="1">
      <alignment horizontal="center" vertical="center"/>
    </xf>
    <xf numFmtId="164" fontId="14" fillId="9" borderId="7" xfId="0" applyNumberFormat="1" applyFont="1" applyFill="1" applyBorder="1" applyAlignment="1">
      <alignment horizontal="center" vertical="center" wrapText="1"/>
    </xf>
    <xf numFmtId="164" fontId="14" fillId="9" borderId="2" xfId="0" applyNumberFormat="1" applyFont="1" applyFill="1" applyBorder="1" applyAlignment="1">
      <alignment horizontal="center" vertical="center" wrapText="1"/>
    </xf>
    <xf numFmtId="0" fontId="2" fillId="5" borderId="6"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164" fontId="14" fillId="9" borderId="7" xfId="0" applyNumberFormat="1" applyFont="1" applyFill="1" applyBorder="1" applyAlignment="1">
      <alignment horizontal="center" vertical="center"/>
    </xf>
    <xf numFmtId="164" fontId="14" fillId="9" borderId="2" xfId="0" applyNumberFormat="1" applyFont="1" applyFill="1" applyBorder="1" applyAlignment="1">
      <alignment horizontal="center" vertical="center"/>
    </xf>
  </cellXfs>
  <cellStyles count="4">
    <cellStyle name="Moneda [0]" xfId="3" builtinId="7"/>
    <cellStyle name="Moneda [0] 2" xfId="2" xr:uid="{00000000-0005-0000-0000-000000000000}"/>
    <cellStyle name="Normal" xfId="0" builtinId="0"/>
    <cellStyle name="Normal 3" xfId="1" xr:uid="{00000000-0005-0000-0000-000002000000}"/>
  </cellStyles>
  <dxfs count="0"/>
  <tableStyles count="0" defaultTableStyle="TableStyleMedium2" defaultPivotStyle="PivotStyleLight16"/>
  <colors>
    <mruColors>
      <color rgb="FFB15007"/>
      <color rgb="FF8711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3"/>
  <sheetViews>
    <sheetView tabSelected="1" topLeftCell="A33" zoomScale="85" zoomScaleNormal="85" workbookViewId="0">
      <selection activeCell="J38" sqref="J38"/>
    </sheetView>
  </sheetViews>
  <sheetFormatPr baseColWidth="10" defaultColWidth="11.5" defaultRowHeight="11" x14ac:dyDescent="0.15"/>
  <cols>
    <col min="1" max="1" width="7.5" style="26" customWidth="1"/>
    <col min="2" max="2" width="22.5" style="7" customWidth="1"/>
    <col min="3" max="3" width="45.1640625" style="6" customWidth="1"/>
    <col min="4" max="4" width="10.6640625" style="5" customWidth="1"/>
    <col min="5" max="5" width="11.5" style="3" customWidth="1"/>
    <col min="6" max="6" width="11.83203125" style="3" customWidth="1"/>
    <col min="7" max="7" width="14.1640625" style="3" customWidth="1"/>
    <col min="8" max="8" width="17.1640625" style="3" customWidth="1"/>
    <col min="9" max="9" width="14.83203125" style="27" customWidth="1"/>
    <col min="10" max="10" width="21.6640625" style="27" customWidth="1"/>
    <col min="11" max="11" width="18.33203125" style="3" customWidth="1"/>
    <col min="12" max="12" width="24.1640625" style="3" customWidth="1"/>
    <col min="13" max="13" width="22.6640625" style="3" customWidth="1"/>
    <col min="14" max="16384" width="11.5" style="3"/>
  </cols>
  <sheetData>
    <row r="1" spans="1:13" ht="30" customHeight="1" x14ac:dyDescent="0.15">
      <c r="A1" s="102" t="s">
        <v>0</v>
      </c>
      <c r="B1" s="103"/>
      <c r="C1" s="103"/>
      <c r="D1" s="103"/>
      <c r="E1" s="103"/>
      <c r="F1" s="103"/>
      <c r="G1" s="104"/>
      <c r="H1" s="92" t="s">
        <v>1</v>
      </c>
      <c r="I1" s="93"/>
      <c r="J1" s="93"/>
      <c r="K1" s="93"/>
      <c r="L1" s="93"/>
      <c r="M1" s="94"/>
    </row>
    <row r="2" spans="1:13" ht="30" customHeight="1" x14ac:dyDescent="0.15">
      <c r="A2" s="105"/>
      <c r="B2" s="106"/>
      <c r="C2" s="106"/>
      <c r="D2" s="106"/>
      <c r="E2" s="106"/>
      <c r="F2" s="106"/>
      <c r="G2" s="107"/>
      <c r="H2" s="95"/>
      <c r="I2" s="96"/>
      <c r="J2" s="96"/>
      <c r="K2" s="96"/>
      <c r="L2" s="96"/>
      <c r="M2" s="97"/>
    </row>
    <row r="3" spans="1:13" ht="30" customHeight="1" x14ac:dyDescent="0.15">
      <c r="A3" s="105"/>
      <c r="B3" s="106"/>
      <c r="C3" s="106"/>
      <c r="D3" s="106"/>
      <c r="E3" s="106"/>
      <c r="F3" s="106"/>
      <c r="G3" s="107"/>
      <c r="H3" s="95"/>
      <c r="I3" s="96"/>
      <c r="J3" s="96"/>
      <c r="K3" s="96"/>
      <c r="L3" s="96"/>
      <c r="M3" s="97"/>
    </row>
    <row r="4" spans="1:13" ht="30" customHeight="1" x14ac:dyDescent="0.15">
      <c r="A4" s="105"/>
      <c r="B4" s="106"/>
      <c r="C4" s="106"/>
      <c r="D4" s="106"/>
      <c r="E4" s="106"/>
      <c r="F4" s="106"/>
      <c r="G4" s="107"/>
      <c r="H4" s="95"/>
      <c r="I4" s="96"/>
      <c r="J4" s="96"/>
      <c r="K4" s="96"/>
      <c r="L4" s="96"/>
      <c r="M4" s="97"/>
    </row>
    <row r="5" spans="1:13" ht="12" thickBot="1" x14ac:dyDescent="0.2">
      <c r="A5" s="108"/>
      <c r="B5" s="109"/>
      <c r="C5" s="109"/>
      <c r="D5" s="109"/>
      <c r="E5" s="109"/>
      <c r="F5" s="109"/>
      <c r="G5" s="110"/>
      <c r="H5" s="98"/>
      <c r="I5" s="99"/>
      <c r="J5" s="99"/>
      <c r="K5" s="99"/>
      <c r="L5" s="99"/>
      <c r="M5" s="100"/>
    </row>
    <row r="6" spans="1:13" s="47" customFormat="1" ht="38" customHeight="1" x14ac:dyDescent="0.15">
      <c r="A6" s="111" t="s">
        <v>2</v>
      </c>
      <c r="B6" s="112"/>
      <c r="C6" s="112"/>
      <c r="D6" s="112"/>
      <c r="E6" s="112"/>
      <c r="F6" s="112"/>
      <c r="G6" s="112"/>
      <c r="H6" s="117" t="s">
        <v>3</v>
      </c>
      <c r="I6" s="117"/>
      <c r="J6" s="117"/>
      <c r="K6" s="118" t="s">
        <v>4</v>
      </c>
      <c r="L6" s="118"/>
      <c r="M6" s="118"/>
    </row>
    <row r="7" spans="1:13" s="50" customFormat="1" ht="40" customHeight="1" x14ac:dyDescent="0.2">
      <c r="A7" s="48" t="s">
        <v>5</v>
      </c>
      <c r="B7" s="49" t="s">
        <v>6</v>
      </c>
      <c r="C7" s="48" t="s">
        <v>7</v>
      </c>
      <c r="D7" s="48" t="s">
        <v>8</v>
      </c>
      <c r="E7" s="48" t="s">
        <v>9</v>
      </c>
      <c r="F7" s="48" t="s">
        <v>10</v>
      </c>
      <c r="G7" s="48" t="s">
        <v>11</v>
      </c>
      <c r="H7" s="113" t="s">
        <v>12</v>
      </c>
      <c r="I7" s="115" t="s">
        <v>13</v>
      </c>
      <c r="J7" s="113" t="s">
        <v>14</v>
      </c>
      <c r="K7" s="119" t="s">
        <v>12</v>
      </c>
      <c r="L7" s="127" t="s">
        <v>13</v>
      </c>
      <c r="M7" s="119" t="s">
        <v>14</v>
      </c>
    </row>
    <row r="8" spans="1:13" ht="14.25" customHeight="1" x14ac:dyDescent="0.15">
      <c r="A8" s="80" t="s">
        <v>15</v>
      </c>
      <c r="B8" s="80"/>
      <c r="C8" s="80"/>
      <c r="D8" s="80"/>
      <c r="E8" s="80"/>
      <c r="F8" s="29"/>
      <c r="G8" s="29"/>
      <c r="H8" s="114"/>
      <c r="I8" s="116"/>
      <c r="J8" s="114"/>
      <c r="K8" s="120"/>
      <c r="L8" s="128"/>
      <c r="M8" s="120"/>
    </row>
    <row r="9" spans="1:13" ht="113" customHeight="1" x14ac:dyDescent="0.15">
      <c r="A9" s="2">
        <v>1</v>
      </c>
      <c r="B9" s="51" t="s">
        <v>16</v>
      </c>
      <c r="C9" s="52" t="s">
        <v>17</v>
      </c>
      <c r="D9" s="4">
        <v>1</v>
      </c>
      <c r="E9" s="1" t="s">
        <v>18</v>
      </c>
      <c r="F9" s="1" t="s">
        <v>19</v>
      </c>
      <c r="G9" s="1" t="s">
        <v>19</v>
      </c>
      <c r="H9" s="20">
        <v>1655489</v>
      </c>
      <c r="I9" s="20">
        <f>H9*19%</f>
        <v>314542.91000000003</v>
      </c>
      <c r="J9" s="20">
        <f>H9+I9</f>
        <v>1970031.9100000001</v>
      </c>
      <c r="K9" s="68"/>
      <c r="L9" s="68"/>
      <c r="M9" s="68"/>
    </row>
    <row r="10" spans="1:13" ht="113" customHeight="1" x14ac:dyDescent="0.15">
      <c r="A10" s="2">
        <v>2</v>
      </c>
      <c r="B10" s="53" t="s">
        <v>20</v>
      </c>
      <c r="C10" s="11" t="s">
        <v>21</v>
      </c>
      <c r="D10" s="2">
        <v>1</v>
      </c>
      <c r="E10" s="1" t="s">
        <v>18</v>
      </c>
      <c r="F10" s="1" t="s">
        <v>19</v>
      </c>
      <c r="G10" s="1" t="s">
        <v>19</v>
      </c>
      <c r="H10" s="20">
        <v>229754</v>
      </c>
      <c r="I10" s="20">
        <f t="shared" ref="I10:I73" si="0">H10*19%</f>
        <v>43653.26</v>
      </c>
      <c r="J10" s="20">
        <f t="shared" ref="J10:J73" si="1">H10+I10</f>
        <v>273407.26</v>
      </c>
      <c r="K10" s="68"/>
      <c r="L10" s="68"/>
      <c r="M10" s="68"/>
    </row>
    <row r="11" spans="1:13" ht="113" customHeight="1" x14ac:dyDescent="0.15">
      <c r="A11" s="2">
        <v>3</v>
      </c>
      <c r="B11" s="1" t="s">
        <v>22</v>
      </c>
      <c r="C11" s="11" t="s">
        <v>23</v>
      </c>
      <c r="D11" s="2">
        <v>1</v>
      </c>
      <c r="E11" s="1" t="s">
        <v>18</v>
      </c>
      <c r="F11" s="1" t="s">
        <v>19</v>
      </c>
      <c r="G11" s="1" t="s">
        <v>19</v>
      </c>
      <c r="H11" s="20">
        <v>934404</v>
      </c>
      <c r="I11" s="20">
        <f t="shared" si="0"/>
        <v>177536.76</v>
      </c>
      <c r="J11" s="20">
        <f t="shared" si="1"/>
        <v>1111940.76</v>
      </c>
      <c r="K11" s="68"/>
      <c r="L11" s="68"/>
      <c r="M11" s="68"/>
    </row>
    <row r="12" spans="1:13" ht="113" customHeight="1" x14ac:dyDescent="0.15">
      <c r="A12" s="2">
        <v>4</v>
      </c>
      <c r="B12" s="1" t="s">
        <v>24</v>
      </c>
      <c r="C12" s="11" t="s">
        <v>25</v>
      </c>
      <c r="D12" s="2">
        <v>1</v>
      </c>
      <c r="E12" s="1" t="s">
        <v>18</v>
      </c>
      <c r="F12" s="1" t="s">
        <v>19</v>
      </c>
      <c r="G12" s="1" t="s">
        <v>19</v>
      </c>
      <c r="H12" s="20">
        <v>15028</v>
      </c>
      <c r="I12" s="20">
        <f t="shared" si="0"/>
        <v>2855.32</v>
      </c>
      <c r="J12" s="20">
        <f t="shared" si="1"/>
        <v>17883.32</v>
      </c>
      <c r="K12" s="68"/>
      <c r="L12" s="68"/>
      <c r="M12" s="68"/>
    </row>
    <row r="13" spans="1:13" ht="113" customHeight="1" x14ac:dyDescent="0.15">
      <c r="A13" s="2">
        <v>5</v>
      </c>
      <c r="B13" s="1" t="s">
        <v>26</v>
      </c>
      <c r="C13" s="11" t="s">
        <v>27</v>
      </c>
      <c r="D13" s="2">
        <v>1</v>
      </c>
      <c r="E13" s="1" t="s">
        <v>18</v>
      </c>
      <c r="F13" s="1" t="s">
        <v>19</v>
      </c>
      <c r="G13" s="1" t="s">
        <v>19</v>
      </c>
      <c r="H13" s="20">
        <v>19972</v>
      </c>
      <c r="I13" s="20">
        <f t="shared" si="0"/>
        <v>3794.68</v>
      </c>
      <c r="J13" s="20">
        <f t="shared" si="1"/>
        <v>23766.68</v>
      </c>
      <c r="K13" s="68"/>
      <c r="L13" s="68"/>
      <c r="M13" s="68"/>
    </row>
    <row r="14" spans="1:13" ht="113" customHeight="1" x14ac:dyDescent="0.15">
      <c r="A14" s="2">
        <v>6</v>
      </c>
      <c r="B14" s="1" t="s">
        <v>28</v>
      </c>
      <c r="C14" s="11" t="s">
        <v>29</v>
      </c>
      <c r="D14" s="2">
        <v>1</v>
      </c>
      <c r="E14" s="1" t="s">
        <v>18</v>
      </c>
      <c r="F14" s="1" t="s">
        <v>19</v>
      </c>
      <c r="G14" s="1" t="s">
        <v>19</v>
      </c>
      <c r="H14" s="20">
        <v>416358</v>
      </c>
      <c r="I14" s="20">
        <f t="shared" si="0"/>
        <v>79108.02</v>
      </c>
      <c r="J14" s="20">
        <f t="shared" si="1"/>
        <v>495466.02</v>
      </c>
      <c r="K14" s="68"/>
      <c r="L14" s="68"/>
      <c r="M14" s="68"/>
    </row>
    <row r="15" spans="1:13" ht="113" customHeight="1" x14ac:dyDescent="0.15">
      <c r="A15" s="2">
        <v>7</v>
      </c>
      <c r="B15" s="1" t="s">
        <v>30</v>
      </c>
      <c r="C15" s="11" t="s">
        <v>31</v>
      </c>
      <c r="D15" s="2">
        <v>1</v>
      </c>
      <c r="E15" s="1" t="s">
        <v>18</v>
      </c>
      <c r="F15" s="1" t="s">
        <v>19</v>
      </c>
      <c r="G15" s="1" t="s">
        <v>19</v>
      </c>
      <c r="H15" s="20">
        <v>46050</v>
      </c>
      <c r="I15" s="20">
        <f t="shared" si="0"/>
        <v>8749.5</v>
      </c>
      <c r="J15" s="20">
        <f t="shared" si="1"/>
        <v>54799.5</v>
      </c>
      <c r="K15" s="68"/>
      <c r="L15" s="68"/>
      <c r="M15" s="68"/>
    </row>
    <row r="16" spans="1:13" ht="113" customHeight="1" x14ac:dyDescent="0.15">
      <c r="A16" s="2">
        <v>8</v>
      </c>
      <c r="B16" s="1" t="s">
        <v>32</v>
      </c>
      <c r="C16" s="11" t="s">
        <v>33</v>
      </c>
      <c r="D16" s="2">
        <v>1</v>
      </c>
      <c r="E16" s="1" t="s">
        <v>18</v>
      </c>
      <c r="F16" s="1" t="s">
        <v>19</v>
      </c>
      <c r="G16" s="1" t="s">
        <v>19</v>
      </c>
      <c r="H16" s="20">
        <v>3987</v>
      </c>
      <c r="I16" s="20">
        <f t="shared" si="0"/>
        <v>757.53</v>
      </c>
      <c r="J16" s="20">
        <f t="shared" si="1"/>
        <v>4744.53</v>
      </c>
      <c r="K16" s="68"/>
      <c r="L16" s="68"/>
      <c r="M16" s="68"/>
    </row>
    <row r="17" spans="1:14" ht="113" customHeight="1" x14ac:dyDescent="0.15">
      <c r="A17" s="2">
        <v>9</v>
      </c>
      <c r="B17" s="1" t="s">
        <v>34</v>
      </c>
      <c r="C17" s="40" t="s">
        <v>35</v>
      </c>
      <c r="D17" s="2">
        <v>1</v>
      </c>
      <c r="E17" s="1" t="s">
        <v>18</v>
      </c>
      <c r="F17" s="1" t="s">
        <v>19</v>
      </c>
      <c r="G17" s="1" t="s">
        <v>19</v>
      </c>
      <c r="H17" s="20">
        <v>32859</v>
      </c>
      <c r="I17" s="20">
        <f t="shared" si="0"/>
        <v>6243.21</v>
      </c>
      <c r="J17" s="20">
        <f t="shared" si="1"/>
        <v>39102.21</v>
      </c>
      <c r="K17" s="68"/>
      <c r="L17" s="68"/>
      <c r="M17" s="68"/>
    </row>
    <row r="18" spans="1:14" ht="113" customHeight="1" x14ac:dyDescent="0.15">
      <c r="A18" s="2">
        <v>10</v>
      </c>
      <c r="B18" s="1" t="s">
        <v>36</v>
      </c>
      <c r="C18" s="11" t="s">
        <v>37</v>
      </c>
      <c r="D18" s="2">
        <v>1</v>
      </c>
      <c r="E18" s="1" t="s">
        <v>18</v>
      </c>
      <c r="F18" s="1" t="s">
        <v>19</v>
      </c>
      <c r="G18" s="1" t="s">
        <v>19</v>
      </c>
      <c r="H18" s="20">
        <v>93733</v>
      </c>
      <c r="I18" s="20">
        <f t="shared" si="0"/>
        <v>17809.27</v>
      </c>
      <c r="J18" s="20">
        <f t="shared" si="1"/>
        <v>111542.27</v>
      </c>
      <c r="K18" s="68"/>
      <c r="L18" s="68"/>
      <c r="M18" s="68"/>
    </row>
    <row r="19" spans="1:14" ht="113" customHeight="1" x14ac:dyDescent="0.15">
      <c r="A19" s="2">
        <v>11</v>
      </c>
      <c r="B19" s="1" t="s">
        <v>38</v>
      </c>
      <c r="C19" s="11" t="s">
        <v>39</v>
      </c>
      <c r="D19" s="2">
        <v>1</v>
      </c>
      <c r="E19" s="1" t="s">
        <v>18</v>
      </c>
      <c r="F19" s="1" t="s">
        <v>19</v>
      </c>
      <c r="G19" s="1" t="s">
        <v>19</v>
      </c>
      <c r="H19" s="20">
        <v>395438</v>
      </c>
      <c r="I19" s="20">
        <f t="shared" si="0"/>
        <v>75133.22</v>
      </c>
      <c r="J19" s="20">
        <f t="shared" si="1"/>
        <v>470571.22</v>
      </c>
      <c r="K19" s="68"/>
      <c r="L19" s="68"/>
      <c r="M19" s="68"/>
    </row>
    <row r="20" spans="1:14" x14ac:dyDescent="0.15">
      <c r="A20" s="80" t="s">
        <v>40</v>
      </c>
      <c r="B20" s="80"/>
      <c r="C20" s="80"/>
      <c r="D20" s="80"/>
      <c r="E20" s="80"/>
      <c r="F20" s="29"/>
      <c r="G20" s="29"/>
      <c r="H20" s="44"/>
      <c r="I20" s="20"/>
      <c r="J20" s="20"/>
      <c r="K20" s="69"/>
      <c r="L20" s="68"/>
      <c r="M20" s="68"/>
    </row>
    <row r="21" spans="1:14" ht="83" customHeight="1" x14ac:dyDescent="0.15">
      <c r="A21" s="2">
        <v>12</v>
      </c>
      <c r="B21" s="53" t="s">
        <v>41</v>
      </c>
      <c r="C21" s="11" t="s">
        <v>42</v>
      </c>
      <c r="D21" s="2">
        <v>1</v>
      </c>
      <c r="E21" s="1" t="s">
        <v>18</v>
      </c>
      <c r="F21" s="1" t="s">
        <v>19</v>
      </c>
      <c r="G21" s="1" t="s">
        <v>19</v>
      </c>
      <c r="H21" s="20">
        <v>7053333</v>
      </c>
      <c r="I21" s="20">
        <f t="shared" si="0"/>
        <v>1340133.27</v>
      </c>
      <c r="J21" s="20">
        <f t="shared" si="1"/>
        <v>8393466.2699999996</v>
      </c>
      <c r="K21" s="68"/>
      <c r="L21" s="68"/>
      <c r="M21" s="68"/>
    </row>
    <row r="22" spans="1:14" ht="74" customHeight="1" x14ac:dyDescent="0.15">
      <c r="A22" s="21">
        <v>13</v>
      </c>
      <c r="B22" s="24" t="s">
        <v>43</v>
      </c>
      <c r="C22" s="24" t="s">
        <v>44</v>
      </c>
      <c r="D22" s="21">
        <v>1</v>
      </c>
      <c r="E22" s="22" t="s">
        <v>45</v>
      </c>
      <c r="F22" s="1" t="s">
        <v>19</v>
      </c>
      <c r="G22" s="1" t="s">
        <v>19</v>
      </c>
      <c r="H22" s="35">
        <v>1600000</v>
      </c>
      <c r="I22" s="20">
        <f t="shared" si="0"/>
        <v>304000</v>
      </c>
      <c r="J22" s="20">
        <f t="shared" si="1"/>
        <v>1904000</v>
      </c>
      <c r="K22" s="70"/>
      <c r="L22" s="68"/>
      <c r="M22" s="68"/>
    </row>
    <row r="23" spans="1:14" x14ac:dyDescent="0.15">
      <c r="A23" s="80" t="s">
        <v>46</v>
      </c>
      <c r="B23" s="80"/>
      <c r="C23" s="80"/>
      <c r="D23" s="80"/>
      <c r="E23" s="80"/>
      <c r="F23" s="29"/>
      <c r="G23" s="29"/>
      <c r="H23" s="44"/>
      <c r="I23" s="20"/>
      <c r="J23" s="20"/>
      <c r="K23" s="69"/>
      <c r="L23" s="68"/>
      <c r="M23" s="68"/>
    </row>
    <row r="24" spans="1:14" ht="107.25" customHeight="1" x14ac:dyDescent="0.15">
      <c r="A24" s="2">
        <v>14</v>
      </c>
      <c r="B24" s="53" t="s">
        <v>47</v>
      </c>
      <c r="C24" s="11" t="s">
        <v>48</v>
      </c>
      <c r="D24" s="2">
        <v>1</v>
      </c>
      <c r="E24" s="1" t="s">
        <v>49</v>
      </c>
      <c r="F24" s="1" t="s">
        <v>19</v>
      </c>
      <c r="G24" s="1" t="s">
        <v>19</v>
      </c>
      <c r="H24" s="20">
        <v>1358024</v>
      </c>
      <c r="I24" s="20">
        <f t="shared" si="0"/>
        <v>258024.56</v>
      </c>
      <c r="J24" s="20">
        <f t="shared" si="1"/>
        <v>1616048.56</v>
      </c>
      <c r="K24" s="68"/>
      <c r="L24" s="68"/>
      <c r="M24" s="68"/>
    </row>
    <row r="25" spans="1:14" ht="43" customHeight="1" x14ac:dyDescent="0.15">
      <c r="A25" s="2">
        <v>15</v>
      </c>
      <c r="B25" s="53" t="s">
        <v>50</v>
      </c>
      <c r="C25" s="40" t="s">
        <v>51</v>
      </c>
      <c r="D25" s="10">
        <v>1</v>
      </c>
      <c r="E25" s="1" t="s">
        <v>49</v>
      </c>
      <c r="F25" s="1" t="s">
        <v>19</v>
      </c>
      <c r="G25" s="1" t="s">
        <v>19</v>
      </c>
      <c r="H25" s="20">
        <v>1296583</v>
      </c>
      <c r="I25" s="20">
        <f t="shared" si="0"/>
        <v>246350.77</v>
      </c>
      <c r="J25" s="20">
        <f t="shared" si="1"/>
        <v>1542933.77</v>
      </c>
      <c r="K25" s="68"/>
      <c r="L25" s="68"/>
      <c r="M25" s="68"/>
    </row>
    <row r="26" spans="1:14" ht="35" customHeight="1" x14ac:dyDescent="0.15">
      <c r="A26" s="2">
        <v>16</v>
      </c>
      <c r="B26" s="53" t="s">
        <v>52</v>
      </c>
      <c r="C26" s="40" t="s">
        <v>53</v>
      </c>
      <c r="D26" s="10">
        <v>1</v>
      </c>
      <c r="E26" s="1" t="s">
        <v>54</v>
      </c>
      <c r="F26" s="1" t="s">
        <v>19</v>
      </c>
      <c r="G26" s="1" t="s">
        <v>19</v>
      </c>
      <c r="H26" s="20">
        <v>327647</v>
      </c>
      <c r="I26" s="20">
        <f t="shared" si="0"/>
        <v>62252.93</v>
      </c>
      <c r="J26" s="20">
        <f t="shared" si="1"/>
        <v>389899.93</v>
      </c>
      <c r="K26" s="68"/>
      <c r="L26" s="68"/>
      <c r="M26" s="68"/>
    </row>
    <row r="27" spans="1:14" ht="92" customHeight="1" x14ac:dyDescent="0.15">
      <c r="A27" s="2">
        <v>17</v>
      </c>
      <c r="B27" s="53" t="s">
        <v>55</v>
      </c>
      <c r="C27" s="40" t="s">
        <v>56</v>
      </c>
      <c r="D27" s="10">
        <v>1</v>
      </c>
      <c r="E27" s="1" t="s">
        <v>49</v>
      </c>
      <c r="F27" s="1" t="s">
        <v>19</v>
      </c>
      <c r="G27" s="1" t="s">
        <v>19</v>
      </c>
      <c r="H27" s="20">
        <v>855750</v>
      </c>
      <c r="I27" s="20">
        <f t="shared" si="0"/>
        <v>162592.5</v>
      </c>
      <c r="J27" s="20">
        <f t="shared" si="1"/>
        <v>1018342.5</v>
      </c>
      <c r="K27" s="68"/>
      <c r="L27" s="68"/>
      <c r="M27" s="68"/>
    </row>
    <row r="28" spans="1:14" ht="63" customHeight="1" x14ac:dyDescent="0.15">
      <c r="A28" s="2">
        <v>18</v>
      </c>
      <c r="B28" s="53" t="s">
        <v>57</v>
      </c>
      <c r="C28" s="40" t="s">
        <v>58</v>
      </c>
      <c r="D28" s="10">
        <v>1</v>
      </c>
      <c r="E28" s="1" t="s">
        <v>49</v>
      </c>
      <c r="F28" s="1" t="s">
        <v>19</v>
      </c>
      <c r="G28" s="1" t="s">
        <v>19</v>
      </c>
      <c r="H28" s="20">
        <v>2131037</v>
      </c>
      <c r="I28" s="20">
        <f t="shared" si="0"/>
        <v>404897.03</v>
      </c>
      <c r="J28" s="20">
        <f t="shared" si="1"/>
        <v>2535934.0300000003</v>
      </c>
      <c r="K28" s="68"/>
      <c r="L28" s="68"/>
      <c r="M28" s="68"/>
    </row>
    <row r="29" spans="1:14" ht="58.5" customHeight="1" x14ac:dyDescent="0.15">
      <c r="A29" s="2">
        <v>19</v>
      </c>
      <c r="B29" s="1" t="s">
        <v>34</v>
      </c>
      <c r="C29" s="40" t="s">
        <v>35</v>
      </c>
      <c r="D29" s="10">
        <v>1</v>
      </c>
      <c r="E29" s="1" t="s">
        <v>49</v>
      </c>
      <c r="F29" s="1" t="s">
        <v>19</v>
      </c>
      <c r="G29" s="1" t="s">
        <v>19</v>
      </c>
      <c r="H29" s="20">
        <v>32859</v>
      </c>
      <c r="I29" s="20">
        <f t="shared" si="0"/>
        <v>6243.21</v>
      </c>
      <c r="J29" s="20">
        <f t="shared" si="1"/>
        <v>39102.21</v>
      </c>
      <c r="K29" s="68"/>
      <c r="L29" s="68"/>
      <c r="M29" s="68"/>
    </row>
    <row r="30" spans="1:14" ht="9.75" customHeight="1" x14ac:dyDescent="0.15">
      <c r="A30" s="125" t="s">
        <v>59</v>
      </c>
      <c r="B30" s="125"/>
      <c r="C30" s="125"/>
      <c r="D30" s="125"/>
      <c r="E30" s="125"/>
      <c r="F30" s="30"/>
      <c r="G30" s="30"/>
      <c r="H30" s="44"/>
      <c r="I30" s="20"/>
      <c r="J30" s="20"/>
      <c r="K30" s="69"/>
      <c r="L30" s="68"/>
      <c r="M30" s="68"/>
    </row>
    <row r="31" spans="1:14" ht="1.25" customHeight="1" x14ac:dyDescent="0.15">
      <c r="A31" s="126"/>
      <c r="B31" s="126"/>
      <c r="C31" s="126"/>
      <c r="D31" s="126"/>
      <c r="E31" s="126"/>
      <c r="F31" s="37"/>
      <c r="G31" s="37"/>
      <c r="H31" s="44"/>
      <c r="I31" s="20">
        <f t="shared" si="0"/>
        <v>0</v>
      </c>
      <c r="J31" s="20">
        <f t="shared" si="1"/>
        <v>0</v>
      </c>
      <c r="K31" s="69"/>
      <c r="L31" s="68"/>
      <c r="M31" s="68"/>
    </row>
    <row r="32" spans="1:14" ht="144" customHeight="1" x14ac:dyDescent="0.15">
      <c r="A32" s="21">
        <v>20</v>
      </c>
      <c r="B32" s="41" t="s">
        <v>60</v>
      </c>
      <c r="C32" s="24" t="s">
        <v>61</v>
      </c>
      <c r="D32" s="21">
        <v>1</v>
      </c>
      <c r="E32" s="22" t="s">
        <v>62</v>
      </c>
      <c r="F32" s="22">
        <v>1</v>
      </c>
      <c r="G32" s="22" t="s">
        <v>63</v>
      </c>
      <c r="H32" s="35">
        <v>23479</v>
      </c>
      <c r="I32" s="20">
        <f t="shared" si="0"/>
        <v>4461.01</v>
      </c>
      <c r="J32" s="20">
        <f t="shared" si="1"/>
        <v>27940.010000000002</v>
      </c>
      <c r="K32" s="70"/>
      <c r="L32" s="68"/>
      <c r="M32" s="68"/>
      <c r="N32" s="27"/>
    </row>
    <row r="33" spans="1:13" ht="156" x14ac:dyDescent="0.15">
      <c r="A33" s="2">
        <v>21</v>
      </c>
      <c r="B33" s="53" t="s">
        <v>64</v>
      </c>
      <c r="C33" s="11" t="s">
        <v>65</v>
      </c>
      <c r="D33" s="2">
        <v>1</v>
      </c>
      <c r="E33" s="1" t="s">
        <v>49</v>
      </c>
      <c r="F33" s="1" t="s">
        <v>19</v>
      </c>
      <c r="G33" s="1" t="s">
        <v>19</v>
      </c>
      <c r="H33" s="20">
        <v>209999</v>
      </c>
      <c r="I33" s="20">
        <f t="shared" si="0"/>
        <v>39899.81</v>
      </c>
      <c r="J33" s="20">
        <f t="shared" si="1"/>
        <v>249898.81</v>
      </c>
      <c r="K33" s="68"/>
      <c r="L33" s="68"/>
      <c r="M33" s="68"/>
    </row>
    <row r="34" spans="1:13" ht="74" customHeight="1" x14ac:dyDescent="0.15">
      <c r="A34" s="2">
        <v>22</v>
      </c>
      <c r="B34" s="40" t="s">
        <v>66</v>
      </c>
      <c r="C34" s="11" t="s">
        <v>67</v>
      </c>
      <c r="D34" s="2">
        <v>1</v>
      </c>
      <c r="E34" s="1" t="s">
        <v>49</v>
      </c>
      <c r="F34" s="1" t="s">
        <v>19</v>
      </c>
      <c r="G34" s="1" t="s">
        <v>19</v>
      </c>
      <c r="H34" s="20">
        <v>663612</v>
      </c>
      <c r="I34" s="20">
        <f t="shared" si="0"/>
        <v>126086.28</v>
      </c>
      <c r="J34" s="20">
        <f t="shared" si="1"/>
        <v>789698.28</v>
      </c>
      <c r="K34" s="68"/>
      <c r="L34" s="68"/>
      <c r="M34" s="68"/>
    </row>
    <row r="35" spans="1:13" ht="56" customHeight="1" x14ac:dyDescent="0.15">
      <c r="A35" s="2">
        <v>23</v>
      </c>
      <c r="B35" s="53" t="s">
        <v>68</v>
      </c>
      <c r="C35" s="11" t="s">
        <v>69</v>
      </c>
      <c r="D35" s="2">
        <v>1</v>
      </c>
      <c r="E35" s="1" t="s">
        <v>49</v>
      </c>
      <c r="F35" s="1" t="s">
        <v>19</v>
      </c>
      <c r="G35" s="1" t="s">
        <v>19</v>
      </c>
      <c r="H35" s="20">
        <v>17967</v>
      </c>
      <c r="I35" s="20">
        <f t="shared" si="0"/>
        <v>3413.73</v>
      </c>
      <c r="J35" s="20">
        <f t="shared" si="1"/>
        <v>21380.73</v>
      </c>
      <c r="K35" s="68"/>
      <c r="L35" s="68"/>
      <c r="M35" s="68"/>
    </row>
    <row r="36" spans="1:13" x14ac:dyDescent="0.15">
      <c r="A36" s="80" t="s">
        <v>70</v>
      </c>
      <c r="B36" s="80"/>
      <c r="C36" s="80"/>
      <c r="D36" s="80"/>
      <c r="E36" s="80"/>
      <c r="F36" s="29"/>
      <c r="G36" s="29"/>
      <c r="H36" s="44"/>
      <c r="I36" s="20"/>
      <c r="J36" s="20"/>
      <c r="K36" s="69"/>
      <c r="L36" s="68"/>
      <c r="M36" s="68"/>
    </row>
    <row r="37" spans="1:13" ht="96" x14ac:dyDescent="0.15">
      <c r="A37" s="2">
        <v>24</v>
      </c>
      <c r="B37" s="53" t="s">
        <v>71</v>
      </c>
      <c r="C37" s="40" t="s">
        <v>72</v>
      </c>
      <c r="D37" s="10">
        <v>1</v>
      </c>
      <c r="E37" s="1" t="s">
        <v>49</v>
      </c>
      <c r="F37" s="1" t="s">
        <v>19</v>
      </c>
      <c r="G37" s="1" t="s">
        <v>19</v>
      </c>
      <c r="H37" s="20">
        <v>21692</v>
      </c>
      <c r="I37" s="20">
        <f t="shared" si="0"/>
        <v>4121.4800000000005</v>
      </c>
      <c r="J37" s="20">
        <f t="shared" si="1"/>
        <v>25813.48</v>
      </c>
      <c r="K37" s="68"/>
      <c r="L37" s="68"/>
      <c r="M37" s="68"/>
    </row>
    <row r="38" spans="1:13" ht="106" customHeight="1" x14ac:dyDescent="0.15">
      <c r="A38" s="21">
        <v>25</v>
      </c>
      <c r="B38" s="41" t="s">
        <v>73</v>
      </c>
      <c r="C38" s="41" t="s">
        <v>74</v>
      </c>
      <c r="D38" s="23">
        <v>1</v>
      </c>
      <c r="E38" s="24" t="s">
        <v>75</v>
      </c>
      <c r="F38" s="1" t="s">
        <v>19</v>
      </c>
      <c r="G38" s="1" t="s">
        <v>19</v>
      </c>
      <c r="H38" s="35">
        <v>3228478</v>
      </c>
      <c r="I38" s="20">
        <f t="shared" si="0"/>
        <v>613410.82000000007</v>
      </c>
      <c r="J38" s="20">
        <f t="shared" si="1"/>
        <v>3841888.8200000003</v>
      </c>
      <c r="K38" s="70"/>
      <c r="L38" s="68"/>
      <c r="M38" s="68"/>
    </row>
    <row r="39" spans="1:13" ht="144" customHeight="1" x14ac:dyDescent="0.15">
      <c r="A39" s="2">
        <v>26</v>
      </c>
      <c r="B39" s="40" t="s">
        <v>76</v>
      </c>
      <c r="C39" s="40" t="s">
        <v>77</v>
      </c>
      <c r="D39" s="10">
        <v>1</v>
      </c>
      <c r="E39" s="11" t="s">
        <v>75</v>
      </c>
      <c r="F39" s="1" t="s">
        <v>19</v>
      </c>
      <c r="G39" s="1" t="s">
        <v>19</v>
      </c>
      <c r="H39" s="35">
        <v>473333</v>
      </c>
      <c r="I39" s="20">
        <f t="shared" si="0"/>
        <v>89933.27</v>
      </c>
      <c r="J39" s="20">
        <f t="shared" si="1"/>
        <v>563266.27</v>
      </c>
      <c r="K39" s="70"/>
      <c r="L39" s="68"/>
      <c r="M39" s="68"/>
    </row>
    <row r="40" spans="1:13" x14ac:dyDescent="0.15">
      <c r="A40" s="80" t="s">
        <v>78</v>
      </c>
      <c r="B40" s="80"/>
      <c r="C40" s="80"/>
      <c r="D40" s="80"/>
      <c r="E40" s="80"/>
      <c r="F40" s="29"/>
      <c r="G40" s="29"/>
      <c r="H40" s="44"/>
      <c r="I40" s="20"/>
      <c r="J40" s="20"/>
      <c r="K40" s="69"/>
      <c r="L40" s="68"/>
      <c r="M40" s="68"/>
    </row>
    <row r="41" spans="1:13" ht="74" customHeight="1" x14ac:dyDescent="0.15">
      <c r="A41" s="2">
        <v>27</v>
      </c>
      <c r="B41" s="40" t="s">
        <v>79</v>
      </c>
      <c r="C41" s="40" t="s">
        <v>58</v>
      </c>
      <c r="D41" s="10">
        <v>1</v>
      </c>
      <c r="E41" s="1" t="s">
        <v>49</v>
      </c>
      <c r="F41" s="1" t="s">
        <v>19</v>
      </c>
      <c r="G41" s="1" t="s">
        <v>19</v>
      </c>
      <c r="H41" s="20">
        <v>2131037</v>
      </c>
      <c r="I41" s="20">
        <f t="shared" si="0"/>
        <v>404897.03</v>
      </c>
      <c r="J41" s="20">
        <f t="shared" si="1"/>
        <v>2535934.0300000003</v>
      </c>
      <c r="K41" s="68"/>
      <c r="L41" s="68"/>
      <c r="M41" s="68"/>
    </row>
    <row r="42" spans="1:13" ht="72" x14ac:dyDescent="0.15">
      <c r="A42" s="2">
        <v>28</v>
      </c>
      <c r="B42" s="53" t="s">
        <v>47</v>
      </c>
      <c r="C42" s="11" t="s">
        <v>48</v>
      </c>
      <c r="D42" s="2">
        <v>1</v>
      </c>
      <c r="E42" s="1" t="s">
        <v>49</v>
      </c>
      <c r="F42" s="1" t="s">
        <v>19</v>
      </c>
      <c r="G42" s="1" t="s">
        <v>19</v>
      </c>
      <c r="H42" s="20">
        <v>1358024</v>
      </c>
      <c r="I42" s="20">
        <f t="shared" si="0"/>
        <v>258024.56</v>
      </c>
      <c r="J42" s="20">
        <f t="shared" si="1"/>
        <v>1616048.56</v>
      </c>
      <c r="K42" s="68"/>
      <c r="L42" s="68"/>
      <c r="M42" s="68"/>
    </row>
    <row r="43" spans="1:13" ht="48" x14ac:dyDescent="0.15">
      <c r="A43" s="2">
        <v>29</v>
      </c>
      <c r="B43" s="53" t="s">
        <v>16</v>
      </c>
      <c r="C43" s="11" t="s">
        <v>17</v>
      </c>
      <c r="D43" s="2">
        <v>1</v>
      </c>
      <c r="E43" s="1" t="s">
        <v>49</v>
      </c>
      <c r="F43" s="1" t="s">
        <v>19</v>
      </c>
      <c r="G43" s="1" t="s">
        <v>19</v>
      </c>
      <c r="H43" s="20">
        <v>1655489</v>
      </c>
      <c r="I43" s="20">
        <f t="shared" si="0"/>
        <v>314542.91000000003</v>
      </c>
      <c r="J43" s="20">
        <f t="shared" si="1"/>
        <v>1970031.9100000001</v>
      </c>
      <c r="K43" s="68"/>
      <c r="L43" s="68"/>
      <c r="M43" s="68"/>
    </row>
    <row r="44" spans="1:13" ht="58" customHeight="1" x14ac:dyDescent="0.15">
      <c r="A44" s="2">
        <v>30</v>
      </c>
      <c r="B44" s="53" t="s">
        <v>20</v>
      </c>
      <c r="C44" s="11" t="s">
        <v>21</v>
      </c>
      <c r="D44" s="2">
        <v>1</v>
      </c>
      <c r="E44" s="1" t="s">
        <v>49</v>
      </c>
      <c r="F44" s="1" t="s">
        <v>19</v>
      </c>
      <c r="G44" s="1" t="s">
        <v>19</v>
      </c>
      <c r="H44" s="20">
        <v>229754</v>
      </c>
      <c r="I44" s="20">
        <f t="shared" si="0"/>
        <v>43653.26</v>
      </c>
      <c r="J44" s="20">
        <f t="shared" si="1"/>
        <v>273407.26</v>
      </c>
      <c r="K44" s="68"/>
      <c r="L44" s="68"/>
      <c r="M44" s="68"/>
    </row>
    <row r="45" spans="1:13" ht="81" customHeight="1" x14ac:dyDescent="0.15">
      <c r="A45" s="2">
        <v>31</v>
      </c>
      <c r="B45" s="53" t="s">
        <v>80</v>
      </c>
      <c r="C45" s="11" t="s">
        <v>81</v>
      </c>
      <c r="D45" s="2">
        <v>1</v>
      </c>
      <c r="E45" s="1" t="s">
        <v>49</v>
      </c>
      <c r="F45" s="1" t="s">
        <v>19</v>
      </c>
      <c r="G45" s="1" t="s">
        <v>19</v>
      </c>
      <c r="H45" s="20">
        <v>555215</v>
      </c>
      <c r="I45" s="20">
        <f t="shared" si="0"/>
        <v>105490.85</v>
      </c>
      <c r="J45" s="20">
        <f t="shared" si="1"/>
        <v>660705.85</v>
      </c>
      <c r="K45" s="68"/>
      <c r="L45" s="68"/>
      <c r="M45" s="68"/>
    </row>
    <row r="46" spans="1:13" x14ac:dyDescent="0.15">
      <c r="A46" s="80" t="s">
        <v>82</v>
      </c>
      <c r="B46" s="80"/>
      <c r="C46" s="80"/>
      <c r="D46" s="80"/>
      <c r="E46" s="80"/>
      <c r="F46" s="29"/>
      <c r="G46" s="29"/>
      <c r="H46" s="44"/>
      <c r="I46" s="20"/>
      <c r="J46" s="20"/>
      <c r="K46" s="69"/>
      <c r="L46" s="68"/>
      <c r="M46" s="68"/>
    </row>
    <row r="47" spans="1:13" ht="45" customHeight="1" x14ac:dyDescent="0.15">
      <c r="A47" s="12">
        <v>32</v>
      </c>
      <c r="B47" s="54" t="s">
        <v>83</v>
      </c>
      <c r="C47" s="55" t="s">
        <v>84</v>
      </c>
      <c r="D47" s="12">
        <v>1</v>
      </c>
      <c r="E47" s="1" t="s">
        <v>49</v>
      </c>
      <c r="F47" s="1" t="s">
        <v>19</v>
      </c>
      <c r="G47" s="1" t="s">
        <v>19</v>
      </c>
      <c r="H47" s="20">
        <v>66981</v>
      </c>
      <c r="I47" s="20">
        <f t="shared" si="0"/>
        <v>12726.39</v>
      </c>
      <c r="J47" s="20">
        <f t="shared" si="1"/>
        <v>79707.39</v>
      </c>
      <c r="K47" s="68"/>
      <c r="L47" s="68"/>
      <c r="M47" s="68"/>
    </row>
    <row r="48" spans="1:13" ht="56" customHeight="1" x14ac:dyDescent="0.15">
      <c r="A48" s="12">
        <v>33</v>
      </c>
      <c r="B48" s="54" t="s">
        <v>85</v>
      </c>
      <c r="C48" s="55" t="s">
        <v>86</v>
      </c>
      <c r="D48" s="12">
        <v>1</v>
      </c>
      <c r="E48" s="1" t="s">
        <v>49</v>
      </c>
      <c r="F48" s="1" t="s">
        <v>19</v>
      </c>
      <c r="G48" s="1" t="s">
        <v>19</v>
      </c>
      <c r="H48" s="20">
        <v>36000</v>
      </c>
      <c r="I48" s="20">
        <f t="shared" si="0"/>
        <v>6840</v>
      </c>
      <c r="J48" s="20">
        <f t="shared" si="1"/>
        <v>42840</v>
      </c>
      <c r="K48" s="68"/>
      <c r="L48" s="68"/>
      <c r="M48" s="68"/>
    </row>
    <row r="49" spans="1:13" ht="12" x14ac:dyDescent="0.15">
      <c r="A49" s="12">
        <v>34</v>
      </c>
      <c r="B49" s="54" t="s">
        <v>87</v>
      </c>
      <c r="C49" s="55" t="s">
        <v>88</v>
      </c>
      <c r="D49" s="12">
        <v>1</v>
      </c>
      <c r="E49" s="1" t="s">
        <v>49</v>
      </c>
      <c r="F49" s="1" t="s">
        <v>19</v>
      </c>
      <c r="G49" s="1" t="s">
        <v>19</v>
      </c>
      <c r="H49" s="20">
        <v>7400</v>
      </c>
      <c r="I49" s="20">
        <f t="shared" si="0"/>
        <v>1406</v>
      </c>
      <c r="J49" s="20">
        <f t="shared" si="1"/>
        <v>8806</v>
      </c>
      <c r="K49" s="68"/>
      <c r="L49" s="68"/>
      <c r="M49" s="68"/>
    </row>
    <row r="50" spans="1:13" ht="17" customHeight="1" x14ac:dyDescent="0.15">
      <c r="A50" s="81">
        <v>35</v>
      </c>
      <c r="B50" s="83" t="s">
        <v>89</v>
      </c>
      <c r="C50" s="55" t="s">
        <v>90</v>
      </c>
      <c r="D50" s="12">
        <v>1</v>
      </c>
      <c r="E50" s="1" t="s">
        <v>49</v>
      </c>
      <c r="F50" s="1" t="s">
        <v>19</v>
      </c>
      <c r="G50" s="1" t="s">
        <v>19</v>
      </c>
      <c r="H50" s="20">
        <v>4398</v>
      </c>
      <c r="I50" s="20">
        <f t="shared" si="0"/>
        <v>835.62</v>
      </c>
      <c r="J50" s="20">
        <f t="shared" si="1"/>
        <v>5233.62</v>
      </c>
      <c r="K50" s="68"/>
      <c r="L50" s="68"/>
      <c r="M50" s="68"/>
    </row>
    <row r="51" spans="1:13" ht="17" customHeight="1" x14ac:dyDescent="0.15">
      <c r="A51" s="82"/>
      <c r="B51" s="84"/>
      <c r="C51" s="55" t="s">
        <v>91</v>
      </c>
      <c r="D51" s="12">
        <v>1</v>
      </c>
      <c r="E51" s="1" t="s">
        <v>49</v>
      </c>
      <c r="F51" s="1" t="s">
        <v>19</v>
      </c>
      <c r="G51" s="1" t="s">
        <v>19</v>
      </c>
      <c r="H51" s="20">
        <v>34930</v>
      </c>
      <c r="I51" s="20">
        <f t="shared" si="0"/>
        <v>6636.7</v>
      </c>
      <c r="J51" s="20">
        <f t="shared" si="1"/>
        <v>41566.699999999997</v>
      </c>
      <c r="K51" s="68"/>
      <c r="L51" s="68"/>
      <c r="M51" s="68"/>
    </row>
    <row r="52" spans="1:13" ht="17" customHeight="1" x14ac:dyDescent="0.15">
      <c r="A52" s="81">
        <v>36</v>
      </c>
      <c r="B52" s="83" t="s">
        <v>92</v>
      </c>
      <c r="C52" s="55" t="s">
        <v>93</v>
      </c>
      <c r="D52" s="12">
        <v>1</v>
      </c>
      <c r="E52" s="1" t="s">
        <v>49</v>
      </c>
      <c r="F52" s="1" t="s">
        <v>19</v>
      </c>
      <c r="G52" s="1" t="s">
        <v>19</v>
      </c>
      <c r="H52" s="20">
        <v>6779</v>
      </c>
      <c r="I52" s="20">
        <f t="shared" si="0"/>
        <v>1288.01</v>
      </c>
      <c r="J52" s="20">
        <f t="shared" si="1"/>
        <v>8067.01</v>
      </c>
      <c r="K52" s="68"/>
      <c r="L52" s="68"/>
      <c r="M52" s="68"/>
    </row>
    <row r="53" spans="1:13" ht="17" customHeight="1" x14ac:dyDescent="0.15">
      <c r="A53" s="82"/>
      <c r="B53" s="84"/>
      <c r="C53" s="55" t="s">
        <v>94</v>
      </c>
      <c r="D53" s="12">
        <v>1</v>
      </c>
      <c r="E53" s="1" t="s">
        <v>49</v>
      </c>
      <c r="F53" s="1" t="s">
        <v>19</v>
      </c>
      <c r="G53" s="1" t="s">
        <v>19</v>
      </c>
      <c r="H53" s="20">
        <v>14202</v>
      </c>
      <c r="I53" s="20">
        <f t="shared" si="0"/>
        <v>2698.38</v>
      </c>
      <c r="J53" s="20">
        <f t="shared" si="1"/>
        <v>16900.38</v>
      </c>
      <c r="K53" s="68"/>
      <c r="L53" s="68"/>
      <c r="M53" s="68"/>
    </row>
    <row r="54" spans="1:13" ht="17" customHeight="1" x14ac:dyDescent="0.15">
      <c r="A54" s="81">
        <v>37</v>
      </c>
      <c r="B54" s="83" t="s">
        <v>95</v>
      </c>
      <c r="C54" s="55" t="s">
        <v>96</v>
      </c>
      <c r="D54" s="12">
        <v>1</v>
      </c>
      <c r="E54" s="1" t="s">
        <v>49</v>
      </c>
      <c r="F54" s="1" t="s">
        <v>19</v>
      </c>
      <c r="G54" s="1" t="s">
        <v>19</v>
      </c>
      <c r="H54" s="20">
        <v>4245</v>
      </c>
      <c r="I54" s="20">
        <f t="shared" si="0"/>
        <v>806.55</v>
      </c>
      <c r="J54" s="20">
        <f t="shared" si="1"/>
        <v>5051.55</v>
      </c>
      <c r="K54" s="68"/>
      <c r="L54" s="68"/>
      <c r="M54" s="68"/>
    </row>
    <row r="55" spans="1:13" ht="17" customHeight="1" x14ac:dyDescent="0.15">
      <c r="A55" s="88"/>
      <c r="B55" s="89"/>
      <c r="C55" s="55" t="s">
        <v>97</v>
      </c>
      <c r="D55" s="12">
        <v>1</v>
      </c>
      <c r="E55" s="1" t="s">
        <v>49</v>
      </c>
      <c r="F55" s="1" t="s">
        <v>19</v>
      </c>
      <c r="G55" s="1" t="s">
        <v>19</v>
      </c>
      <c r="H55" s="46">
        <v>4646</v>
      </c>
      <c r="I55" s="20">
        <f t="shared" si="0"/>
        <v>882.74</v>
      </c>
      <c r="J55" s="20">
        <f t="shared" si="1"/>
        <v>5528.74</v>
      </c>
      <c r="K55" s="71"/>
      <c r="L55" s="68"/>
      <c r="M55" s="68"/>
    </row>
    <row r="56" spans="1:13" ht="17" customHeight="1" x14ac:dyDescent="0.15">
      <c r="A56" s="88"/>
      <c r="B56" s="89"/>
      <c r="C56" s="55" t="s">
        <v>98</v>
      </c>
      <c r="D56" s="12">
        <v>1</v>
      </c>
      <c r="E56" s="1" t="s">
        <v>49</v>
      </c>
      <c r="F56" s="1" t="s">
        <v>19</v>
      </c>
      <c r="G56" s="1" t="s">
        <v>19</v>
      </c>
      <c r="H56" s="20">
        <v>12202</v>
      </c>
      <c r="I56" s="20">
        <f t="shared" si="0"/>
        <v>2318.38</v>
      </c>
      <c r="J56" s="20">
        <f t="shared" si="1"/>
        <v>14520.380000000001</v>
      </c>
      <c r="K56" s="68"/>
      <c r="L56" s="68"/>
      <c r="M56" s="68"/>
    </row>
    <row r="57" spans="1:13" ht="17" customHeight="1" x14ac:dyDescent="0.15">
      <c r="A57" s="82"/>
      <c r="B57" s="84"/>
      <c r="C57" s="55" t="s">
        <v>99</v>
      </c>
      <c r="D57" s="12">
        <v>1</v>
      </c>
      <c r="E57" s="1" t="s">
        <v>49</v>
      </c>
      <c r="F57" s="1" t="s">
        <v>19</v>
      </c>
      <c r="G57" s="1" t="s">
        <v>19</v>
      </c>
      <c r="H57" s="20">
        <v>3446</v>
      </c>
      <c r="I57" s="20">
        <f t="shared" si="0"/>
        <v>654.74</v>
      </c>
      <c r="J57" s="20">
        <f t="shared" si="1"/>
        <v>4100.74</v>
      </c>
      <c r="K57" s="68"/>
      <c r="L57" s="68"/>
      <c r="M57" s="68"/>
    </row>
    <row r="58" spans="1:13" ht="148.25" customHeight="1" x14ac:dyDescent="0.15">
      <c r="A58" s="12">
        <v>38</v>
      </c>
      <c r="B58" s="54" t="s">
        <v>71</v>
      </c>
      <c r="C58" s="55" t="s">
        <v>100</v>
      </c>
      <c r="D58" s="12">
        <v>1</v>
      </c>
      <c r="E58" s="1" t="s">
        <v>49</v>
      </c>
      <c r="F58" s="1" t="s">
        <v>19</v>
      </c>
      <c r="G58" s="1" t="s">
        <v>19</v>
      </c>
      <c r="H58" s="20">
        <v>21692</v>
      </c>
      <c r="I58" s="20">
        <f t="shared" si="0"/>
        <v>4121.4800000000005</v>
      </c>
      <c r="J58" s="20">
        <f t="shared" si="1"/>
        <v>25813.48</v>
      </c>
      <c r="K58" s="68"/>
      <c r="L58" s="68"/>
      <c r="M58" s="68"/>
    </row>
    <row r="59" spans="1:13" ht="10.25" customHeight="1" x14ac:dyDescent="0.15">
      <c r="A59" s="90" t="s">
        <v>101</v>
      </c>
      <c r="B59" s="90"/>
      <c r="C59" s="90"/>
      <c r="D59" s="90"/>
      <c r="E59" s="90"/>
      <c r="F59" s="32"/>
      <c r="G59" s="32"/>
      <c r="H59" s="44"/>
      <c r="I59" s="20"/>
      <c r="J59" s="20"/>
      <c r="K59" s="69"/>
      <c r="L59" s="68"/>
      <c r="M59" s="68"/>
    </row>
    <row r="60" spans="1:13" ht="12" customHeight="1" x14ac:dyDescent="0.15">
      <c r="A60" s="91"/>
      <c r="B60" s="91"/>
      <c r="C60" s="91"/>
      <c r="D60" s="91"/>
      <c r="E60" s="91"/>
      <c r="F60" s="33"/>
      <c r="G60" s="33"/>
      <c r="H60" s="44"/>
      <c r="I60" s="20"/>
      <c r="J60" s="20"/>
      <c r="K60" s="69"/>
      <c r="L60" s="68"/>
      <c r="M60" s="68"/>
    </row>
    <row r="61" spans="1:13" ht="76.25" customHeight="1" x14ac:dyDescent="0.15">
      <c r="A61" s="12">
        <v>39</v>
      </c>
      <c r="B61" s="54" t="s">
        <v>102</v>
      </c>
      <c r="C61" s="55" t="s">
        <v>103</v>
      </c>
      <c r="D61" s="12">
        <v>1</v>
      </c>
      <c r="E61" s="1" t="s">
        <v>49</v>
      </c>
      <c r="F61" s="1" t="s">
        <v>19</v>
      </c>
      <c r="G61" s="1" t="s">
        <v>19</v>
      </c>
      <c r="H61" s="20">
        <v>83193</v>
      </c>
      <c r="I61" s="20">
        <f t="shared" si="0"/>
        <v>15806.67</v>
      </c>
      <c r="J61" s="20">
        <f t="shared" si="1"/>
        <v>98999.67</v>
      </c>
      <c r="K61" s="68"/>
      <c r="L61" s="68"/>
      <c r="M61" s="68"/>
    </row>
    <row r="62" spans="1:13" ht="60.75" customHeight="1" x14ac:dyDescent="0.15">
      <c r="A62" s="31">
        <v>40</v>
      </c>
      <c r="B62" s="56" t="s">
        <v>104</v>
      </c>
      <c r="C62" s="55" t="s">
        <v>105</v>
      </c>
      <c r="D62" s="12">
        <v>1</v>
      </c>
      <c r="E62" s="1" t="s">
        <v>49</v>
      </c>
      <c r="F62" s="1" t="s">
        <v>19</v>
      </c>
      <c r="G62" s="1" t="s">
        <v>19</v>
      </c>
      <c r="H62" s="20">
        <v>106785</v>
      </c>
      <c r="I62" s="20">
        <f t="shared" si="0"/>
        <v>20289.150000000001</v>
      </c>
      <c r="J62" s="20">
        <f t="shared" si="1"/>
        <v>127074.15</v>
      </c>
      <c r="K62" s="68"/>
      <c r="L62" s="68"/>
      <c r="M62" s="68"/>
    </row>
    <row r="63" spans="1:13" ht="60" x14ac:dyDescent="0.15">
      <c r="A63" s="42">
        <v>41</v>
      </c>
      <c r="B63" s="57" t="s">
        <v>106</v>
      </c>
      <c r="C63" s="58" t="s">
        <v>107</v>
      </c>
      <c r="D63" s="12">
        <v>1</v>
      </c>
      <c r="E63" s="1" t="s">
        <v>49</v>
      </c>
      <c r="F63" s="1" t="s">
        <v>19</v>
      </c>
      <c r="G63" s="1" t="s">
        <v>19</v>
      </c>
      <c r="H63" s="20">
        <v>88989</v>
      </c>
      <c r="I63" s="20">
        <f t="shared" si="0"/>
        <v>16907.91</v>
      </c>
      <c r="J63" s="20">
        <f t="shared" si="1"/>
        <v>105896.91</v>
      </c>
      <c r="K63" s="68"/>
      <c r="L63" s="68"/>
      <c r="M63" s="68"/>
    </row>
    <row r="64" spans="1:13" ht="36" x14ac:dyDescent="0.15">
      <c r="A64" s="43">
        <v>42</v>
      </c>
      <c r="B64" s="59" t="s">
        <v>108</v>
      </c>
      <c r="C64" s="55" t="s">
        <v>109</v>
      </c>
      <c r="D64" s="12">
        <v>1</v>
      </c>
      <c r="E64" s="1" t="s">
        <v>49</v>
      </c>
      <c r="F64" s="1" t="s">
        <v>19</v>
      </c>
      <c r="G64" s="1" t="s">
        <v>19</v>
      </c>
      <c r="H64" s="20">
        <v>23800</v>
      </c>
      <c r="I64" s="20">
        <f t="shared" si="0"/>
        <v>4522</v>
      </c>
      <c r="J64" s="20">
        <f t="shared" si="1"/>
        <v>28322</v>
      </c>
      <c r="K64" s="68"/>
      <c r="L64" s="68"/>
      <c r="M64" s="68"/>
    </row>
    <row r="65" spans="1:13" ht="62" customHeight="1" x14ac:dyDescent="0.15">
      <c r="A65" s="12">
        <v>43</v>
      </c>
      <c r="B65" s="54" t="s">
        <v>110</v>
      </c>
      <c r="C65" s="11" t="s">
        <v>111</v>
      </c>
      <c r="D65" s="12">
        <v>1</v>
      </c>
      <c r="E65" s="1" t="s">
        <v>49</v>
      </c>
      <c r="F65" s="1" t="s">
        <v>19</v>
      </c>
      <c r="G65" s="1" t="s">
        <v>19</v>
      </c>
      <c r="H65" s="20">
        <v>24890</v>
      </c>
      <c r="I65" s="20">
        <f t="shared" si="0"/>
        <v>4729.1000000000004</v>
      </c>
      <c r="J65" s="20">
        <f t="shared" si="1"/>
        <v>29619.1</v>
      </c>
      <c r="K65" s="68"/>
      <c r="L65" s="68"/>
      <c r="M65" s="68"/>
    </row>
    <row r="66" spans="1:13" ht="60" x14ac:dyDescent="0.15">
      <c r="A66" s="12">
        <v>44</v>
      </c>
      <c r="B66" s="54" t="s">
        <v>112</v>
      </c>
      <c r="C66" s="55" t="s">
        <v>113</v>
      </c>
      <c r="D66" s="12">
        <v>1</v>
      </c>
      <c r="E66" s="1" t="s">
        <v>49</v>
      </c>
      <c r="F66" s="1" t="s">
        <v>19</v>
      </c>
      <c r="G66" s="1" t="s">
        <v>19</v>
      </c>
      <c r="H66" s="20">
        <v>4676</v>
      </c>
      <c r="I66" s="20">
        <f t="shared" si="0"/>
        <v>888.44</v>
      </c>
      <c r="J66" s="20">
        <f t="shared" si="1"/>
        <v>5564.4400000000005</v>
      </c>
      <c r="K66" s="68"/>
      <c r="L66" s="68"/>
      <c r="M66" s="68"/>
    </row>
    <row r="67" spans="1:13" ht="39" customHeight="1" x14ac:dyDescent="0.15">
      <c r="A67" s="12">
        <v>45</v>
      </c>
      <c r="B67" s="54" t="s">
        <v>114</v>
      </c>
      <c r="C67" s="55" t="s">
        <v>115</v>
      </c>
      <c r="D67" s="12">
        <v>1</v>
      </c>
      <c r="E67" s="1" t="s">
        <v>49</v>
      </c>
      <c r="F67" s="1" t="s">
        <v>19</v>
      </c>
      <c r="G67" s="1" t="s">
        <v>19</v>
      </c>
      <c r="H67" s="20">
        <v>21849</v>
      </c>
      <c r="I67" s="20">
        <f t="shared" si="0"/>
        <v>4151.3100000000004</v>
      </c>
      <c r="J67" s="20">
        <f t="shared" si="1"/>
        <v>26000.31</v>
      </c>
      <c r="K67" s="68"/>
      <c r="L67" s="68"/>
      <c r="M67" s="68"/>
    </row>
    <row r="68" spans="1:13" ht="124.25" customHeight="1" x14ac:dyDescent="0.15">
      <c r="A68" s="12">
        <v>46</v>
      </c>
      <c r="B68" s="54" t="s">
        <v>116</v>
      </c>
      <c r="C68" s="55" t="s">
        <v>117</v>
      </c>
      <c r="D68" s="12">
        <v>1</v>
      </c>
      <c r="E68" s="1" t="s">
        <v>49</v>
      </c>
      <c r="F68" s="1" t="s">
        <v>19</v>
      </c>
      <c r="G68" s="1" t="s">
        <v>19</v>
      </c>
      <c r="H68" s="20">
        <v>46889</v>
      </c>
      <c r="I68" s="20">
        <f t="shared" si="0"/>
        <v>8908.91</v>
      </c>
      <c r="J68" s="20">
        <f t="shared" si="1"/>
        <v>55797.91</v>
      </c>
      <c r="K68" s="68"/>
      <c r="L68" s="68"/>
      <c r="M68" s="68"/>
    </row>
    <row r="69" spans="1:13" x14ac:dyDescent="0.15">
      <c r="A69" s="85" t="s">
        <v>118</v>
      </c>
      <c r="B69" s="86"/>
      <c r="C69" s="86"/>
      <c r="D69" s="86"/>
      <c r="E69" s="87"/>
      <c r="F69" s="34"/>
      <c r="G69" s="34"/>
      <c r="H69" s="44"/>
      <c r="I69" s="20"/>
      <c r="J69" s="20"/>
      <c r="K69" s="69"/>
      <c r="L69" s="68"/>
      <c r="M69" s="68"/>
    </row>
    <row r="70" spans="1:13" ht="55" customHeight="1" x14ac:dyDescent="0.15">
      <c r="A70" s="2">
        <v>47</v>
      </c>
      <c r="B70" s="40" t="s">
        <v>119</v>
      </c>
      <c r="C70" s="40" t="s">
        <v>120</v>
      </c>
      <c r="D70" s="10">
        <v>1</v>
      </c>
      <c r="E70" s="1" t="s">
        <v>49</v>
      </c>
      <c r="F70" s="1" t="s">
        <v>19</v>
      </c>
      <c r="G70" s="1" t="s">
        <v>19</v>
      </c>
      <c r="H70" s="20">
        <v>103885</v>
      </c>
      <c r="I70" s="20">
        <f t="shared" si="0"/>
        <v>19738.150000000001</v>
      </c>
      <c r="J70" s="20">
        <f t="shared" si="1"/>
        <v>123623.15</v>
      </c>
      <c r="K70" s="68"/>
      <c r="L70" s="68"/>
      <c r="M70" s="68"/>
    </row>
    <row r="71" spans="1:13" ht="45" customHeight="1" x14ac:dyDescent="0.15">
      <c r="A71" s="2">
        <v>48</v>
      </c>
      <c r="B71" s="53" t="s">
        <v>110</v>
      </c>
      <c r="C71" s="11" t="s">
        <v>111</v>
      </c>
      <c r="D71" s="10">
        <v>1</v>
      </c>
      <c r="E71" s="1" t="s">
        <v>49</v>
      </c>
      <c r="F71" s="1" t="s">
        <v>19</v>
      </c>
      <c r="G71" s="1" t="s">
        <v>19</v>
      </c>
      <c r="H71" s="20">
        <v>24890</v>
      </c>
      <c r="I71" s="20">
        <f t="shared" si="0"/>
        <v>4729.1000000000004</v>
      </c>
      <c r="J71" s="20">
        <f t="shared" si="1"/>
        <v>29619.1</v>
      </c>
      <c r="K71" s="68"/>
      <c r="L71" s="68"/>
      <c r="M71" s="68"/>
    </row>
    <row r="72" spans="1:13" ht="60" x14ac:dyDescent="0.15">
      <c r="A72" s="2">
        <v>49</v>
      </c>
      <c r="B72" s="53" t="s">
        <v>112</v>
      </c>
      <c r="C72" s="11" t="s">
        <v>113</v>
      </c>
      <c r="D72" s="2">
        <v>1</v>
      </c>
      <c r="E72" s="1" t="s">
        <v>49</v>
      </c>
      <c r="F72" s="1" t="s">
        <v>19</v>
      </c>
      <c r="G72" s="1" t="s">
        <v>19</v>
      </c>
      <c r="H72" s="20">
        <v>4676</v>
      </c>
      <c r="I72" s="20">
        <f t="shared" si="0"/>
        <v>888.44</v>
      </c>
      <c r="J72" s="20">
        <f t="shared" si="1"/>
        <v>5564.4400000000005</v>
      </c>
      <c r="K72" s="68"/>
      <c r="L72" s="68"/>
      <c r="M72" s="68"/>
    </row>
    <row r="73" spans="1:13" ht="48" x14ac:dyDescent="0.15">
      <c r="A73" s="2">
        <v>50</v>
      </c>
      <c r="B73" s="53" t="s">
        <v>106</v>
      </c>
      <c r="C73" s="11" t="s">
        <v>121</v>
      </c>
      <c r="D73" s="10">
        <v>1</v>
      </c>
      <c r="E73" s="1" t="s">
        <v>49</v>
      </c>
      <c r="F73" s="1" t="s">
        <v>19</v>
      </c>
      <c r="G73" s="1" t="s">
        <v>19</v>
      </c>
      <c r="H73" s="20">
        <v>116179</v>
      </c>
      <c r="I73" s="20">
        <f t="shared" si="0"/>
        <v>22074.010000000002</v>
      </c>
      <c r="J73" s="20">
        <f t="shared" si="1"/>
        <v>138253.01</v>
      </c>
      <c r="K73" s="68"/>
      <c r="L73" s="68"/>
      <c r="M73" s="68"/>
    </row>
    <row r="74" spans="1:13" ht="58.25" customHeight="1" x14ac:dyDescent="0.15">
      <c r="A74" s="2">
        <v>51</v>
      </c>
      <c r="B74" s="40" t="s">
        <v>57</v>
      </c>
      <c r="C74" s="40" t="s">
        <v>122</v>
      </c>
      <c r="D74" s="10">
        <v>1</v>
      </c>
      <c r="E74" s="1" t="s">
        <v>49</v>
      </c>
      <c r="F74" s="1" t="s">
        <v>19</v>
      </c>
      <c r="G74" s="1" t="s">
        <v>19</v>
      </c>
      <c r="H74" s="20">
        <v>2131037</v>
      </c>
      <c r="I74" s="20">
        <f t="shared" ref="I74:I125" si="2">H74*19%</f>
        <v>404897.03</v>
      </c>
      <c r="J74" s="20">
        <f t="shared" ref="J74:J125" si="3">H74+I74</f>
        <v>2535934.0300000003</v>
      </c>
      <c r="K74" s="68"/>
      <c r="L74" s="68"/>
      <c r="M74" s="68"/>
    </row>
    <row r="75" spans="1:13" ht="70.5" customHeight="1" x14ac:dyDescent="0.15">
      <c r="A75" s="2">
        <v>52</v>
      </c>
      <c r="B75" s="53" t="s">
        <v>123</v>
      </c>
      <c r="C75" s="40" t="s">
        <v>124</v>
      </c>
      <c r="D75" s="2">
        <v>1</v>
      </c>
      <c r="E75" s="1" t="s">
        <v>49</v>
      </c>
      <c r="F75" s="1" t="s">
        <v>19</v>
      </c>
      <c r="G75" s="1" t="s">
        <v>19</v>
      </c>
      <c r="H75" s="20">
        <v>141317</v>
      </c>
      <c r="I75" s="20">
        <f t="shared" si="2"/>
        <v>26850.23</v>
      </c>
      <c r="J75" s="20">
        <f t="shared" si="3"/>
        <v>168167.23</v>
      </c>
      <c r="K75" s="68"/>
      <c r="L75" s="68"/>
      <c r="M75" s="68"/>
    </row>
    <row r="76" spans="1:13" ht="15" customHeight="1" x14ac:dyDescent="0.15">
      <c r="A76" s="80" t="s">
        <v>125</v>
      </c>
      <c r="B76" s="80"/>
      <c r="C76" s="80"/>
      <c r="D76" s="80"/>
      <c r="E76" s="80"/>
      <c r="F76" s="29"/>
      <c r="G76" s="29"/>
      <c r="H76" s="44"/>
      <c r="I76" s="20"/>
      <c r="J76" s="20"/>
      <c r="K76" s="69"/>
      <c r="L76" s="68"/>
      <c r="M76" s="68"/>
    </row>
    <row r="77" spans="1:13" ht="51" customHeight="1" x14ac:dyDescent="0.15">
      <c r="A77" s="12">
        <v>53</v>
      </c>
      <c r="B77" s="55" t="s">
        <v>126</v>
      </c>
      <c r="C77" s="40" t="s">
        <v>127</v>
      </c>
      <c r="D77" s="10">
        <v>1</v>
      </c>
      <c r="E77" s="1" t="s">
        <v>49</v>
      </c>
      <c r="F77" s="1" t="s">
        <v>19</v>
      </c>
      <c r="G77" s="1" t="s">
        <v>19</v>
      </c>
      <c r="H77" s="20">
        <v>336106</v>
      </c>
      <c r="I77" s="20">
        <f t="shared" si="2"/>
        <v>63860.14</v>
      </c>
      <c r="J77" s="20">
        <f t="shared" si="3"/>
        <v>399966.14</v>
      </c>
      <c r="K77" s="68"/>
      <c r="L77" s="68"/>
      <c r="M77" s="68"/>
    </row>
    <row r="78" spans="1:13" ht="77.5" customHeight="1" x14ac:dyDescent="0.15">
      <c r="A78" s="2">
        <v>54</v>
      </c>
      <c r="B78" s="61" t="s">
        <v>128</v>
      </c>
      <c r="C78" s="41" t="s">
        <v>129</v>
      </c>
      <c r="D78" s="21">
        <v>1</v>
      </c>
      <c r="E78" s="22" t="s">
        <v>49</v>
      </c>
      <c r="F78" s="1" t="s">
        <v>19</v>
      </c>
      <c r="G78" s="1" t="s">
        <v>19</v>
      </c>
      <c r="H78" s="20">
        <v>400000</v>
      </c>
      <c r="I78" s="20">
        <f t="shared" si="2"/>
        <v>76000</v>
      </c>
      <c r="J78" s="20">
        <f t="shared" si="3"/>
        <v>476000</v>
      </c>
      <c r="K78" s="68"/>
      <c r="L78" s="68"/>
      <c r="M78" s="68"/>
    </row>
    <row r="79" spans="1:13" ht="57" customHeight="1" x14ac:dyDescent="0.15">
      <c r="A79" s="2">
        <v>55</v>
      </c>
      <c r="B79" s="55" t="s">
        <v>130</v>
      </c>
      <c r="C79" s="11" t="s">
        <v>131</v>
      </c>
      <c r="D79" s="2">
        <v>1</v>
      </c>
      <c r="E79" s="1" t="s">
        <v>49</v>
      </c>
      <c r="F79" s="1" t="s">
        <v>19</v>
      </c>
      <c r="G79" s="1" t="s">
        <v>19</v>
      </c>
      <c r="H79" s="20">
        <v>340756</v>
      </c>
      <c r="I79" s="20">
        <f t="shared" si="2"/>
        <v>64743.64</v>
      </c>
      <c r="J79" s="20">
        <f t="shared" si="3"/>
        <v>405499.64</v>
      </c>
      <c r="K79" s="68"/>
      <c r="L79" s="68"/>
      <c r="M79" s="68"/>
    </row>
    <row r="80" spans="1:13" ht="50" customHeight="1" x14ac:dyDescent="0.15">
      <c r="A80" s="2">
        <v>56</v>
      </c>
      <c r="B80" s="55" t="s">
        <v>132</v>
      </c>
      <c r="C80" s="11" t="s">
        <v>133</v>
      </c>
      <c r="D80" s="10">
        <v>1</v>
      </c>
      <c r="E80" s="1" t="s">
        <v>49</v>
      </c>
      <c r="F80" s="1" t="s">
        <v>19</v>
      </c>
      <c r="G80" s="1" t="s">
        <v>19</v>
      </c>
      <c r="H80" s="20">
        <v>379412</v>
      </c>
      <c r="I80" s="20">
        <f t="shared" si="2"/>
        <v>72088.28</v>
      </c>
      <c r="J80" s="20">
        <f t="shared" si="3"/>
        <v>451500.28</v>
      </c>
      <c r="K80" s="68"/>
      <c r="L80" s="68"/>
      <c r="M80" s="68"/>
    </row>
    <row r="81" spans="1:13" ht="35" customHeight="1" x14ac:dyDescent="0.15">
      <c r="A81" s="2">
        <v>57</v>
      </c>
      <c r="B81" s="55" t="s">
        <v>134</v>
      </c>
      <c r="C81" s="11" t="s">
        <v>135</v>
      </c>
      <c r="D81" s="2">
        <v>1</v>
      </c>
      <c r="E81" s="1" t="s">
        <v>49</v>
      </c>
      <c r="F81" s="1" t="s">
        <v>19</v>
      </c>
      <c r="G81" s="1" t="s">
        <v>19</v>
      </c>
      <c r="H81" s="20">
        <v>260140</v>
      </c>
      <c r="I81" s="20">
        <f t="shared" si="2"/>
        <v>49426.6</v>
      </c>
      <c r="J81" s="20">
        <f t="shared" si="3"/>
        <v>309566.59999999998</v>
      </c>
      <c r="K81" s="68"/>
      <c r="L81" s="68"/>
      <c r="M81" s="68"/>
    </row>
    <row r="82" spans="1:13" ht="37" customHeight="1" x14ac:dyDescent="0.15">
      <c r="A82" s="13">
        <v>58</v>
      </c>
      <c r="B82" s="62" t="s">
        <v>136</v>
      </c>
      <c r="C82" s="60" t="s">
        <v>137</v>
      </c>
      <c r="D82" s="2">
        <v>1</v>
      </c>
      <c r="E82" s="14" t="s">
        <v>49</v>
      </c>
      <c r="F82" s="1" t="s">
        <v>19</v>
      </c>
      <c r="G82" s="1" t="s">
        <v>19</v>
      </c>
      <c r="H82" s="20">
        <v>9343</v>
      </c>
      <c r="I82" s="20">
        <f t="shared" si="2"/>
        <v>1775.17</v>
      </c>
      <c r="J82" s="20">
        <f t="shared" si="3"/>
        <v>11118.17</v>
      </c>
      <c r="K82" s="68"/>
      <c r="L82" s="68"/>
      <c r="M82" s="68"/>
    </row>
    <row r="83" spans="1:13" x14ac:dyDescent="0.15">
      <c r="A83" s="80" t="s">
        <v>138</v>
      </c>
      <c r="B83" s="80"/>
      <c r="C83" s="80"/>
      <c r="D83" s="80"/>
      <c r="E83" s="80"/>
      <c r="F83" s="29"/>
      <c r="G83" s="29"/>
      <c r="H83" s="44"/>
      <c r="I83" s="20"/>
      <c r="J83" s="20"/>
      <c r="K83" s="69"/>
      <c r="L83" s="68"/>
      <c r="M83" s="68"/>
    </row>
    <row r="84" spans="1:13" ht="60" x14ac:dyDescent="0.15">
      <c r="A84" s="15">
        <v>59</v>
      </c>
      <c r="B84" s="1" t="s">
        <v>38</v>
      </c>
      <c r="C84" s="11" t="s">
        <v>139</v>
      </c>
      <c r="D84" s="16">
        <v>1</v>
      </c>
      <c r="E84" s="17" t="s">
        <v>49</v>
      </c>
      <c r="F84" s="1" t="s">
        <v>19</v>
      </c>
      <c r="G84" s="1" t="s">
        <v>19</v>
      </c>
      <c r="H84" s="20">
        <v>395438</v>
      </c>
      <c r="I84" s="20">
        <f t="shared" si="2"/>
        <v>75133.22</v>
      </c>
      <c r="J84" s="20">
        <f t="shared" si="3"/>
        <v>470571.22</v>
      </c>
      <c r="K84" s="68"/>
      <c r="L84" s="68"/>
      <c r="M84" s="68"/>
    </row>
    <row r="85" spans="1:13" ht="48" x14ac:dyDescent="0.15">
      <c r="A85" s="2">
        <v>60</v>
      </c>
      <c r="B85" s="53" t="s">
        <v>140</v>
      </c>
      <c r="C85" s="11" t="s">
        <v>141</v>
      </c>
      <c r="D85" s="2">
        <v>1</v>
      </c>
      <c r="E85" s="1" t="s">
        <v>49</v>
      </c>
      <c r="F85" s="1" t="s">
        <v>19</v>
      </c>
      <c r="G85" s="1" t="s">
        <v>19</v>
      </c>
      <c r="H85" s="20">
        <v>83182</v>
      </c>
      <c r="I85" s="20">
        <f t="shared" si="2"/>
        <v>15804.58</v>
      </c>
      <c r="J85" s="20">
        <f t="shared" si="3"/>
        <v>98986.58</v>
      </c>
      <c r="K85" s="68"/>
      <c r="L85" s="68"/>
      <c r="M85" s="68"/>
    </row>
    <row r="86" spans="1:13" ht="72" customHeight="1" x14ac:dyDescent="0.15">
      <c r="A86" s="2">
        <v>61</v>
      </c>
      <c r="B86" s="53" t="s">
        <v>106</v>
      </c>
      <c r="C86" s="11" t="s">
        <v>142</v>
      </c>
      <c r="D86" s="2">
        <v>1</v>
      </c>
      <c r="E86" s="1" t="s">
        <v>49</v>
      </c>
      <c r="F86" s="1" t="s">
        <v>19</v>
      </c>
      <c r="G86" s="1" t="s">
        <v>19</v>
      </c>
      <c r="H86" s="20">
        <v>127411</v>
      </c>
      <c r="I86" s="20">
        <f t="shared" si="2"/>
        <v>24208.09</v>
      </c>
      <c r="J86" s="20">
        <f t="shared" si="3"/>
        <v>151619.09</v>
      </c>
      <c r="K86" s="68"/>
      <c r="L86" s="68"/>
      <c r="M86" s="68"/>
    </row>
    <row r="87" spans="1:13" ht="70.25" customHeight="1" x14ac:dyDescent="0.15">
      <c r="A87" s="2">
        <v>62</v>
      </c>
      <c r="B87" s="53" t="s">
        <v>143</v>
      </c>
      <c r="C87" s="11" t="s">
        <v>144</v>
      </c>
      <c r="D87" s="16">
        <v>1</v>
      </c>
      <c r="E87" s="1" t="s">
        <v>49</v>
      </c>
      <c r="F87" s="1" t="s">
        <v>19</v>
      </c>
      <c r="G87" s="1" t="s">
        <v>19</v>
      </c>
      <c r="H87" s="20">
        <v>31293</v>
      </c>
      <c r="I87" s="20">
        <f t="shared" si="2"/>
        <v>5945.67</v>
      </c>
      <c r="J87" s="20">
        <f t="shared" si="3"/>
        <v>37238.67</v>
      </c>
      <c r="K87" s="68"/>
      <c r="L87" s="68"/>
      <c r="M87" s="68"/>
    </row>
    <row r="88" spans="1:13" ht="80.5" customHeight="1" x14ac:dyDescent="0.15">
      <c r="A88" s="2">
        <v>63</v>
      </c>
      <c r="B88" s="53" t="s">
        <v>145</v>
      </c>
      <c r="C88" s="11" t="s">
        <v>146</v>
      </c>
      <c r="D88" s="2">
        <v>1</v>
      </c>
      <c r="E88" s="1" t="s">
        <v>49</v>
      </c>
      <c r="F88" s="1" t="s">
        <v>19</v>
      </c>
      <c r="G88" s="1" t="s">
        <v>19</v>
      </c>
      <c r="H88" s="20">
        <v>20400</v>
      </c>
      <c r="I88" s="20">
        <f t="shared" si="2"/>
        <v>3876</v>
      </c>
      <c r="J88" s="20">
        <f t="shared" si="3"/>
        <v>24276</v>
      </c>
      <c r="K88" s="68"/>
      <c r="L88" s="68"/>
      <c r="M88" s="68"/>
    </row>
    <row r="89" spans="1:13" ht="62.5" customHeight="1" x14ac:dyDescent="0.15">
      <c r="A89" s="2">
        <v>64</v>
      </c>
      <c r="B89" s="53" t="s">
        <v>123</v>
      </c>
      <c r="C89" s="40" t="s">
        <v>147</v>
      </c>
      <c r="D89" s="2">
        <v>1</v>
      </c>
      <c r="E89" s="1" t="s">
        <v>49</v>
      </c>
      <c r="F89" s="1" t="s">
        <v>19</v>
      </c>
      <c r="G89" s="1" t="s">
        <v>19</v>
      </c>
      <c r="H89" s="20">
        <v>141317</v>
      </c>
      <c r="I89" s="20">
        <f t="shared" si="2"/>
        <v>26850.23</v>
      </c>
      <c r="J89" s="20">
        <f t="shared" si="3"/>
        <v>168167.23</v>
      </c>
      <c r="K89" s="68"/>
      <c r="L89" s="68"/>
      <c r="M89" s="68"/>
    </row>
    <row r="90" spans="1:13" ht="114.5" customHeight="1" x14ac:dyDescent="0.15">
      <c r="A90" s="2">
        <v>65</v>
      </c>
      <c r="B90" s="53" t="s">
        <v>148</v>
      </c>
      <c r="C90" s="11" t="s">
        <v>149</v>
      </c>
      <c r="D90" s="16">
        <v>1</v>
      </c>
      <c r="E90" s="1" t="s">
        <v>49</v>
      </c>
      <c r="F90" s="1" t="s">
        <v>19</v>
      </c>
      <c r="G90" s="1" t="s">
        <v>19</v>
      </c>
      <c r="H90" s="20">
        <v>8982</v>
      </c>
      <c r="I90" s="20">
        <f t="shared" si="2"/>
        <v>1706.58</v>
      </c>
      <c r="J90" s="20">
        <f t="shared" si="3"/>
        <v>10688.58</v>
      </c>
      <c r="K90" s="68"/>
      <c r="L90" s="68"/>
      <c r="M90" s="68"/>
    </row>
    <row r="91" spans="1:13" ht="122" customHeight="1" x14ac:dyDescent="0.15">
      <c r="A91" s="2">
        <v>66</v>
      </c>
      <c r="B91" s="53" t="s">
        <v>150</v>
      </c>
      <c r="C91" s="11" t="s">
        <v>151</v>
      </c>
      <c r="D91" s="10">
        <v>1</v>
      </c>
      <c r="E91" s="1" t="s">
        <v>49</v>
      </c>
      <c r="F91" s="1" t="s">
        <v>19</v>
      </c>
      <c r="G91" s="1" t="s">
        <v>19</v>
      </c>
      <c r="H91" s="20">
        <v>93704</v>
      </c>
      <c r="I91" s="20">
        <f t="shared" si="2"/>
        <v>17803.759999999998</v>
      </c>
      <c r="J91" s="20">
        <f t="shared" si="3"/>
        <v>111507.76</v>
      </c>
      <c r="K91" s="68"/>
      <c r="L91" s="68"/>
      <c r="M91" s="68"/>
    </row>
    <row r="92" spans="1:13" ht="75" customHeight="1" x14ac:dyDescent="0.15">
      <c r="A92" s="2">
        <v>67</v>
      </c>
      <c r="B92" s="51" t="s">
        <v>16</v>
      </c>
      <c r="C92" s="11" t="s">
        <v>17</v>
      </c>
      <c r="D92" s="10">
        <v>1</v>
      </c>
      <c r="E92" s="1" t="s">
        <v>49</v>
      </c>
      <c r="F92" s="1" t="s">
        <v>19</v>
      </c>
      <c r="G92" s="1" t="s">
        <v>19</v>
      </c>
      <c r="H92" s="20">
        <v>1655489</v>
      </c>
      <c r="I92" s="20">
        <f t="shared" si="2"/>
        <v>314542.91000000003</v>
      </c>
      <c r="J92" s="20">
        <f t="shared" si="3"/>
        <v>1970031.9100000001</v>
      </c>
      <c r="K92" s="68"/>
      <c r="L92" s="68"/>
      <c r="M92" s="68"/>
    </row>
    <row r="93" spans="1:13" x14ac:dyDescent="0.15">
      <c r="A93" s="80" t="s">
        <v>152</v>
      </c>
      <c r="B93" s="80"/>
      <c r="C93" s="80"/>
      <c r="D93" s="80"/>
      <c r="E93" s="80"/>
      <c r="F93" s="29"/>
      <c r="G93" s="29"/>
      <c r="H93" s="44"/>
      <c r="I93" s="20"/>
      <c r="J93" s="20"/>
      <c r="K93" s="69"/>
      <c r="L93" s="68"/>
      <c r="M93" s="68"/>
    </row>
    <row r="94" spans="1:13" ht="109.5" customHeight="1" x14ac:dyDescent="0.15">
      <c r="A94" s="2">
        <v>68</v>
      </c>
      <c r="B94" s="53" t="s">
        <v>112</v>
      </c>
      <c r="C94" s="11" t="s">
        <v>113</v>
      </c>
      <c r="D94" s="10">
        <v>1</v>
      </c>
      <c r="E94" s="1" t="s">
        <v>49</v>
      </c>
      <c r="F94" s="1" t="s">
        <v>19</v>
      </c>
      <c r="G94" s="1" t="s">
        <v>19</v>
      </c>
      <c r="H94" s="20">
        <v>4676</v>
      </c>
      <c r="I94" s="20">
        <f t="shared" si="2"/>
        <v>888.44</v>
      </c>
      <c r="J94" s="20">
        <f t="shared" si="3"/>
        <v>5564.4400000000005</v>
      </c>
      <c r="K94" s="68"/>
      <c r="L94" s="68"/>
      <c r="M94" s="68"/>
    </row>
    <row r="95" spans="1:13" ht="82.25" customHeight="1" x14ac:dyDescent="0.15">
      <c r="A95" s="2">
        <v>69</v>
      </c>
      <c r="B95" s="53" t="s">
        <v>145</v>
      </c>
      <c r="C95" s="11" t="s">
        <v>146</v>
      </c>
      <c r="D95" s="2">
        <v>1</v>
      </c>
      <c r="E95" s="1" t="s">
        <v>49</v>
      </c>
      <c r="F95" s="1" t="s">
        <v>19</v>
      </c>
      <c r="G95" s="1" t="s">
        <v>19</v>
      </c>
      <c r="H95" s="20">
        <v>20400</v>
      </c>
      <c r="I95" s="20">
        <f t="shared" si="2"/>
        <v>3876</v>
      </c>
      <c r="J95" s="20">
        <f t="shared" si="3"/>
        <v>24276</v>
      </c>
      <c r="K95" s="68"/>
      <c r="L95" s="68"/>
      <c r="M95" s="68"/>
    </row>
    <row r="96" spans="1:13" ht="28" customHeight="1" x14ac:dyDescent="0.15">
      <c r="A96" s="2">
        <v>70</v>
      </c>
      <c r="B96" s="54" t="s">
        <v>114</v>
      </c>
      <c r="C96" s="55" t="s">
        <v>115</v>
      </c>
      <c r="D96" s="2">
        <v>1</v>
      </c>
      <c r="E96" s="1" t="s">
        <v>49</v>
      </c>
      <c r="F96" s="1" t="s">
        <v>19</v>
      </c>
      <c r="G96" s="1" t="s">
        <v>19</v>
      </c>
      <c r="H96" s="20">
        <v>21849</v>
      </c>
      <c r="I96" s="20">
        <f t="shared" si="2"/>
        <v>4151.3100000000004</v>
      </c>
      <c r="J96" s="20">
        <f t="shared" si="3"/>
        <v>26000.31</v>
      </c>
      <c r="K96" s="68"/>
      <c r="L96" s="68"/>
      <c r="M96" s="68"/>
    </row>
    <row r="97" spans="1:13" ht="61.25" customHeight="1" x14ac:dyDescent="0.15">
      <c r="A97" s="2">
        <v>71</v>
      </c>
      <c r="B97" s="53" t="s">
        <v>110</v>
      </c>
      <c r="C97" s="11" t="s">
        <v>111</v>
      </c>
      <c r="D97" s="2">
        <v>1</v>
      </c>
      <c r="E97" s="1" t="s">
        <v>49</v>
      </c>
      <c r="F97" s="1" t="s">
        <v>19</v>
      </c>
      <c r="G97" s="1" t="s">
        <v>19</v>
      </c>
      <c r="H97" s="20">
        <v>24890</v>
      </c>
      <c r="I97" s="20">
        <f t="shared" si="2"/>
        <v>4729.1000000000004</v>
      </c>
      <c r="J97" s="20">
        <f t="shared" si="3"/>
        <v>29619.1</v>
      </c>
      <c r="K97" s="68"/>
      <c r="L97" s="68"/>
      <c r="M97" s="68"/>
    </row>
    <row r="98" spans="1:13" ht="75" customHeight="1" x14ac:dyDescent="0.15">
      <c r="A98" s="2">
        <v>72</v>
      </c>
      <c r="B98" s="53" t="s">
        <v>143</v>
      </c>
      <c r="C98" s="11" t="s">
        <v>144</v>
      </c>
      <c r="D98" s="10">
        <v>1</v>
      </c>
      <c r="E98" s="1" t="s">
        <v>49</v>
      </c>
      <c r="F98" s="1" t="s">
        <v>19</v>
      </c>
      <c r="G98" s="1" t="s">
        <v>19</v>
      </c>
      <c r="H98" s="20">
        <v>31293</v>
      </c>
      <c r="I98" s="20">
        <f t="shared" si="2"/>
        <v>5945.67</v>
      </c>
      <c r="J98" s="20">
        <f t="shared" si="3"/>
        <v>37238.67</v>
      </c>
      <c r="K98" s="68"/>
      <c r="L98" s="68"/>
      <c r="M98" s="68"/>
    </row>
    <row r="99" spans="1:13" ht="42" customHeight="1" x14ac:dyDescent="0.15">
      <c r="A99" s="2">
        <v>73</v>
      </c>
      <c r="B99" s="53" t="s">
        <v>153</v>
      </c>
      <c r="C99" s="11" t="s">
        <v>154</v>
      </c>
      <c r="D99" s="10">
        <v>1</v>
      </c>
      <c r="E99" s="1" t="s">
        <v>49</v>
      </c>
      <c r="F99" s="1" t="s">
        <v>19</v>
      </c>
      <c r="G99" s="1" t="s">
        <v>19</v>
      </c>
      <c r="H99" s="20">
        <v>18881</v>
      </c>
      <c r="I99" s="20">
        <f t="shared" si="2"/>
        <v>3587.39</v>
      </c>
      <c r="J99" s="20">
        <f t="shared" si="3"/>
        <v>22468.39</v>
      </c>
      <c r="K99" s="68"/>
      <c r="L99" s="68"/>
      <c r="M99" s="68"/>
    </row>
    <row r="100" spans="1:13" ht="62" customHeight="1" x14ac:dyDescent="0.15">
      <c r="A100" s="2">
        <v>74</v>
      </c>
      <c r="B100" s="53" t="s">
        <v>123</v>
      </c>
      <c r="C100" s="40" t="s">
        <v>147</v>
      </c>
      <c r="D100" s="10">
        <v>1</v>
      </c>
      <c r="E100" s="1" t="s">
        <v>49</v>
      </c>
      <c r="F100" s="1" t="s">
        <v>19</v>
      </c>
      <c r="G100" s="1" t="s">
        <v>19</v>
      </c>
      <c r="H100" s="20">
        <v>141317</v>
      </c>
      <c r="I100" s="20">
        <f t="shared" si="2"/>
        <v>26850.23</v>
      </c>
      <c r="J100" s="20">
        <f t="shared" si="3"/>
        <v>168167.23</v>
      </c>
      <c r="K100" s="68"/>
      <c r="L100" s="68"/>
      <c r="M100" s="68"/>
    </row>
    <row r="101" spans="1:13" ht="65.5" customHeight="1" x14ac:dyDescent="0.15">
      <c r="A101" s="2">
        <v>75</v>
      </c>
      <c r="B101" s="1" t="s">
        <v>155</v>
      </c>
      <c r="C101" s="11" t="s">
        <v>156</v>
      </c>
      <c r="D101" s="2">
        <v>1</v>
      </c>
      <c r="E101" s="1" t="s">
        <v>49</v>
      </c>
      <c r="F101" s="1" t="s">
        <v>19</v>
      </c>
      <c r="G101" s="1" t="s">
        <v>19</v>
      </c>
      <c r="H101" s="20">
        <v>23409</v>
      </c>
      <c r="I101" s="20">
        <f t="shared" si="2"/>
        <v>4447.71</v>
      </c>
      <c r="J101" s="20">
        <f t="shared" si="3"/>
        <v>27856.71</v>
      </c>
      <c r="K101" s="68"/>
      <c r="L101" s="68"/>
      <c r="M101" s="68"/>
    </row>
    <row r="102" spans="1:13" ht="116" customHeight="1" x14ac:dyDescent="0.15">
      <c r="A102" s="2">
        <v>76</v>
      </c>
      <c r="B102" s="53" t="s">
        <v>148</v>
      </c>
      <c r="C102" s="11" t="s">
        <v>149</v>
      </c>
      <c r="D102" s="10">
        <v>1</v>
      </c>
      <c r="E102" s="1" t="s">
        <v>49</v>
      </c>
      <c r="F102" s="1" t="s">
        <v>19</v>
      </c>
      <c r="G102" s="1" t="s">
        <v>19</v>
      </c>
      <c r="H102" s="20">
        <v>8982</v>
      </c>
      <c r="I102" s="20">
        <f t="shared" si="2"/>
        <v>1706.58</v>
      </c>
      <c r="J102" s="20">
        <f t="shared" si="3"/>
        <v>10688.58</v>
      </c>
      <c r="K102" s="68"/>
      <c r="L102" s="68"/>
      <c r="M102" s="68"/>
    </row>
    <row r="103" spans="1:13" ht="14.25" customHeight="1" x14ac:dyDescent="0.15">
      <c r="A103" s="80" t="s">
        <v>157</v>
      </c>
      <c r="B103" s="80"/>
      <c r="C103" s="80"/>
      <c r="D103" s="80"/>
      <c r="E103" s="80"/>
      <c r="F103" s="29"/>
      <c r="G103" s="29"/>
      <c r="H103" s="1"/>
      <c r="I103" s="20"/>
      <c r="J103" s="20"/>
      <c r="K103" s="72"/>
      <c r="L103" s="68"/>
      <c r="M103" s="68"/>
    </row>
    <row r="104" spans="1:13" ht="251" x14ac:dyDescent="0.15">
      <c r="A104" s="2">
        <v>77</v>
      </c>
      <c r="B104" s="9" t="s">
        <v>158</v>
      </c>
      <c r="C104" s="8" t="s">
        <v>159</v>
      </c>
      <c r="D104" s="10">
        <v>1</v>
      </c>
      <c r="E104" s="1" t="s">
        <v>49</v>
      </c>
      <c r="F104" s="1" t="s">
        <v>19</v>
      </c>
      <c r="G104" s="1" t="s">
        <v>19</v>
      </c>
      <c r="H104" s="20">
        <v>123828</v>
      </c>
      <c r="I104" s="20">
        <f t="shared" si="2"/>
        <v>23527.32</v>
      </c>
      <c r="J104" s="20">
        <f t="shared" si="3"/>
        <v>147355.32</v>
      </c>
      <c r="K104" s="68"/>
      <c r="L104" s="68"/>
      <c r="M104" s="68"/>
    </row>
    <row r="105" spans="1:13" x14ac:dyDescent="0.15">
      <c r="A105" s="80" t="s">
        <v>160</v>
      </c>
      <c r="B105" s="80"/>
      <c r="C105" s="80"/>
      <c r="D105" s="80"/>
      <c r="E105" s="80"/>
      <c r="F105" s="29"/>
      <c r="G105" s="29"/>
      <c r="H105" s="1"/>
      <c r="I105" s="20"/>
      <c r="J105" s="20"/>
      <c r="K105" s="72"/>
      <c r="L105" s="68"/>
      <c r="M105" s="68"/>
    </row>
    <row r="106" spans="1:13" ht="75" customHeight="1" x14ac:dyDescent="0.15">
      <c r="A106" s="2">
        <v>78</v>
      </c>
      <c r="B106" s="53" t="s">
        <v>140</v>
      </c>
      <c r="C106" s="40" t="s">
        <v>161</v>
      </c>
      <c r="D106" s="10">
        <v>1</v>
      </c>
      <c r="E106" s="1" t="s">
        <v>49</v>
      </c>
      <c r="F106" s="1" t="s">
        <v>19</v>
      </c>
      <c r="G106" s="1" t="s">
        <v>19</v>
      </c>
      <c r="H106" s="20">
        <v>83182</v>
      </c>
      <c r="I106" s="20">
        <f t="shared" si="2"/>
        <v>15804.58</v>
      </c>
      <c r="J106" s="20">
        <f t="shared" si="3"/>
        <v>98986.58</v>
      </c>
      <c r="K106" s="68"/>
      <c r="L106" s="68"/>
      <c r="M106" s="68"/>
    </row>
    <row r="107" spans="1:13" ht="72.5" customHeight="1" x14ac:dyDescent="0.15">
      <c r="A107" s="2">
        <v>79</v>
      </c>
      <c r="B107" s="53" t="s">
        <v>143</v>
      </c>
      <c r="C107" s="11" t="s">
        <v>144</v>
      </c>
      <c r="D107" s="10">
        <v>1</v>
      </c>
      <c r="E107" s="1" t="s">
        <v>49</v>
      </c>
      <c r="F107" s="1" t="s">
        <v>19</v>
      </c>
      <c r="G107" s="1" t="s">
        <v>19</v>
      </c>
      <c r="H107" s="20">
        <v>31293</v>
      </c>
      <c r="I107" s="20">
        <f t="shared" si="2"/>
        <v>5945.67</v>
      </c>
      <c r="J107" s="20">
        <f t="shared" si="3"/>
        <v>37238.67</v>
      </c>
      <c r="K107" s="68"/>
      <c r="L107" s="68"/>
      <c r="M107" s="68"/>
    </row>
    <row r="108" spans="1:13" ht="48" x14ac:dyDescent="0.15">
      <c r="A108" s="2">
        <v>80</v>
      </c>
      <c r="B108" s="53" t="s">
        <v>145</v>
      </c>
      <c r="C108" s="11" t="s">
        <v>162</v>
      </c>
      <c r="D108" s="10">
        <v>1</v>
      </c>
      <c r="E108" s="1" t="s">
        <v>49</v>
      </c>
      <c r="F108" s="1" t="s">
        <v>19</v>
      </c>
      <c r="G108" s="1" t="s">
        <v>19</v>
      </c>
      <c r="H108" s="20">
        <v>20400</v>
      </c>
      <c r="I108" s="20">
        <f t="shared" si="2"/>
        <v>3876</v>
      </c>
      <c r="J108" s="20">
        <f t="shared" si="3"/>
        <v>24276</v>
      </c>
      <c r="K108" s="68"/>
      <c r="L108" s="68"/>
      <c r="M108" s="68"/>
    </row>
    <row r="109" spans="1:13" ht="58.25" customHeight="1" x14ac:dyDescent="0.15">
      <c r="A109" s="2">
        <v>81</v>
      </c>
      <c r="B109" s="53" t="s">
        <v>123</v>
      </c>
      <c r="C109" s="40" t="s">
        <v>163</v>
      </c>
      <c r="D109" s="10">
        <v>1</v>
      </c>
      <c r="E109" s="1" t="s">
        <v>49</v>
      </c>
      <c r="F109" s="1" t="s">
        <v>19</v>
      </c>
      <c r="G109" s="1" t="s">
        <v>19</v>
      </c>
      <c r="H109" s="20">
        <v>141317</v>
      </c>
      <c r="I109" s="20">
        <f t="shared" si="2"/>
        <v>26850.23</v>
      </c>
      <c r="J109" s="20">
        <f t="shared" si="3"/>
        <v>168167.23</v>
      </c>
      <c r="K109" s="68"/>
      <c r="L109" s="68"/>
      <c r="M109" s="68"/>
    </row>
    <row r="110" spans="1:13" ht="60.5" customHeight="1" x14ac:dyDescent="0.15">
      <c r="A110" s="2">
        <v>82</v>
      </c>
      <c r="B110" s="53" t="s">
        <v>110</v>
      </c>
      <c r="C110" s="11" t="s">
        <v>111</v>
      </c>
      <c r="D110" s="10">
        <v>1</v>
      </c>
      <c r="E110" s="1" t="s">
        <v>49</v>
      </c>
      <c r="F110" s="1" t="s">
        <v>19</v>
      </c>
      <c r="G110" s="1" t="s">
        <v>19</v>
      </c>
      <c r="H110" s="20">
        <v>24890</v>
      </c>
      <c r="I110" s="20">
        <f t="shared" si="2"/>
        <v>4729.1000000000004</v>
      </c>
      <c r="J110" s="20">
        <f t="shared" si="3"/>
        <v>29619.1</v>
      </c>
      <c r="K110" s="68"/>
      <c r="L110" s="68"/>
      <c r="M110" s="68"/>
    </row>
    <row r="111" spans="1:13" ht="118.5" customHeight="1" x14ac:dyDescent="0.15">
      <c r="A111" s="2">
        <v>83</v>
      </c>
      <c r="B111" s="53" t="s">
        <v>112</v>
      </c>
      <c r="C111" s="11" t="s">
        <v>113</v>
      </c>
      <c r="D111" s="10">
        <v>1</v>
      </c>
      <c r="E111" s="1" t="s">
        <v>49</v>
      </c>
      <c r="F111" s="1" t="s">
        <v>19</v>
      </c>
      <c r="G111" s="1" t="s">
        <v>19</v>
      </c>
      <c r="H111" s="20">
        <v>4676</v>
      </c>
      <c r="I111" s="20">
        <f t="shared" si="2"/>
        <v>888.44</v>
      </c>
      <c r="J111" s="20">
        <f t="shared" si="3"/>
        <v>5564.4400000000005</v>
      </c>
      <c r="K111" s="68"/>
      <c r="L111" s="68"/>
      <c r="M111" s="68"/>
    </row>
    <row r="112" spans="1:13" ht="24" x14ac:dyDescent="0.15">
      <c r="A112" s="2">
        <v>84</v>
      </c>
      <c r="B112" s="63" t="s">
        <v>114</v>
      </c>
      <c r="C112" s="55" t="s">
        <v>115</v>
      </c>
      <c r="D112" s="10">
        <v>1</v>
      </c>
      <c r="E112" s="1" t="s">
        <v>49</v>
      </c>
      <c r="F112" s="1" t="s">
        <v>19</v>
      </c>
      <c r="G112" s="1" t="s">
        <v>19</v>
      </c>
      <c r="H112" s="20">
        <v>21849</v>
      </c>
      <c r="I112" s="20">
        <f t="shared" si="2"/>
        <v>4151.3100000000004</v>
      </c>
      <c r="J112" s="20">
        <f t="shared" si="3"/>
        <v>26000.31</v>
      </c>
      <c r="K112" s="68"/>
      <c r="L112" s="68"/>
      <c r="M112" s="68"/>
    </row>
    <row r="113" spans="1:13" x14ac:dyDescent="0.15">
      <c r="A113" s="80" t="s">
        <v>164</v>
      </c>
      <c r="B113" s="80"/>
      <c r="C113" s="80"/>
      <c r="D113" s="80"/>
      <c r="E113" s="80"/>
      <c r="F113" s="29"/>
      <c r="G113" s="29"/>
      <c r="H113" s="1"/>
      <c r="I113" s="20"/>
      <c r="J113" s="20"/>
      <c r="K113" s="72"/>
      <c r="L113" s="68"/>
      <c r="M113" s="68"/>
    </row>
    <row r="114" spans="1:13" ht="60" customHeight="1" x14ac:dyDescent="0.15">
      <c r="A114" s="2">
        <v>85</v>
      </c>
      <c r="B114" s="53" t="s">
        <v>123</v>
      </c>
      <c r="C114" s="40" t="s">
        <v>147</v>
      </c>
      <c r="D114" s="18">
        <v>1</v>
      </c>
      <c r="E114" s="1" t="s">
        <v>49</v>
      </c>
      <c r="F114" s="1" t="s">
        <v>19</v>
      </c>
      <c r="G114" s="1" t="s">
        <v>19</v>
      </c>
      <c r="H114" s="20">
        <v>141317</v>
      </c>
      <c r="I114" s="20">
        <f t="shared" si="2"/>
        <v>26850.23</v>
      </c>
      <c r="J114" s="20">
        <f t="shared" si="3"/>
        <v>168167.23</v>
      </c>
      <c r="K114" s="68"/>
      <c r="L114" s="68"/>
      <c r="M114" s="68"/>
    </row>
    <row r="115" spans="1:13" ht="62" customHeight="1" x14ac:dyDescent="0.15">
      <c r="A115" s="2">
        <v>86</v>
      </c>
      <c r="B115" s="64" t="s">
        <v>110</v>
      </c>
      <c r="C115" s="11" t="s">
        <v>111</v>
      </c>
      <c r="D115" s="18">
        <v>1</v>
      </c>
      <c r="E115" s="1" t="s">
        <v>49</v>
      </c>
      <c r="F115" s="1" t="s">
        <v>19</v>
      </c>
      <c r="G115" s="1" t="s">
        <v>19</v>
      </c>
      <c r="H115" s="20">
        <v>24890</v>
      </c>
      <c r="I115" s="20">
        <f t="shared" si="2"/>
        <v>4729.1000000000004</v>
      </c>
      <c r="J115" s="20">
        <f t="shared" si="3"/>
        <v>29619.1</v>
      </c>
      <c r="K115" s="68"/>
      <c r="L115" s="68"/>
      <c r="M115" s="68"/>
    </row>
    <row r="116" spans="1:13" ht="114" customHeight="1" x14ac:dyDescent="0.15">
      <c r="A116" s="2">
        <v>87</v>
      </c>
      <c r="B116" s="64" t="s">
        <v>112</v>
      </c>
      <c r="C116" s="11" t="s">
        <v>113</v>
      </c>
      <c r="D116" s="18">
        <v>1</v>
      </c>
      <c r="E116" s="1" t="s">
        <v>49</v>
      </c>
      <c r="F116" s="1" t="s">
        <v>19</v>
      </c>
      <c r="G116" s="1" t="s">
        <v>19</v>
      </c>
      <c r="H116" s="20">
        <v>4676</v>
      </c>
      <c r="I116" s="20">
        <f t="shared" si="2"/>
        <v>888.44</v>
      </c>
      <c r="J116" s="20">
        <f t="shared" si="3"/>
        <v>5564.4400000000005</v>
      </c>
      <c r="K116" s="68"/>
      <c r="L116" s="68"/>
      <c r="M116" s="68"/>
    </row>
    <row r="117" spans="1:13" ht="39" customHeight="1" x14ac:dyDescent="0.15">
      <c r="A117" s="13">
        <v>88</v>
      </c>
      <c r="B117" s="63" t="s">
        <v>114</v>
      </c>
      <c r="C117" s="55" t="s">
        <v>115</v>
      </c>
      <c r="D117" s="18">
        <v>1</v>
      </c>
      <c r="E117" s="1" t="s">
        <v>49</v>
      </c>
      <c r="F117" s="1" t="s">
        <v>19</v>
      </c>
      <c r="G117" s="1" t="s">
        <v>19</v>
      </c>
      <c r="H117" s="20">
        <v>21849</v>
      </c>
      <c r="I117" s="20">
        <f t="shared" si="2"/>
        <v>4151.3100000000004</v>
      </c>
      <c r="J117" s="20">
        <f t="shared" si="3"/>
        <v>26000.31</v>
      </c>
      <c r="K117" s="68"/>
      <c r="L117" s="68"/>
      <c r="M117" s="68"/>
    </row>
    <row r="118" spans="1:13" ht="74" customHeight="1" x14ac:dyDescent="0.15">
      <c r="A118" s="13">
        <v>89</v>
      </c>
      <c r="B118" s="1" t="s">
        <v>22</v>
      </c>
      <c r="C118" s="11" t="s">
        <v>23</v>
      </c>
      <c r="D118" s="18">
        <v>1</v>
      </c>
      <c r="E118" s="1" t="s">
        <v>49</v>
      </c>
      <c r="F118" s="1" t="s">
        <v>19</v>
      </c>
      <c r="G118" s="1" t="s">
        <v>19</v>
      </c>
      <c r="H118" s="20">
        <v>934404</v>
      </c>
      <c r="I118" s="20">
        <f t="shared" si="2"/>
        <v>177536.76</v>
      </c>
      <c r="J118" s="20">
        <f t="shared" si="3"/>
        <v>1111940.76</v>
      </c>
      <c r="K118" s="68"/>
      <c r="L118" s="68"/>
      <c r="M118" s="68"/>
    </row>
    <row r="119" spans="1:13" ht="68.5" customHeight="1" x14ac:dyDescent="0.15">
      <c r="A119" s="13">
        <v>90</v>
      </c>
      <c r="B119" s="1" t="s">
        <v>155</v>
      </c>
      <c r="C119" s="11" t="s">
        <v>156</v>
      </c>
      <c r="D119" s="18">
        <v>1</v>
      </c>
      <c r="E119" s="1" t="s">
        <v>49</v>
      </c>
      <c r="F119" s="1" t="s">
        <v>19</v>
      </c>
      <c r="G119" s="1" t="s">
        <v>19</v>
      </c>
      <c r="H119" s="20">
        <v>23409</v>
      </c>
      <c r="I119" s="20">
        <f t="shared" si="2"/>
        <v>4447.71</v>
      </c>
      <c r="J119" s="20">
        <f t="shared" si="3"/>
        <v>27856.71</v>
      </c>
      <c r="K119" s="68"/>
      <c r="L119" s="68"/>
      <c r="M119" s="68"/>
    </row>
    <row r="120" spans="1:13" ht="24" customHeight="1" x14ac:dyDescent="0.15">
      <c r="A120" s="121" t="s">
        <v>165</v>
      </c>
      <c r="B120" s="122"/>
      <c r="C120" s="122"/>
      <c r="D120" s="122"/>
      <c r="E120" s="123"/>
      <c r="F120" s="38"/>
      <c r="G120" s="38"/>
      <c r="H120" s="45"/>
      <c r="I120" s="20"/>
      <c r="J120" s="20"/>
      <c r="K120" s="73"/>
      <c r="L120" s="68"/>
      <c r="M120" s="68"/>
    </row>
    <row r="121" spans="1:13" ht="20.25" customHeight="1" x14ac:dyDescent="0.15">
      <c r="A121" s="19" t="s">
        <v>5</v>
      </c>
      <c r="B121" s="2" t="s">
        <v>6</v>
      </c>
      <c r="C121" s="19" t="s">
        <v>166</v>
      </c>
      <c r="D121" s="2" t="s">
        <v>8</v>
      </c>
      <c r="E121" s="2" t="s">
        <v>167</v>
      </c>
      <c r="F121" s="2"/>
      <c r="G121" s="2"/>
      <c r="H121" s="44"/>
      <c r="I121" s="20"/>
      <c r="J121" s="20"/>
      <c r="K121" s="69"/>
      <c r="L121" s="68"/>
      <c r="M121" s="68"/>
    </row>
    <row r="122" spans="1:13" ht="122" customHeight="1" x14ac:dyDescent="0.15">
      <c r="A122" s="2">
        <v>91</v>
      </c>
      <c r="B122" s="40" t="s">
        <v>168</v>
      </c>
      <c r="C122" s="11" t="s">
        <v>169</v>
      </c>
      <c r="D122" s="2">
        <v>1</v>
      </c>
      <c r="E122" s="1" t="s">
        <v>62</v>
      </c>
      <c r="F122" s="1">
        <v>1</v>
      </c>
      <c r="G122" s="1" t="s">
        <v>170</v>
      </c>
      <c r="H122" s="35">
        <v>5635001</v>
      </c>
      <c r="I122" s="20">
        <f>H122*19%</f>
        <v>1070650.19</v>
      </c>
      <c r="J122" s="20">
        <f t="shared" si="3"/>
        <v>6705651.1899999995</v>
      </c>
      <c r="K122" s="70"/>
      <c r="L122" s="68"/>
      <c r="M122" s="68"/>
    </row>
    <row r="123" spans="1:13" x14ac:dyDescent="0.15">
      <c r="A123" s="124" t="s">
        <v>171</v>
      </c>
      <c r="B123" s="124"/>
      <c r="C123" s="124"/>
      <c r="D123" s="124"/>
      <c r="E123" s="124"/>
      <c r="F123" s="29"/>
      <c r="G123" s="29"/>
      <c r="H123" s="44"/>
      <c r="I123" s="20"/>
      <c r="J123" s="20"/>
      <c r="K123" s="69"/>
      <c r="L123" s="68"/>
      <c r="M123" s="68"/>
    </row>
    <row r="124" spans="1:13" ht="150.5" customHeight="1" x14ac:dyDescent="0.15">
      <c r="A124" s="2">
        <v>92</v>
      </c>
      <c r="B124" s="54" t="s">
        <v>71</v>
      </c>
      <c r="C124" s="55" t="s">
        <v>100</v>
      </c>
      <c r="D124" s="2">
        <v>1</v>
      </c>
      <c r="E124" s="1" t="s">
        <v>49</v>
      </c>
      <c r="F124" s="1" t="s">
        <v>19</v>
      </c>
      <c r="G124" s="1" t="s">
        <v>19</v>
      </c>
      <c r="H124" s="20">
        <v>21692</v>
      </c>
      <c r="I124" s="20">
        <f t="shared" si="2"/>
        <v>4121.4800000000005</v>
      </c>
      <c r="J124" s="20">
        <f t="shared" si="3"/>
        <v>25813.48</v>
      </c>
      <c r="K124" s="68"/>
      <c r="L124" s="68"/>
      <c r="M124" s="68"/>
    </row>
    <row r="125" spans="1:13" ht="138" customHeight="1" x14ac:dyDescent="0.15">
      <c r="A125" s="2">
        <v>93</v>
      </c>
      <c r="B125" s="54" t="s">
        <v>116</v>
      </c>
      <c r="C125" s="55" t="s">
        <v>172</v>
      </c>
      <c r="D125" s="2">
        <v>1</v>
      </c>
      <c r="E125" s="1" t="s">
        <v>49</v>
      </c>
      <c r="F125" s="1" t="s">
        <v>19</v>
      </c>
      <c r="G125" s="1" t="s">
        <v>19</v>
      </c>
      <c r="H125" s="20">
        <v>46889</v>
      </c>
      <c r="I125" s="20">
        <f t="shared" si="2"/>
        <v>8908.91</v>
      </c>
      <c r="J125" s="20">
        <f t="shared" si="3"/>
        <v>55797.91</v>
      </c>
      <c r="K125" s="68"/>
      <c r="L125" s="68"/>
      <c r="M125" s="68"/>
    </row>
    <row r="126" spans="1:13" ht="15.75" customHeight="1" x14ac:dyDescent="0.15">
      <c r="K126" s="67"/>
      <c r="L126" s="74"/>
      <c r="M126" s="74"/>
    </row>
    <row r="127" spans="1:13" ht="54" customHeight="1" thickBot="1" x14ac:dyDescent="0.2">
      <c r="A127" s="39"/>
      <c r="B127" s="39"/>
      <c r="C127" s="39"/>
      <c r="D127" s="39"/>
      <c r="E127" s="39"/>
      <c r="F127" s="39"/>
      <c r="G127" s="76" t="s">
        <v>173</v>
      </c>
      <c r="H127" s="28">
        <f>SUM(H9:H125)</f>
        <v>44090592</v>
      </c>
      <c r="I127" s="28">
        <f>SUM(I9:I125)</f>
        <v>8377212.4800000004</v>
      </c>
      <c r="J127" s="28">
        <f>SUM(J9:J125)</f>
        <v>52467804.479999982</v>
      </c>
      <c r="K127" s="66"/>
      <c r="L127" s="66"/>
      <c r="M127" s="78"/>
    </row>
    <row r="128" spans="1:13" ht="55" customHeight="1" thickBot="1" x14ac:dyDescent="0.2">
      <c r="A128" s="39"/>
      <c r="B128" s="101" t="s">
        <v>174</v>
      </c>
      <c r="C128" s="101"/>
      <c r="D128" s="101"/>
      <c r="E128" s="101"/>
      <c r="F128" s="101"/>
      <c r="G128" s="39"/>
      <c r="H128" s="75"/>
      <c r="I128" s="75"/>
      <c r="J128" s="75"/>
      <c r="L128" s="77" t="s">
        <v>175</v>
      </c>
      <c r="M128" s="79"/>
    </row>
    <row r="129" spans="1:10" x14ac:dyDescent="0.15">
      <c r="A129" s="39"/>
      <c r="B129" s="39"/>
      <c r="C129" s="39"/>
      <c r="D129" s="39"/>
      <c r="E129" s="39"/>
      <c r="F129" s="39"/>
      <c r="G129" s="39"/>
    </row>
    <row r="130" spans="1:10" x14ac:dyDescent="0.15">
      <c r="A130" s="39"/>
      <c r="B130" s="39"/>
      <c r="C130" s="39"/>
      <c r="D130" s="39"/>
      <c r="E130" s="39"/>
      <c r="F130" s="39"/>
      <c r="G130" s="39"/>
    </row>
    <row r="131" spans="1:10" x14ac:dyDescent="0.15">
      <c r="B131" s="3"/>
      <c r="C131" s="25"/>
      <c r="D131" s="3"/>
    </row>
    <row r="132" spans="1:10" ht="15" x14ac:dyDescent="0.15">
      <c r="B132" s="3"/>
      <c r="C132" s="25"/>
      <c r="D132" s="3"/>
      <c r="H132" s="65"/>
      <c r="I132" s="65"/>
      <c r="J132" s="65"/>
    </row>
    <row r="133" spans="1:10" ht="15" x14ac:dyDescent="0.15">
      <c r="B133" s="3"/>
      <c r="C133" s="25"/>
      <c r="D133" s="3"/>
      <c r="H133" s="65"/>
      <c r="I133" s="65"/>
      <c r="J133" s="65"/>
    </row>
    <row r="134" spans="1:10" x14ac:dyDescent="0.15">
      <c r="B134" s="3"/>
      <c r="C134" s="25"/>
      <c r="D134" s="3"/>
    </row>
    <row r="142" spans="1:10" x14ac:dyDescent="0.15">
      <c r="H142" s="36"/>
    </row>
    <row r="143" spans="1:10" x14ac:dyDescent="0.15">
      <c r="H143" s="36"/>
    </row>
  </sheetData>
  <mergeCells count="35">
    <mergeCell ref="A46:E46"/>
    <mergeCell ref="H1:M5"/>
    <mergeCell ref="B128:F128"/>
    <mergeCell ref="A1:G5"/>
    <mergeCell ref="A6:G6"/>
    <mergeCell ref="H7:H8"/>
    <mergeCell ref="I7:I8"/>
    <mergeCell ref="J7:J8"/>
    <mergeCell ref="H6:J6"/>
    <mergeCell ref="K6:M6"/>
    <mergeCell ref="M7:M8"/>
    <mergeCell ref="A120:E120"/>
    <mergeCell ref="A123:E123"/>
    <mergeCell ref="A30:E31"/>
    <mergeCell ref="K7:K8"/>
    <mergeCell ref="L7:L8"/>
    <mergeCell ref="A36:E36"/>
    <mergeCell ref="A8:E8"/>
    <mergeCell ref="A20:E20"/>
    <mergeCell ref="A23:E23"/>
    <mergeCell ref="A40:E40"/>
    <mergeCell ref="A113:E113"/>
    <mergeCell ref="A93:E93"/>
    <mergeCell ref="A83:E83"/>
    <mergeCell ref="A50:A51"/>
    <mergeCell ref="B50:B51"/>
    <mergeCell ref="A52:A53"/>
    <mergeCell ref="A103:E103"/>
    <mergeCell ref="A105:E105"/>
    <mergeCell ref="A69:E69"/>
    <mergeCell ref="A76:E76"/>
    <mergeCell ref="A54:A57"/>
    <mergeCell ref="B54:B57"/>
    <mergeCell ref="A59:E60"/>
    <mergeCell ref="B52:B53"/>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Betancourt</dc:creator>
  <cp:keywords/>
  <dc:description/>
  <cp:lastModifiedBy>Andrés Martínez</cp:lastModifiedBy>
  <cp:revision/>
  <dcterms:created xsi:type="dcterms:W3CDTF">2026-05-07T04:10:37Z</dcterms:created>
  <dcterms:modified xsi:type="dcterms:W3CDTF">2026-09-29T11:13:41Z</dcterms:modified>
  <cp:category/>
  <cp:contentStatus/>
</cp:coreProperties>
</file>