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27ed2af29532a7db/Documentos/Licitaciones/LP-050 Gama/Apertura/"/>
    </mc:Choice>
  </mc:AlternateContent>
  <xr:revisionPtr revIDLastSave="7" documentId="8_{97D9B432-0B5B-4046-8AE3-180CFC2799AF}" xr6:coauthVersionLast="47" xr6:coauthVersionMax="47" xr10:uidLastSave="{0A7D0BAE-7975-4E98-A0B9-3F63FA90996C}"/>
  <bookViews>
    <workbookView xWindow="-110" yWindow="-110" windowWidth="19420" windowHeight="10300" activeTab="1" xr2:uid="{00000000-000D-0000-FFFF-FFFF00000000}"/>
  </bookViews>
  <sheets>
    <sheet name="Presupuesto oficial (Entidad)" sheetId="1" r:id="rId1"/>
    <sheet name="Oferta Economica (Proponente)" sheetId="7" r:id="rId2"/>
  </sheets>
  <definedNames>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'Oferta Economica (Proponente)'!$C$1:$I$102</definedName>
    <definedName name="_xlnm._FilterDatabase" localSheetId="0" hidden="1">'Presupuesto oficial (Entidad)'!$C$1:$I$102</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'Oferta Economica (Proponente)'!$A$1:$J$76</definedName>
    <definedName name="_xlnm.Print_Area" localSheetId="0">'Presupuesto oficial (Entidad)'!$A$1:$J$75</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4" i="7" l="1"/>
  <c r="I60" i="7"/>
  <c r="I59" i="7"/>
  <c r="I58" i="7"/>
  <c r="I57" i="7"/>
  <c r="I61" i="7" s="1"/>
  <c r="I54" i="7"/>
  <c r="I53" i="7"/>
  <c r="I52" i="7"/>
  <c r="I51" i="7"/>
  <c r="I50" i="7"/>
  <c r="I49" i="7"/>
  <c r="I48" i="7"/>
  <c r="I47" i="7"/>
  <c r="I46" i="7"/>
  <c r="I45" i="7"/>
  <c r="I44" i="7"/>
  <c r="I43" i="7"/>
  <c r="I55" i="7" s="1"/>
  <c r="I40" i="7"/>
  <c r="I39" i="7"/>
  <c r="I38" i="7"/>
  <c r="I37" i="7"/>
  <c r="I36" i="7"/>
  <c r="I35" i="7"/>
  <c r="I34" i="7"/>
  <c r="I33" i="7"/>
  <c r="I41" i="7" s="1"/>
  <c r="I30" i="7"/>
  <c r="I29" i="7"/>
  <c r="I28" i="7"/>
  <c r="I27" i="7"/>
  <c r="I26" i="7"/>
  <c r="I25" i="7"/>
  <c r="I24" i="7"/>
  <c r="I21" i="7"/>
  <c r="I20" i="7"/>
  <c r="I19" i="7"/>
  <c r="I18" i="7"/>
  <c r="I17" i="7"/>
  <c r="I16" i="7"/>
  <c r="I15" i="7"/>
  <c r="I12" i="7"/>
  <c r="I11" i="7"/>
  <c r="I31" i="7" l="1"/>
  <c r="I22" i="7"/>
  <c r="I13" i="7"/>
  <c r="I62" i="7" l="1"/>
  <c r="I64" i="7" s="1"/>
  <c r="I68" i="7" s="1"/>
  <c r="I52" i="1" l="1"/>
  <c r="I51" i="1"/>
  <c r="I53" i="1"/>
  <c r="I50" i="1"/>
  <c r="I49" i="1"/>
  <c r="I54" i="1"/>
  <c r="I48" i="1"/>
  <c r="I47" i="1"/>
  <c r="I46" i="1"/>
  <c r="I45" i="1"/>
  <c r="I44" i="1"/>
  <c r="I43" i="1"/>
  <c r="I24" i="1"/>
  <c r="I25" i="1"/>
  <c r="I26" i="1"/>
  <c r="I27" i="1"/>
  <c r="I28" i="1"/>
  <c r="I29" i="1"/>
  <c r="I30" i="1"/>
  <c r="I16" i="1"/>
  <c r="I17" i="1"/>
  <c r="I18" i="1"/>
  <c r="I19" i="1"/>
  <c r="I20" i="1"/>
  <c r="I21" i="1"/>
  <c r="I55" i="1" l="1"/>
  <c r="I60" i="1" l="1"/>
  <c r="I59" i="1"/>
  <c r="I58" i="1"/>
  <c r="I57" i="1"/>
  <c r="I35" i="1"/>
  <c r="I36" i="1"/>
  <c r="I37" i="1"/>
  <c r="I38" i="1"/>
  <c r="I39" i="1"/>
  <c r="I34" i="1"/>
  <c r="I40" i="1"/>
  <c r="I33" i="1"/>
  <c r="I15" i="1"/>
  <c r="I22" i="1" s="1"/>
  <c r="I61" i="1" l="1"/>
  <c r="I41" i="1"/>
  <c r="I31" i="1"/>
  <c r="I11" i="1" l="1"/>
  <c r="I12" i="1" l="1"/>
  <c r="I13" i="1" s="1"/>
  <c r="I62" i="1" l="1"/>
  <c r="I64" i="1" s="1"/>
  <c r="I68" i="1" s="1"/>
  <c r="I74" i="1"/>
</calcChain>
</file>

<file path=xl/sharedStrings.xml><?xml version="1.0" encoding="utf-8"?>
<sst xmlns="http://schemas.openxmlformats.org/spreadsheetml/2006/main" count="425" uniqueCount="125">
  <si>
    <t>ITEM</t>
  </si>
  <si>
    <t>DESCRIPCIÓN</t>
  </si>
  <si>
    <t>UND.</t>
  </si>
  <si>
    <t>CANT.</t>
  </si>
  <si>
    <t>VALOR UNITARIO</t>
  </si>
  <si>
    <t xml:space="preserve">VALOR TOTAL                                </t>
  </si>
  <si>
    <t>Subtotal</t>
  </si>
  <si>
    <t/>
  </si>
  <si>
    <t>SUMINISTRO FIGURADO Y ARMADO DE ACERO DE REFUERZO 60000 PSI</t>
  </si>
  <si>
    <t>SUBTOTAL COSTO DIRECTO</t>
  </si>
  <si>
    <t>VALOR TOTAL OBRA</t>
  </si>
  <si>
    <t>PLAN DE MANEJO DE TRAFICO</t>
  </si>
  <si>
    <t>PLAN DE ADAPTACION DE LA GUIA AMBIENTAL</t>
  </si>
  <si>
    <t>VALOR TOTAL</t>
  </si>
  <si>
    <t>M3</t>
  </si>
  <si>
    <t>KG</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</si>
  <si>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</si>
  <si>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</si>
  <si>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</si>
  <si>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</si>
  <si>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</si>
  <si>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r>
      <rPr>
        <b/>
        <sz val="16"/>
        <rFont val="Arial Narrow"/>
        <family val="2"/>
      </rPr>
      <t xml:space="preserve">NOTA 3: </t>
    </r>
    <r>
      <rPr>
        <sz val="16"/>
        <rFont val="Arial Narrow"/>
        <family val="2"/>
      </rPr>
      <t>El A.I.U y su discriminación deben estar en porcentaje (%).</t>
    </r>
  </si>
  <si>
    <t>IMPREVISTO</t>
  </si>
  <si>
    <t>UTILIDAD</t>
  </si>
  <si>
    <t>TOTAL A.I.U</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</si>
  <si>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</si>
  <si>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t>NO MODIFICAR</t>
  </si>
  <si>
    <t>PRESUPUESTO OFICIAL</t>
  </si>
  <si>
    <t>INSTITUTO DE CAMINOS Y CONSTRUCCIONES DE CUNDINAMARCA – ICCU</t>
  </si>
  <si>
    <t>SUBGERENCIA DE INFRAESTRUCTURA VIAL</t>
  </si>
  <si>
    <t>ESPECIFICACIÓN INVÍAS</t>
  </si>
  <si>
    <t>ACTIVIDAD ICCU/INVÍAS</t>
  </si>
  <si>
    <t>[Oferta del proponente]</t>
  </si>
  <si>
    <t>PROVISIÓN PARA AJUSTE POR POSIBLE VARIACIÓN COSTOS EN INSUMOS</t>
  </si>
  <si>
    <t>Capitulo 1. EXPLANACIÓN Y EXCAVACIONES</t>
  </si>
  <si>
    <t>EXCAVACIONES VARIAS SIN CLASIFICAR (INCLUYE RETIRO DE SOBRANTES A UNA DISTANCIA MENOR DE 5 KM)</t>
  </si>
  <si>
    <t>1.6</t>
  </si>
  <si>
    <t>***</t>
  </si>
  <si>
    <t>M3-KM</t>
  </si>
  <si>
    <t>Capitulo 2. ESTRUCTURA DE PAVIMENTO</t>
  </si>
  <si>
    <t>RAJÓN PARA MEJORAMIENTO DE LA SUBRASANTE</t>
  </si>
  <si>
    <t>AFIRMADO</t>
  </si>
  <si>
    <t>M2</t>
  </si>
  <si>
    <t>APU 1</t>
  </si>
  <si>
    <t>TRANSPORTE DE MATERIALES PROV. DE EXPLANACIÓN, CANALES, PRESTAMOS, SOBREACARREOS Y DERRUMBES</t>
  </si>
  <si>
    <t>TUBERÍA DRENAJE PVC 110, INC TRITURADO</t>
  </si>
  <si>
    <t>MATERIAL GRANULAR FILTRANTE</t>
  </si>
  <si>
    <t>CONCRETO CLASE F, 2000 PSI PARA SOLADOS Y ATRAQUES</t>
  </si>
  <si>
    <t>LIMPIEZA DE ALCANTARILLAS CON DIÁMETRO MENOR O IGUAL A Ø= 36", INCLUYE RECTIFICACIÓN DE DESCOLES, Y RETIRO DE SOBRANTES A UNA DISTANCIA DE 5 KM</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</si>
  <si>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</si>
  <si>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A =</t>
  </si>
  <si>
    <t>I =</t>
  </si>
  <si>
    <t>U =</t>
  </si>
  <si>
    <t>A.I.U. =</t>
  </si>
  <si>
    <t>FRESADO CONCRETO ASFÁLTICO (E=5-12 cm)</t>
  </si>
  <si>
    <t>BASE GRANULAR</t>
  </si>
  <si>
    <t>RIEGO DE IMPRIMACIÓN</t>
  </si>
  <si>
    <t>RIEGO DE LIGA CON EMULSIÓN ASFÁLTICA CRR-1</t>
  </si>
  <si>
    <t>MEZCLA DENSA EN CALIENTE TIPO MDC-19  (INCLUYE CEMENTO ASFÁLTICO)</t>
  </si>
  <si>
    <t>Capitulo 3. FILTROS Y CUNETAS</t>
  </si>
  <si>
    <t xml:space="preserve">SUMINISTRO  E  INSTALACIÓN  DE  GEOTEXTIL NT 2500 (ESTABILIZACIÓN, FILTRO Y SEPARACIÓN) </t>
  </si>
  <si>
    <t>ML</t>
  </si>
  <si>
    <t>Capitulo 4. ALCANTARILLAS</t>
  </si>
  <si>
    <t>RELLENO PARA ESTRUCTURAS</t>
  </si>
  <si>
    <t>UN</t>
  </si>
  <si>
    <t>Capitulo 5. SEÑALIZACIÓN HORIZONTAL Y VERTICAL</t>
  </si>
  <si>
    <t>LÍNEAS DE DEMARCACIÓN CON PINTURA EN FRÍO</t>
  </si>
  <si>
    <t>SEÑAL DE TRÁNSITO GRUPO I 0.90X0.90M, POSTE 3.5M</t>
  </si>
  <si>
    <t>FORMULARIO 1
PROPUESTA ECONÓMICA</t>
  </si>
  <si>
    <t>MEJORAMIENTO Y REHABILITACIÓN DE LA VÍA QUE CONDUCE DEL CASCO URBANO DE GAMA AL SECTOR EL RAMAL DEL MUNICIPIO DE JUNÍN, DEPARTAMENTO DE CUNDINAMARCA</t>
  </si>
  <si>
    <t>1.5</t>
  </si>
  <si>
    <t>INV 201.7-07</t>
  </si>
  <si>
    <t>DEMOLICIÓN DE ESTRUCTURAS (INCLUYE CARGUE Y RETIRO DE SOBRANTES A UNA DISTANCIA DE 5KM)</t>
  </si>
  <si>
    <t>2.9</t>
  </si>
  <si>
    <t>INV 600.1-07</t>
  </si>
  <si>
    <t>4.42</t>
  </si>
  <si>
    <t>INV 673.1-07</t>
  </si>
  <si>
    <t>**</t>
  </si>
  <si>
    <t>4.52</t>
  </si>
  <si>
    <t>INV 640.1-07</t>
  </si>
  <si>
    <t>4.24</t>
  </si>
  <si>
    <t>INV 630.6-07</t>
  </si>
  <si>
    <t>APU 3</t>
  </si>
  <si>
    <t>INV 630.4-07</t>
  </si>
  <si>
    <t>APU 2</t>
  </si>
  <si>
    <t>INV 630.3-07</t>
  </si>
  <si>
    <t>4.48</t>
  </si>
  <si>
    <t>INV 661.1-07</t>
  </si>
  <si>
    <t>4.23</t>
  </si>
  <si>
    <t>INV 610.1-07</t>
  </si>
  <si>
    <t>CONCRETOS CLASE D, f´c =4000 psi (bases)</t>
  </si>
  <si>
    <t>CONCRETOS CLASE D, f´c =4000 psi (elevaciones)</t>
  </si>
  <si>
    <t>SUMINISTRO E INSTALACIÓN DE TUBERÍA DE CONCRETO REFORZADO Ø=36" CLASE I, INCLUYE EMBOQUILLADA</t>
  </si>
  <si>
    <t>Capitulo 4. ESTRUCTURAS</t>
  </si>
  <si>
    <t>3.11 C</t>
  </si>
  <si>
    <t>4.20</t>
  </si>
  <si>
    <t>4.15</t>
  </si>
  <si>
    <t>INV 621.1P-07</t>
  </si>
  <si>
    <t>4.19</t>
  </si>
  <si>
    <t>INV 632P-07</t>
  </si>
  <si>
    <t>DREN EN TUBERÍA PVC SANITARIA, D=4" (PUENTES)</t>
  </si>
  <si>
    <t>PILOTE EN CONCRETO DE 3000 PSI, DIÁMETRO 1.5M. CONSTRUCCIÓN MANUAL (INCLUYE EXCAVACION EN CUALQUIER TIPO DE MATERIAL, REFUERZO Y ANILLOS)</t>
  </si>
  <si>
    <t>BARANDA METÁLICA</t>
  </si>
  <si>
    <t>5.1</t>
  </si>
  <si>
    <t>INV 700.1-07</t>
  </si>
  <si>
    <t>5.6</t>
  </si>
  <si>
    <t>INV 701.1-07</t>
  </si>
  <si>
    <t>7.7 U</t>
  </si>
  <si>
    <t>6.2</t>
  </si>
  <si>
    <t>INV801.6-07</t>
  </si>
  <si>
    <t>3.1</t>
  </si>
  <si>
    <t>INV 460.1-07</t>
  </si>
  <si>
    <t>3.3</t>
  </si>
  <si>
    <t>INV 330.1-07</t>
  </si>
  <si>
    <t>3.5</t>
  </si>
  <si>
    <t>INV 420.1-07</t>
  </si>
  <si>
    <t>3.6</t>
  </si>
  <si>
    <t>3.10</t>
  </si>
  <si>
    <t>INV 450.2P-07</t>
  </si>
  <si>
    <t>3.15</t>
  </si>
  <si>
    <t>INV 311.1-07</t>
  </si>
  <si>
    <t>3.22</t>
  </si>
  <si>
    <t>SUMINISTRO E INSTALACIÓN DE TACHAS REFLECTIVAS UNIDIRECCIONALES</t>
  </si>
  <si>
    <t>CUNETA EN CONCRETO 3000 PSI FUNDIDA EN EL LUGAR</t>
  </si>
  <si>
    <r>
      <rPr>
        <b/>
        <sz val="16"/>
        <rFont val="Arial Narrow"/>
        <family val="2"/>
      </rPr>
      <t>NOTA 4</t>
    </r>
    <r>
      <rPr>
        <sz val="16"/>
        <rFont val="Arial Narrow"/>
        <family val="2"/>
      </rPr>
      <t>: Los siguientes ITEMS del presupuesto son INMODIFICABLES, so pena de incurrir en causal de rechazo:  "PLAN DE MANEJO DE TRAFICO", "PLAN DE ADAPTACION DE LA GUIA AMBIENTAL", y "PROVISIÓN PARA AJUSTE POR POSIBLE VARIACIÓN COSTOS EN INSUMOS".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</si>
</sst>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164" formatCode="_ * #,##0.00_ ;_ * \-#,##0.00_ ;_ * &quot;-&quot;??_ ;_ @_ "/>
    <numFmt numFmtId="165" formatCode="_ &quot;$&quot;\ * #,##0_ ;_ &quot;$&quot;\ * \-#,##0_ ;_ &quot;$&quot;\ * &quot;-&quot;_ ;_ @_ "/>
    <numFmt numFmtId="166" formatCode="_-&quot;$&quot;* #,##0_-;\-&quot;$&quot;* #,##0_-;_-&quot;$&quot;* &quot;-&quot;_-;_-@_-"/>
    <numFmt numFmtId="167" formatCode="_-&quot;$&quot;\ * #,##0.00_-;\-&quot;$&quot;\ * #,##0.00_-;_-&quot;$&quot;\ * &quot;-&quot;_-;_-@_-"/>
    <numFmt numFmtId="168" formatCode="&quot;$&quot;\ #,##0.00"/>
    <numFmt numFmtId="169" formatCode="_-[$$-240A]* #,##0.00_-;\-[$$-240A]* #,##0.00_-;_-[$$-240A]* &quot;-&quot;??_-;_-@_-"/>
    <numFmt numFmtId="170" formatCode="_-&quot;$&quot;* #,##0.00_-;\-&quot;$&quot;* #,##0.00_-;_-&quot;$&quot;* &quot;-&quot;??_-;_-@_-"/>
    <numFmt numFmtId="171" formatCode="&quot;$&quot;\ #,##0.00;[Red]&quot;$&quot;\ \-#,##0.00"/>
    <numFmt numFmtId="172" formatCode="&quot;$&quot;\ #,##0.00_);\(&quot;$&quot;\ #,##0.00\)"/>
    <numFmt numFmtId="173" formatCode="_-&quot;$&quot;* #,##0.00_-;\-&quot;$&quot;* #,##0.00_-;_-&quot;$&quot;* &quot;-&quot;_-;_-@_-"/>
    <numFmt numFmtId="174" formatCode="\$\ #,##0"/>
    <numFmt numFmtId="175" formatCode="0.0%"/>
  </numFmts>
  <fonts count="22" x14ac:knownFonts="1">
    <font>
      <sz val="11"/>
      <color theme="1"/>
      <name val="Aptos Narrow"/>
      <family val="2"/>
      <scheme val="minor"/>
    </font>
    <font>
      <sz val="11"/>
      <color theme="1"/>
      <name val="Aptos Narrow"/>
      <family val="2"/>
      <scheme val="minor"/>
    </font>
    <font>
      <sz val="12"/>
      <name val="Arial Narrow"/>
      <family val="2"/>
    </font>
    <font>
      <sz val="14"/>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sz val="14"/>
      <color rgb="FFFF0000"/>
      <name val="Arial Narrow"/>
      <family val="2"/>
    </font>
    <font>
      <b/>
      <i/>
      <sz val="14"/>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1"/>
      <name val="Arial Narrow"/>
      <family val="2"/>
    </font>
    <font>
      <sz val="22"/>
      <name val="Arial Narrow"/>
      <family val="2"/>
    </font>
    <font>
      <sz val="16"/>
      <name val="Arial Narrow"/>
      <family val="2"/>
    </font>
    <font>
      <b/>
      <sz val="16"/>
      <name val="Arial Narrow"/>
      <family val="2"/>
    </font>
    <font>
      <sz val="20"/>
      <name val="Arial Narrow"/>
      <family val="2"/>
    </font>
    <font>
      <sz val="8"/>
      <name val="Aptos Narrow"/>
      <family val="2"/>
      <scheme val="minor"/>
    </font>
    <font>
      <sz val="14"/>
      <color indexed="12"/>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
      <patternFill patternType="solid">
        <fgColor theme="2" tint="-9.9978637043366805E-2"/>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14">
    <xf numFmtId="0" fontId="0" fillId="0" borderId="0"/>
    <xf numFmtId="170"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164" fontId="4" fillId="0" borderId="0" applyFont="0" applyFill="0" applyBorder="0" applyAlignment="0" applyProtection="0"/>
    <xf numFmtId="0" fontId="1" fillId="0" borderId="0"/>
    <xf numFmtId="0" fontId="4" fillId="0" borderId="0"/>
    <xf numFmtId="0" fontId="4" fillId="0" borderId="0"/>
    <xf numFmtId="0" fontId="13" fillId="0" borderId="0" applyNumberFormat="0" applyFill="0" applyBorder="0" applyAlignment="0" applyProtection="0">
      <alignment vertical="top"/>
      <protection locked="0"/>
    </xf>
    <xf numFmtId="165" fontId="4" fillId="0" borderId="0" applyFont="0" applyFill="0" applyBorder="0" applyAlignment="0" applyProtection="0"/>
    <xf numFmtId="0" fontId="4" fillId="0" borderId="0"/>
    <xf numFmtId="171" fontId="4" fillId="0" borderId="0" applyFont="0" applyFill="0" applyBorder="0" applyAlignment="0" applyProtection="0"/>
    <xf numFmtId="0" fontId="4" fillId="0" borderId="0"/>
  </cellStyleXfs>
  <cellXfs count="157">
    <xf numFmtId="0" fontId="0" fillId="0" borderId="0" xfId="0"/>
    <xf numFmtId="164" fontId="2" fillId="0" borderId="0" xfId="5" applyFont="1" applyFill="1" applyAlignment="1" applyProtection="1">
      <alignment horizontal="center" vertical="center"/>
    </xf>
    <xf numFmtId="4" fontId="3" fillId="0" borderId="18" xfId="10" applyNumberFormat="1" applyFont="1" applyFill="1" applyBorder="1" applyAlignment="1" applyProtection="1">
      <alignment horizontal="center" vertical="center" wrapText="1"/>
    </xf>
    <xf numFmtId="4" fontId="3" fillId="0" borderId="0" xfId="10" applyNumberFormat="1" applyFont="1" applyFill="1" applyBorder="1" applyAlignment="1" applyProtection="1">
      <alignment horizontal="center" vertical="center" wrapText="1"/>
    </xf>
    <xf numFmtId="172" fontId="3" fillId="0" borderId="0" xfId="12" applyNumberFormat="1" applyFont="1" applyFill="1" applyBorder="1" applyAlignment="1" applyProtection="1">
      <alignment horizontal="right" vertical="center" wrapText="1"/>
    </xf>
    <xf numFmtId="168" fontId="12" fillId="0" borderId="0" xfId="10" applyNumberFormat="1" applyFont="1" applyFill="1" applyBorder="1" applyAlignment="1" applyProtection="1">
      <alignment horizontal="right" vertical="center"/>
    </xf>
    <xf numFmtId="0" fontId="14" fillId="3" borderId="20" xfId="9" applyFont="1" applyFill="1" applyBorder="1" applyAlignment="1" applyProtection="1">
      <alignment horizontal="center" vertical="center"/>
    </xf>
    <xf numFmtId="4" fontId="3" fillId="3" borderId="21" xfId="10" applyNumberFormat="1" applyFont="1" applyFill="1" applyBorder="1" applyAlignment="1" applyProtection="1">
      <alignment horizontal="center" vertical="center" wrapText="1"/>
    </xf>
    <xf numFmtId="4" fontId="3" fillId="0" borderId="7" xfId="10" applyNumberFormat="1" applyFont="1" applyFill="1" applyBorder="1" applyAlignment="1" applyProtection="1">
      <alignment horizontal="center" vertical="center" wrapText="1"/>
    </xf>
    <xf numFmtId="170" fontId="3" fillId="3" borderId="21" xfId="1" applyFont="1" applyFill="1" applyBorder="1" applyAlignment="1" applyProtection="1">
      <alignment horizontal="right" vertical="center" wrapText="1"/>
    </xf>
    <xf numFmtId="170" fontId="3" fillId="0" borderId="33" xfId="1" applyFont="1" applyFill="1" applyBorder="1" applyAlignment="1" applyProtection="1">
      <alignment horizontal="right" vertical="center" wrapText="1"/>
    </xf>
    <xf numFmtId="4" fontId="3" fillId="0" borderId="13" xfId="10" applyNumberFormat="1" applyFont="1" applyFill="1" applyBorder="1" applyAlignment="1" applyProtection="1">
      <alignment horizontal="center" vertical="center" wrapText="1"/>
    </xf>
    <xf numFmtId="170" fontId="3" fillId="0" borderId="13" xfId="1" applyFont="1" applyFill="1" applyBorder="1" applyAlignment="1" applyProtection="1">
      <alignment horizontal="right" vertical="center" wrapText="1"/>
    </xf>
    <xf numFmtId="170" fontId="3" fillId="0" borderId="18" xfId="1" applyFont="1" applyFill="1" applyBorder="1" applyAlignment="1" applyProtection="1">
      <alignment horizontal="right" vertical="center" wrapText="1"/>
    </xf>
    <xf numFmtId="4" fontId="3" fillId="0" borderId="21" xfId="10" applyNumberFormat="1" applyFont="1" applyFill="1" applyBorder="1" applyAlignment="1" applyProtection="1">
      <alignment horizontal="center" vertical="center" wrapText="1"/>
    </xf>
    <xf numFmtId="170" fontId="3" fillId="0" borderId="21" xfId="1" applyFont="1" applyFill="1" applyBorder="1" applyAlignment="1" applyProtection="1">
      <alignment horizontal="right" vertical="center" wrapText="1"/>
    </xf>
    <xf numFmtId="170" fontId="12" fillId="7" borderId="2" xfId="1" applyFont="1" applyFill="1" applyBorder="1" applyAlignment="1" applyProtection="1">
      <alignment horizontal="center" vertical="center"/>
    </xf>
    <xf numFmtId="170" fontId="12" fillId="2" borderId="2" xfId="1" applyFont="1" applyFill="1" applyBorder="1" applyAlignment="1" applyProtection="1">
      <alignment horizontal="center" vertical="center"/>
    </xf>
    <xf numFmtId="170" fontId="12" fillId="2" borderId="10" xfId="1" applyFont="1" applyFill="1" applyBorder="1" applyAlignment="1" applyProtection="1">
      <alignment horizontal="center" vertical="center"/>
    </xf>
    <xf numFmtId="175" fontId="19" fillId="6" borderId="19" xfId="3" applyNumberFormat="1" applyFont="1" applyFill="1" applyBorder="1" applyAlignment="1" applyProtection="1">
      <alignment horizontal="center" vertical="center" shrinkToFit="1"/>
    </xf>
    <xf numFmtId="168" fontId="12" fillId="0" borderId="34" xfId="10" applyNumberFormat="1" applyFont="1" applyFill="1" applyBorder="1" applyAlignment="1" applyProtection="1">
      <alignment horizontal="right" vertical="center"/>
    </xf>
    <xf numFmtId="167" fontId="3" fillId="7" borderId="34" xfId="2" applyNumberFormat="1" applyFont="1" applyFill="1" applyBorder="1" applyAlignment="1" applyProtection="1">
      <alignment horizontal="right" vertical="center" wrapText="1"/>
    </xf>
    <xf numFmtId="170" fontId="3" fillId="0" borderId="13" xfId="1" applyFont="1" applyFill="1" applyBorder="1" applyAlignment="1" applyProtection="1">
      <alignment horizontal="right" vertical="center" wrapText="1"/>
      <protection locked="0"/>
    </xf>
    <xf numFmtId="170" fontId="3" fillId="0" borderId="18" xfId="1" applyFont="1" applyFill="1" applyBorder="1" applyAlignment="1" applyProtection="1">
      <alignment horizontal="right" vertical="center" wrapText="1"/>
      <protection locked="0"/>
    </xf>
    <xf numFmtId="170" fontId="3" fillId="3" borderId="21" xfId="1" applyFont="1" applyFill="1" applyBorder="1" applyAlignment="1" applyProtection="1">
      <alignment horizontal="right" vertical="center" wrapText="1"/>
      <protection locked="0"/>
    </xf>
    <xf numFmtId="170" fontId="3" fillId="0" borderId="21" xfId="1" applyFont="1" applyFill="1" applyBorder="1" applyAlignment="1" applyProtection="1">
      <alignment horizontal="right" vertical="center" wrapText="1"/>
      <protection locked="0"/>
    </xf>
    <xf numFmtId="4" fontId="3" fillId="0" borderId="37" xfId="10" applyNumberFormat="1" applyFont="1" applyFill="1" applyBorder="1" applyAlignment="1" applyProtection="1">
      <alignment horizontal="center" vertical="center" wrapText="1"/>
    </xf>
    <xf numFmtId="170" fontId="3" fillId="0" borderId="37" xfId="1" applyFont="1" applyFill="1" applyBorder="1" applyAlignment="1" applyProtection="1">
      <alignment horizontal="right" vertical="center" wrapText="1"/>
    </xf>
    <xf numFmtId="0" fontId="21" fillId="3" borderId="17" xfId="9" applyFont="1" applyFill="1" applyBorder="1" applyAlignment="1" applyProtection="1">
      <alignment horizontal="center" vertical="center"/>
    </xf>
    <xf numFmtId="0" fontId="21" fillId="0" borderId="12" xfId="9" applyFont="1" applyFill="1" applyBorder="1" applyAlignment="1" applyProtection="1">
      <alignment horizontal="center" vertical="center"/>
    </xf>
    <xf numFmtId="0" fontId="21" fillId="0" borderId="36" xfId="9" applyFont="1" applyFill="1" applyBorder="1" applyAlignment="1" applyProtection="1">
      <alignment horizontal="center" vertical="center"/>
    </xf>
    <xf numFmtId="0" fontId="21" fillId="0" borderId="17" xfId="9" applyFont="1" applyFill="1" applyBorder="1" applyAlignment="1" applyProtection="1">
      <alignment horizontal="center" vertical="center"/>
    </xf>
    <xf numFmtId="0" fontId="21" fillId="3" borderId="20" xfId="9" applyFont="1" applyFill="1" applyBorder="1" applyAlignment="1" applyProtection="1">
      <alignment horizontal="center" vertical="center"/>
    </xf>
    <xf numFmtId="170" fontId="3" fillId="0" borderId="37" xfId="1" applyFont="1" applyFill="1" applyBorder="1" applyAlignment="1" applyProtection="1">
      <alignment horizontal="right" vertical="center" wrapText="1"/>
      <protection locked="0"/>
    </xf>
    <xf numFmtId="0" fontId="2" fillId="0" borderId="0" xfId="4" applyFont="1"/>
    <xf numFmtId="0" fontId="3" fillId="0" borderId="0" xfId="4" applyFont="1" applyAlignment="1">
      <alignment horizontal="center" vertical="center"/>
    </xf>
    <xf numFmtId="0" fontId="2" fillId="0" borderId="0" xfId="4" applyFont="1" applyAlignment="1">
      <alignment horizontal="center" vertical="center"/>
    </xf>
    <xf numFmtId="0" fontId="5" fillId="0" borderId="1" xfId="6" applyFont="1" applyBorder="1"/>
    <xf numFmtId="0" fontId="5" fillId="0" borderId="2" xfId="6" applyFont="1" applyBorder="1"/>
    <xf numFmtId="0" fontId="5" fillId="0" borderId="3" xfId="6" applyFont="1" applyBorder="1"/>
    <xf numFmtId="0" fontId="6" fillId="0" borderId="4" xfId="6" applyFont="1" applyBorder="1"/>
    <xf numFmtId="0" fontId="6" fillId="0" borderId="0" xfId="6" applyFont="1"/>
    <xf numFmtId="0" fontId="6" fillId="0" borderId="5" xfId="6" applyFont="1" applyBorder="1"/>
    <xf numFmtId="0" fontId="7" fillId="0" borderId="4" xfId="6" applyFont="1" applyBorder="1" applyAlignment="1">
      <alignment vertical="center"/>
    </xf>
    <xf numFmtId="0" fontId="7" fillId="0" borderId="0" xfId="6" applyFont="1" applyAlignment="1">
      <alignment vertical="center"/>
    </xf>
    <xf numFmtId="0" fontId="7" fillId="0" borderId="5" xfId="6" applyFont="1" applyBorder="1" applyAlignment="1">
      <alignment vertical="center"/>
    </xf>
    <xf numFmtId="0" fontId="2" fillId="0" borderId="0" xfId="4" applyFont="1" applyAlignment="1">
      <alignment vertical="center"/>
    </xf>
    <xf numFmtId="0" fontId="8" fillId="0" borderId="4" xfId="6" applyFont="1" applyBorder="1" applyAlignment="1">
      <alignment vertical="center"/>
    </xf>
    <xf numFmtId="0" fontId="9" fillId="0" borderId="0" xfId="6" applyFont="1" applyAlignment="1">
      <alignment horizontal="center" vertical="center"/>
    </xf>
    <xf numFmtId="0" fontId="8" fillId="0" borderId="5" xfId="6" applyFont="1" applyBorder="1" applyAlignment="1">
      <alignment vertical="center"/>
    </xf>
    <xf numFmtId="0" fontId="2" fillId="0" borderId="6" xfId="7" applyFont="1" applyBorder="1" applyAlignment="1">
      <alignment horizontal="center"/>
    </xf>
    <xf numFmtId="0" fontId="10" fillId="0" borderId="7" xfId="7" applyFont="1" applyBorder="1" applyAlignment="1">
      <alignment horizontal="center" vertical="center" wrapText="1"/>
    </xf>
    <xf numFmtId="0" fontId="11" fillId="0" borderId="7" xfId="7" applyFont="1" applyBorder="1" applyAlignment="1">
      <alignment vertical="center" wrapText="1"/>
    </xf>
    <xf numFmtId="0" fontId="2" fillId="0" borderId="8" xfId="7" applyFont="1" applyBorder="1"/>
    <xf numFmtId="0" fontId="12" fillId="2" borderId="9" xfId="7" applyFont="1" applyFill="1" applyBorder="1" applyAlignment="1">
      <alignment vertical="center"/>
    </xf>
    <xf numFmtId="0" fontId="12" fillId="2" borderId="10" xfId="7" applyFont="1" applyFill="1" applyBorder="1" applyAlignment="1">
      <alignment vertical="center"/>
    </xf>
    <xf numFmtId="0" fontId="12" fillId="2" borderId="11" xfId="7" applyFont="1" applyFill="1" applyBorder="1" applyAlignment="1">
      <alignment vertical="center"/>
    </xf>
    <xf numFmtId="0" fontId="2" fillId="0" borderId="0" xfId="4" applyFont="1" applyAlignment="1">
      <alignment horizontal="center"/>
    </xf>
    <xf numFmtId="0" fontId="12" fillId="3" borderId="12" xfId="7" applyFont="1" applyFill="1" applyBorder="1" applyAlignment="1">
      <alignment horizontal="center" vertical="center" wrapText="1"/>
    </xf>
    <xf numFmtId="0" fontId="12" fillId="3" borderId="13" xfId="7" applyFont="1" applyFill="1" applyBorder="1" applyAlignment="1">
      <alignment horizontal="center" vertical="center" wrapText="1"/>
    </xf>
    <xf numFmtId="0" fontId="12" fillId="0" borderId="13" xfId="8" applyFont="1" applyBorder="1" applyAlignment="1">
      <alignment horizontal="center" vertical="center" wrapText="1"/>
    </xf>
    <xf numFmtId="0" fontId="12" fillId="3" borderId="14" xfId="7" applyFont="1" applyFill="1" applyBorder="1" applyAlignment="1">
      <alignment horizontal="center" vertical="center" wrapText="1"/>
    </xf>
    <xf numFmtId="4" fontId="12" fillId="3" borderId="13" xfId="7" applyNumberFormat="1" applyFont="1" applyFill="1" applyBorder="1" applyAlignment="1">
      <alignment horizontal="center" vertical="center" wrapText="1"/>
    </xf>
    <xf numFmtId="4" fontId="12" fillId="3" borderId="15" xfId="7" applyNumberFormat="1" applyFont="1" applyFill="1" applyBorder="1" applyAlignment="1">
      <alignment horizontal="center" vertical="center" wrapText="1"/>
    </xf>
    <xf numFmtId="0" fontId="12" fillId="7" borderId="1" xfId="7" applyFont="1" applyFill="1" applyBorder="1" applyAlignment="1">
      <alignment vertical="center"/>
    </xf>
    <xf numFmtId="0" fontId="12" fillId="7" borderId="2" xfId="7" applyFont="1" applyFill="1" applyBorder="1" applyAlignment="1">
      <alignment vertical="center"/>
    </xf>
    <xf numFmtId="0" fontId="12" fillId="7" borderId="2" xfId="7" applyFont="1" applyFill="1" applyBorder="1" applyAlignment="1">
      <alignment horizontal="center" vertical="center"/>
    </xf>
    <xf numFmtId="0" fontId="12" fillId="7" borderId="10" xfId="7" applyFont="1" applyFill="1" applyBorder="1" applyAlignment="1">
      <alignment vertical="center"/>
    </xf>
    <xf numFmtId="0" fontId="12" fillId="7" borderId="11" xfId="7" applyFont="1" applyFill="1" applyBorder="1" applyAlignment="1">
      <alignment vertical="center"/>
    </xf>
    <xf numFmtId="0" fontId="3" fillId="0" borderId="13" xfId="8" applyFont="1" applyBorder="1" applyAlignment="1">
      <alignment horizontal="center" vertical="center" wrapText="1"/>
    </xf>
    <xf numFmtId="0" fontId="3" fillId="3" borderId="13" xfId="8" applyFont="1" applyFill="1" applyBorder="1" applyAlignment="1">
      <alignment horizontal="justify" vertical="center" wrapText="1"/>
    </xf>
    <xf numFmtId="0" fontId="3" fillId="3" borderId="13" xfId="8" applyFont="1" applyFill="1" applyBorder="1" applyAlignment="1">
      <alignment horizontal="center" vertical="center" wrapText="1"/>
    </xf>
    <xf numFmtId="8" fontId="3" fillId="0" borderId="16" xfId="7" applyNumberFormat="1" applyFont="1" applyBorder="1" applyAlignment="1">
      <alignment vertical="center"/>
    </xf>
    <xf numFmtId="0" fontId="3" fillId="0" borderId="21" xfId="7" applyFont="1" applyBorder="1" applyAlignment="1">
      <alignment horizontal="center" vertical="center"/>
    </xf>
    <xf numFmtId="0" fontId="3" fillId="0" borderId="21" xfId="13" applyFont="1" applyBorder="1" applyAlignment="1">
      <alignment horizontal="center" vertical="center"/>
    </xf>
    <xf numFmtId="0" fontId="3" fillId="3" borderId="21" xfId="8" applyFont="1" applyFill="1" applyBorder="1" applyAlignment="1">
      <alignment horizontal="justify" vertical="center" wrapText="1"/>
    </xf>
    <xf numFmtId="0" fontId="3" fillId="3" borderId="21" xfId="8" applyFont="1" applyFill="1" applyBorder="1" applyAlignment="1">
      <alignment horizontal="center" vertical="center" wrapText="1"/>
    </xf>
    <xf numFmtId="0" fontId="3" fillId="0" borderId="6" xfId="7" applyFont="1" applyBorder="1" applyAlignment="1">
      <alignment horizontal="left" vertical="center"/>
    </xf>
    <xf numFmtId="0" fontId="3" fillId="0" borderId="7" xfId="13" applyFont="1" applyBorder="1" applyAlignment="1">
      <alignment horizontal="center" vertical="center"/>
    </xf>
    <xf numFmtId="0" fontId="3" fillId="0" borderId="7" xfId="13" applyFont="1" applyBorder="1" applyAlignment="1">
      <alignment horizontal="left" vertical="center" wrapText="1"/>
    </xf>
    <xf numFmtId="0" fontId="3" fillId="0" borderId="37" xfId="8" applyFont="1" applyBorder="1" applyAlignment="1">
      <alignment horizontal="center" vertical="center" wrapText="1"/>
    </xf>
    <xf numFmtId="0" fontId="3" fillId="3" borderId="37" xfId="8" applyFont="1" applyFill="1" applyBorder="1" applyAlignment="1">
      <alignment horizontal="justify" vertical="center" wrapText="1"/>
    </xf>
    <xf numFmtId="0" fontId="3" fillId="3" borderId="37" xfId="8" applyFont="1" applyFill="1" applyBorder="1" applyAlignment="1">
      <alignment horizontal="center" vertical="center" wrapText="1"/>
    </xf>
    <xf numFmtId="0" fontId="12" fillId="2" borderId="1" xfId="7" applyFont="1" applyFill="1" applyBorder="1" applyAlignment="1">
      <alignment vertical="center"/>
    </xf>
    <xf numFmtId="0" fontId="12" fillId="2" borderId="2" xfId="7" applyFont="1" applyFill="1" applyBorder="1" applyAlignment="1">
      <alignment vertical="center"/>
    </xf>
    <xf numFmtId="0" fontId="12" fillId="2" borderId="2" xfId="7" applyFont="1" applyFill="1" applyBorder="1" applyAlignment="1">
      <alignment horizontal="center" vertical="center"/>
    </xf>
    <xf numFmtId="3" fontId="3" fillId="0" borderId="13" xfId="8" applyNumberFormat="1" applyFont="1" applyBorder="1" applyAlignment="1">
      <alignment horizontal="center" vertical="center" wrapText="1"/>
    </xf>
    <xf numFmtId="3" fontId="3" fillId="0" borderId="18" xfId="8" applyNumberFormat="1" applyFont="1" applyBorder="1" applyAlignment="1">
      <alignment horizontal="center" vertical="center" wrapText="1"/>
    </xf>
    <xf numFmtId="0" fontId="3" fillId="0" borderId="18" xfId="8" applyFont="1" applyBorder="1" applyAlignment="1">
      <alignment horizontal="center" vertical="center" wrapText="1"/>
    </xf>
    <xf numFmtId="0" fontId="3" fillId="3" borderId="18" xfId="8" applyFont="1" applyFill="1" applyBorder="1" applyAlignment="1">
      <alignment horizontal="justify" vertical="center" wrapText="1"/>
    </xf>
    <xf numFmtId="3" fontId="3" fillId="0" borderId="37" xfId="8" applyNumberFormat="1" applyFont="1" applyBorder="1" applyAlignment="1">
      <alignment horizontal="center" vertical="center" wrapText="1"/>
    </xf>
    <xf numFmtId="0" fontId="3" fillId="0" borderId="35" xfId="8" applyFont="1" applyBorder="1" applyAlignment="1">
      <alignment horizontal="center" vertical="center" wrapText="1"/>
    </xf>
    <xf numFmtId="173" fontId="3" fillId="0" borderId="21" xfId="7" applyNumberFormat="1" applyFont="1" applyBorder="1" applyAlignment="1">
      <alignment vertical="center"/>
    </xf>
    <xf numFmtId="0" fontId="12" fillId="2" borderId="10" xfId="7" applyFont="1" applyFill="1" applyBorder="1" applyAlignment="1">
      <alignment horizontal="center" vertical="center"/>
    </xf>
    <xf numFmtId="0" fontId="3" fillId="0" borderId="18" xfId="7" applyFont="1" applyBorder="1" applyAlignment="1">
      <alignment horizontal="center" vertical="center"/>
    </xf>
    <xf numFmtId="0" fontId="3" fillId="0" borderId="18" xfId="13" applyFont="1" applyBorder="1" applyAlignment="1">
      <alignment horizontal="center" vertical="center"/>
    </xf>
    <xf numFmtId="0" fontId="3" fillId="3" borderId="18" xfId="8" applyFont="1" applyFill="1" applyBorder="1" applyAlignment="1">
      <alignment horizontal="center" vertical="center" wrapText="1"/>
    </xf>
    <xf numFmtId="0" fontId="3" fillId="0" borderId="37" xfId="7" applyFont="1" applyBorder="1" applyAlignment="1">
      <alignment horizontal="center" vertical="center"/>
    </xf>
    <xf numFmtId="0" fontId="3" fillId="0" borderId="37" xfId="13" applyFont="1" applyBorder="1" applyAlignment="1">
      <alignment horizontal="center" vertical="center"/>
    </xf>
    <xf numFmtId="0" fontId="2" fillId="0" borderId="0" xfId="11" applyFont="1"/>
    <xf numFmtId="0" fontId="5" fillId="2" borderId="9" xfId="7" applyFont="1" applyFill="1" applyBorder="1" applyAlignment="1">
      <alignment vertical="center"/>
    </xf>
    <xf numFmtId="0" fontId="5" fillId="2" borderId="10" xfId="7" applyFont="1" applyFill="1" applyBorder="1" applyAlignment="1">
      <alignment vertical="center"/>
    </xf>
    <xf numFmtId="0" fontId="5" fillId="2" borderId="10" xfId="7" applyFont="1" applyFill="1" applyBorder="1" applyAlignment="1">
      <alignment horizontal="right" vertical="center"/>
    </xf>
    <xf numFmtId="169" fontId="5" fillId="2" borderId="11" xfId="7" applyNumberFormat="1" applyFont="1" applyFill="1" applyBorder="1" applyAlignment="1">
      <alignment vertical="center"/>
    </xf>
    <xf numFmtId="6" fontId="2" fillId="0" borderId="0" xfId="5" applyNumberFormat="1" applyFont="1" applyFill="1" applyAlignment="1" applyProtection="1">
      <alignment horizontal="center" vertical="center"/>
    </xf>
    <xf numFmtId="0" fontId="15" fillId="0" borderId="0" xfId="4" applyFont="1"/>
    <xf numFmtId="0" fontId="15" fillId="0" borderId="0" xfId="4" applyFont="1" applyAlignment="1">
      <alignment horizontal="center" vertical="center"/>
    </xf>
    <xf numFmtId="0" fontId="12" fillId="0" borderId="0" xfId="7" applyFont="1" applyAlignment="1">
      <alignment horizontal="center" vertical="center"/>
    </xf>
    <xf numFmtId="169" fontId="5" fillId="4" borderId="15" xfId="7" applyNumberFormat="1" applyFont="1" applyFill="1" applyBorder="1" applyAlignment="1">
      <alignment vertical="center"/>
    </xf>
    <xf numFmtId="169" fontId="5" fillId="0" borderId="19" xfId="7" applyNumberFormat="1" applyFont="1" applyBorder="1" applyAlignment="1">
      <alignment vertical="center"/>
    </xf>
    <xf numFmtId="164" fontId="9" fillId="0" borderId="0" xfId="5" applyFont="1" applyFill="1" applyAlignment="1" applyProtection="1">
      <alignment horizontal="left" vertical="center"/>
    </xf>
    <xf numFmtId="169" fontId="5" fillId="4" borderId="22" xfId="7" applyNumberFormat="1" applyFont="1" applyFill="1" applyBorder="1" applyAlignment="1">
      <alignment vertical="center"/>
    </xf>
    <xf numFmtId="6" fontId="2" fillId="0" borderId="0" xfId="1" applyNumberFormat="1" applyFont="1" applyFill="1" applyAlignment="1" applyProtection="1">
      <alignment horizontal="center" vertical="center"/>
    </xf>
    <xf numFmtId="0" fontId="3" fillId="0" borderId="0" xfId="7" applyFont="1" applyAlignment="1">
      <alignment horizontal="left" vertical="center"/>
    </xf>
    <xf numFmtId="0" fontId="3" fillId="0" borderId="0" xfId="7" applyFont="1" applyAlignment="1">
      <alignment horizontal="center" vertical="center"/>
    </xf>
    <xf numFmtId="168" fontId="6" fillId="5" borderId="15" xfId="7" applyNumberFormat="1" applyFont="1" applyFill="1" applyBorder="1" applyAlignment="1">
      <alignment horizontal="center" vertical="center" wrapText="1"/>
    </xf>
    <xf numFmtId="174" fontId="6" fillId="5" borderId="18" xfId="7" applyNumberFormat="1" applyFont="1" applyFill="1" applyBorder="1" applyAlignment="1">
      <alignment horizontal="center" vertical="center" wrapText="1"/>
    </xf>
    <xf numFmtId="174" fontId="6" fillId="5" borderId="18" xfId="7" applyNumberFormat="1" applyFont="1" applyFill="1" applyBorder="1" applyAlignment="1">
      <alignment horizontal="center" vertical="top" wrapText="1"/>
    </xf>
    <xf numFmtId="164" fontId="2" fillId="0" borderId="0" xfId="5" applyFont="1" applyFill="1" applyAlignment="1" applyProtection="1">
      <alignment horizontal="left" vertical="center"/>
    </xf>
    <xf numFmtId="0" fontId="16" fillId="5" borderId="30" xfId="7" applyFont="1" applyFill="1" applyBorder="1" applyAlignment="1">
      <alignment vertical="top" wrapText="1"/>
    </xf>
    <xf numFmtId="0" fontId="16" fillId="5" borderId="32" xfId="7" applyFont="1" applyFill="1" applyBorder="1" applyAlignment="1">
      <alignment vertical="top" wrapText="1"/>
    </xf>
    <xf numFmtId="175" fontId="19" fillId="6" borderId="19" xfId="3" applyNumberFormat="1" applyFont="1" applyFill="1" applyBorder="1" applyAlignment="1" applyProtection="1">
      <alignment horizontal="center" vertical="center" shrinkToFit="1"/>
      <protection locked="0"/>
    </xf>
    <xf numFmtId="0" fontId="3" fillId="3" borderId="35" xfId="8" applyFont="1" applyFill="1" applyBorder="1" applyAlignment="1">
      <alignment horizontal="center" vertical="center" wrapText="1"/>
    </xf>
    <xf numFmtId="4" fontId="3" fillId="0" borderId="35" xfId="10" applyNumberFormat="1" applyFont="1" applyFill="1" applyBorder="1" applyAlignment="1" applyProtection="1">
      <alignment horizontal="center" vertical="center" wrapText="1"/>
    </xf>
    <xf numFmtId="170" fontId="3" fillId="0" borderId="35" xfId="1" applyFont="1" applyFill="1" applyBorder="1" applyAlignment="1" applyProtection="1">
      <alignment horizontal="right" vertical="center" wrapText="1"/>
    </xf>
    <xf numFmtId="8" fontId="3" fillId="0" borderId="22" xfId="7" applyNumberFormat="1" applyFont="1" applyBorder="1" applyAlignment="1">
      <alignment vertical="center"/>
    </xf>
    <xf numFmtId="170" fontId="3" fillId="0" borderId="33" xfId="1" applyFont="1" applyFill="1" applyBorder="1" applyAlignment="1" applyProtection="1">
      <alignment horizontal="right" vertical="center" wrapText="1"/>
      <protection locked="0"/>
    </xf>
    <xf numFmtId="170" fontId="12" fillId="7" borderId="2" xfId="1" applyFont="1" applyFill="1" applyBorder="1" applyAlignment="1" applyProtection="1">
      <alignment horizontal="center" vertical="center"/>
      <protection locked="0"/>
    </xf>
    <xf numFmtId="170" fontId="3" fillId="0" borderId="35" xfId="1" applyFont="1" applyFill="1" applyBorder="1" applyAlignment="1" applyProtection="1">
      <alignment horizontal="right" vertical="center" wrapText="1"/>
      <protection locked="0"/>
    </xf>
    <xf numFmtId="170" fontId="12" fillId="2" borderId="2" xfId="1" applyFont="1" applyFill="1" applyBorder="1" applyAlignment="1" applyProtection="1">
      <alignment horizontal="center" vertical="center"/>
      <protection locked="0"/>
    </xf>
    <xf numFmtId="173" fontId="3" fillId="0" borderId="21" xfId="7" applyNumberFormat="1" applyFont="1" applyBorder="1" applyAlignment="1" applyProtection="1">
      <alignment vertical="center"/>
      <protection locked="0"/>
    </xf>
    <xf numFmtId="170" fontId="12" fillId="2" borderId="10" xfId="1" applyFont="1" applyFill="1" applyBorder="1" applyAlignment="1" applyProtection="1">
      <alignment horizontal="center" vertical="center"/>
      <protection locked="0"/>
    </xf>
    <xf numFmtId="0" fontId="17" fillId="5" borderId="29" xfId="7" applyFont="1" applyFill="1" applyBorder="1" applyAlignment="1">
      <alignment horizontal="justify" vertical="top" wrapText="1"/>
    </xf>
    <xf numFmtId="0" fontId="17" fillId="5" borderId="30" xfId="7" applyFont="1" applyFill="1" applyBorder="1" applyAlignment="1">
      <alignment horizontal="justify" vertical="top" wrapText="1"/>
    </xf>
    <xf numFmtId="0" fontId="17" fillId="5" borderId="26" xfId="7" applyFont="1" applyFill="1" applyBorder="1" applyAlignment="1">
      <alignment horizontal="justify" vertical="top" wrapText="1"/>
    </xf>
    <xf numFmtId="0" fontId="17" fillId="5" borderId="27" xfId="7" applyFont="1" applyFill="1" applyBorder="1" applyAlignment="1">
      <alignment horizontal="justify" vertical="top" wrapText="1"/>
    </xf>
    <xf numFmtId="0" fontId="17" fillId="5" borderId="28" xfId="7" applyFont="1" applyFill="1" applyBorder="1" applyAlignment="1">
      <alignment horizontal="justify" vertical="top" wrapText="1"/>
    </xf>
    <xf numFmtId="0" fontId="6" fillId="5" borderId="18" xfId="7" applyFont="1" applyFill="1" applyBorder="1" applyAlignment="1">
      <alignment horizontal="center" vertical="top" wrapText="1"/>
    </xf>
    <xf numFmtId="0" fontId="6" fillId="5" borderId="18" xfId="7" applyFont="1" applyFill="1" applyBorder="1" applyAlignment="1">
      <alignment horizontal="center" vertical="center" wrapText="1"/>
    </xf>
    <xf numFmtId="0" fontId="16" fillId="0" borderId="26" xfId="7" applyFont="1" applyBorder="1" applyAlignment="1">
      <alignment horizontal="left" vertical="center"/>
    </xf>
    <xf numFmtId="0" fontId="16" fillId="0" borderId="27" xfId="7" applyFont="1" applyBorder="1" applyAlignment="1">
      <alignment horizontal="left" vertical="center"/>
    </xf>
    <xf numFmtId="0" fontId="16" fillId="0" borderId="28" xfId="7" applyFont="1" applyBorder="1" applyAlignment="1">
      <alignment horizontal="left" vertical="center"/>
    </xf>
    <xf numFmtId="0" fontId="5" fillId="4" borderId="29" xfId="7" applyFont="1" applyFill="1" applyBorder="1" applyAlignment="1">
      <alignment horizontal="left" vertical="center"/>
    </xf>
    <xf numFmtId="0" fontId="5" fillId="4" borderId="30" xfId="7" applyFont="1" applyFill="1" applyBorder="1" applyAlignment="1">
      <alignment horizontal="left" vertical="center"/>
    </xf>
    <xf numFmtId="0" fontId="5" fillId="4" borderId="31" xfId="7" applyFont="1" applyFill="1" applyBorder="1" applyAlignment="1">
      <alignment horizontal="left" vertical="center"/>
    </xf>
    <xf numFmtId="0" fontId="17" fillId="5" borderId="23" xfId="7" applyFont="1" applyFill="1" applyBorder="1" applyAlignment="1">
      <alignment horizontal="justify" vertical="center" wrapText="1"/>
    </xf>
    <xf numFmtId="0" fontId="17" fillId="5" borderId="24" xfId="7" applyFont="1" applyFill="1" applyBorder="1" applyAlignment="1">
      <alignment horizontal="justify" vertical="center" wrapText="1"/>
    </xf>
    <xf numFmtId="0" fontId="17" fillId="5" borderId="25" xfId="7" applyFont="1" applyFill="1" applyBorder="1" applyAlignment="1">
      <alignment horizontal="justify" vertical="center" wrapText="1"/>
    </xf>
    <xf numFmtId="0" fontId="6" fillId="5" borderId="13" xfId="7" applyFont="1" applyFill="1" applyBorder="1" applyAlignment="1">
      <alignment horizontal="center" vertical="center" wrapText="1"/>
    </xf>
    <xf numFmtId="0" fontId="5" fillId="0" borderId="2" xfId="6" applyFont="1" applyBorder="1" applyAlignment="1">
      <alignment horizontal="center"/>
    </xf>
    <xf numFmtId="0" fontId="6" fillId="0" borderId="0" xfId="6" applyFont="1" applyAlignment="1">
      <alignment horizontal="center"/>
    </xf>
    <xf numFmtId="0" fontId="6" fillId="0" borderId="0" xfId="6" applyFont="1" applyAlignment="1">
      <alignment horizontal="center" vertical="center" wrapText="1"/>
    </xf>
    <xf numFmtId="0" fontId="6" fillId="0" borderId="0" xfId="6" applyFont="1" applyAlignment="1">
      <alignment horizontal="center" vertical="center"/>
    </xf>
    <xf numFmtId="164" fontId="5" fillId="0" borderId="0" xfId="6" applyNumberFormat="1" applyFont="1" applyAlignment="1">
      <alignment horizontal="center" vertical="center" wrapText="1"/>
    </xf>
    <xf numFmtId="0" fontId="5" fillId="4" borderId="23" xfId="7" applyFont="1" applyFill="1" applyBorder="1" applyAlignment="1">
      <alignment horizontal="left" vertical="center"/>
    </xf>
    <xf numFmtId="0" fontId="5" fillId="4" borderId="24" xfId="7" applyFont="1" applyFill="1" applyBorder="1" applyAlignment="1">
      <alignment horizontal="left" vertical="center"/>
    </xf>
    <xf numFmtId="0" fontId="5" fillId="4" borderId="25" xfId="7" applyFont="1" applyFill="1" applyBorder="1" applyAlignment="1">
      <alignment horizontal="left" vertical="center"/>
    </xf>
  </cellXfs>
  <cellStyles count="14">
    <cellStyle name="Hipervínculo" xfId="9" builtinId="8"/>
    <cellStyle name="Millares 2" xfId="5" xr:uid="{00000000-0005-0000-0000-000001000000}"/>
    <cellStyle name="Millares 2 2" xfId="10" xr:uid="{00000000-0005-0000-0000-000002000000}"/>
    <cellStyle name="Moneda" xfId="1" builtinId="4"/>
    <cellStyle name="Moneda [0]" xfId="2" builtinId="7"/>
    <cellStyle name="Moneda 2" xfId="12" xr:uid="{00000000-0005-0000-0000-000005000000}"/>
    <cellStyle name="Normal" xfId="0" builtinId="0"/>
    <cellStyle name="Normal 2 10 2 2" xfId="13" xr:uid="{00000000-0005-0000-0000-000007000000}"/>
    <cellStyle name="Normal 2 10 3" xfId="8" xr:uid="{00000000-0005-0000-0000-000008000000}"/>
    <cellStyle name="Normal 2 2" xfId="7" xr:uid="{00000000-0005-0000-0000-000009000000}"/>
    <cellStyle name="Normal 3" xfId="4" xr:uid="{00000000-0005-0000-0000-00000A000000}"/>
    <cellStyle name="Normal 3 11" xfId="6" xr:uid="{00000000-0005-0000-0000-00000B000000}"/>
    <cellStyle name="Normal 3 2" xfId="11" xr:uid="{00000000-0005-0000-0000-00000C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396072</xdr:colOff>
      <xdr:row>3</xdr:row>
      <xdr:rowOff>176125</xdr:rowOff>
    </xdr:from>
    <xdr:to>
      <xdr:col>8</xdr:col>
      <xdr:colOff>2144485</xdr:colOff>
      <xdr:row>3</xdr:row>
      <xdr:rowOff>1259061</xdr:rowOff>
    </xdr:to>
    <xdr:pic>
      <xdr:nvPicPr>
        <xdr:cNvPr id="2" name="Imagen 1">
          <a:extLst>
            <a:ext uri="{FF2B5EF4-FFF2-40B4-BE49-F238E27FC236}">
              <a16:creationId xmlns:a16="http://schemas.microsoft.com/office/drawing/2014/main" id="{271EDB4B-4C51-4167-AB4D-689E1CA04BCD}"/>
            </a:ext>
          </a:extLst>
        </xdr:cNvPr>
        <xdr:cNvPicPr>
          <a:picLocks noChangeAspect="1"/>
        </xdr:cNvPicPr>
      </xdr:nvPicPr>
      <xdr:blipFill rotWithShape="1">
        <a:blip xmlns:r="http://schemas.openxmlformats.org/officeDocument/2006/relationships" r:embed="rId1"/>
        <a:srcRect l="4433" t="8598" r="5309"/>
        <a:stretch/>
      </xdr:blipFill>
      <xdr:spPr>
        <a:xfrm>
          <a:off x="13448043" y="1090525"/>
          <a:ext cx="3468357" cy="1082936"/>
        </a:xfrm>
        <a:prstGeom prst="rect">
          <a:avLst/>
        </a:prstGeom>
      </xdr:spPr>
    </xdr:pic>
    <xdr:clientData/>
  </xdr:twoCellAnchor>
  <xdr:twoCellAnchor editAs="oneCell">
    <xdr:from>
      <xdr:col>1</xdr:col>
      <xdr:colOff>199850</xdr:colOff>
      <xdr:row>2</xdr:row>
      <xdr:rowOff>292188</xdr:rowOff>
    </xdr:from>
    <xdr:to>
      <xdr:col>4</xdr:col>
      <xdr:colOff>200333</xdr:colOff>
      <xdr:row>4</xdr:row>
      <xdr:rowOff>16128</xdr:rowOff>
    </xdr:to>
    <xdr:pic>
      <xdr:nvPicPr>
        <xdr:cNvPr id="3" name="Imagen 2">
          <a:extLst>
            <a:ext uri="{FF2B5EF4-FFF2-40B4-BE49-F238E27FC236}">
              <a16:creationId xmlns:a16="http://schemas.microsoft.com/office/drawing/2014/main" id="{A2C72FAD-0145-89AD-52ED-7526E518D59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507" r="5980"/>
        <a:stretch/>
      </xdr:blipFill>
      <xdr:spPr bwMode="auto">
        <a:xfrm>
          <a:off x="450221" y="890902"/>
          <a:ext cx="2902020" cy="137856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396072</xdr:colOff>
      <xdr:row>3</xdr:row>
      <xdr:rowOff>176125</xdr:rowOff>
    </xdr:from>
    <xdr:to>
      <xdr:col>8</xdr:col>
      <xdr:colOff>2141945</xdr:colOff>
      <xdr:row>3</xdr:row>
      <xdr:rowOff>1259061</xdr:rowOff>
    </xdr:to>
    <xdr:pic>
      <xdr:nvPicPr>
        <xdr:cNvPr id="2" name="Imagen 1">
          <a:extLst>
            <a:ext uri="{FF2B5EF4-FFF2-40B4-BE49-F238E27FC236}">
              <a16:creationId xmlns:a16="http://schemas.microsoft.com/office/drawing/2014/main" id="{E9DEBB21-8E2D-4ECF-B6C2-5753894E9CF6}"/>
            </a:ext>
          </a:extLst>
        </xdr:cNvPr>
        <xdr:cNvPicPr>
          <a:picLocks noChangeAspect="1"/>
        </xdr:cNvPicPr>
      </xdr:nvPicPr>
      <xdr:blipFill rotWithShape="1">
        <a:blip xmlns:r="http://schemas.openxmlformats.org/officeDocument/2006/relationships" r:embed="rId1"/>
        <a:srcRect l="4433" t="8598" r="5309"/>
        <a:stretch/>
      </xdr:blipFill>
      <xdr:spPr>
        <a:xfrm>
          <a:off x="12275652" y="1090525"/>
          <a:ext cx="3462913" cy="1082936"/>
        </a:xfrm>
        <a:prstGeom prst="rect">
          <a:avLst/>
        </a:prstGeom>
      </xdr:spPr>
    </xdr:pic>
    <xdr:clientData/>
  </xdr:twoCellAnchor>
  <xdr:twoCellAnchor editAs="oneCell">
    <xdr:from>
      <xdr:col>1</xdr:col>
      <xdr:colOff>199850</xdr:colOff>
      <xdr:row>2</xdr:row>
      <xdr:rowOff>292188</xdr:rowOff>
    </xdr:from>
    <xdr:to>
      <xdr:col>4</xdr:col>
      <xdr:colOff>197793</xdr:colOff>
      <xdr:row>4</xdr:row>
      <xdr:rowOff>11048</xdr:rowOff>
    </xdr:to>
    <xdr:pic>
      <xdr:nvPicPr>
        <xdr:cNvPr id="3" name="Imagen 2">
          <a:extLst>
            <a:ext uri="{FF2B5EF4-FFF2-40B4-BE49-F238E27FC236}">
              <a16:creationId xmlns:a16="http://schemas.microsoft.com/office/drawing/2014/main" id="{5F54F860-E4CE-4A36-8111-A5979B9FAD8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507" r="5980"/>
        <a:stretch/>
      </xdr:blipFill>
      <xdr:spPr bwMode="auto">
        <a:xfrm>
          <a:off x="451310" y="886548"/>
          <a:ext cx="2941803" cy="13851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5"/>
  <sheetViews>
    <sheetView view="pageBreakPreview" topLeftCell="A54" zoomScale="49" zoomScaleNormal="39" zoomScaleSheetLayoutView="40" workbookViewId="0">
      <selection activeCell="E60" sqref="E60"/>
    </sheetView>
  </sheetViews>
  <sheetFormatPr baseColWidth="10" defaultColWidth="12" defaultRowHeight="18" x14ac:dyDescent="0.35"/>
  <cols>
    <col min="1" max="1" width="3.6328125" style="105" customWidth="1"/>
    <col min="2" max="2" width="8.36328125" style="34" customWidth="1"/>
    <col min="3" max="3" width="15.90625" style="35" customWidth="1"/>
    <col min="4" max="4" width="18.6328125" style="35" customWidth="1"/>
    <col min="5" max="5" width="89.36328125" style="105" customWidth="1"/>
    <col min="6" max="6" width="16.6328125" style="105" customWidth="1"/>
    <col min="7" max="7" width="20.6328125" style="106" customWidth="1"/>
    <col min="8" max="8" width="25" style="105" customWidth="1"/>
    <col min="9" max="9" width="35.6328125" style="105" customWidth="1"/>
    <col min="10" max="10" width="3.6328125" style="105" customWidth="1"/>
    <col min="11" max="11" width="14.08984375" style="1" customWidth="1"/>
    <col min="12" max="12" width="17.6328125" style="1" customWidth="1"/>
    <col min="13" max="13" width="12" style="1" customWidth="1"/>
    <col min="14" max="15" width="13.81640625" style="1" bestFit="1" customWidth="1"/>
    <col min="16" max="16384" width="12" style="1"/>
  </cols>
  <sheetData>
    <row r="1" spans="1:10" ht="18.5" thickBot="1" x14ac:dyDescent="0.4">
      <c r="A1" s="34"/>
      <c r="E1" s="34"/>
      <c r="F1" s="34"/>
      <c r="G1" s="36"/>
      <c r="H1" s="34"/>
      <c r="I1" s="34"/>
      <c r="J1" s="34"/>
    </row>
    <row r="2" spans="1:10" ht="27" x14ac:dyDescent="0.5">
      <c r="A2" s="34"/>
      <c r="B2" s="37"/>
      <c r="C2" s="38"/>
      <c r="D2" s="149" t="s">
        <v>28</v>
      </c>
      <c r="E2" s="149"/>
      <c r="F2" s="149"/>
      <c r="G2" s="149"/>
      <c r="H2" s="149"/>
      <c r="I2" s="39"/>
      <c r="J2" s="34"/>
    </row>
    <row r="3" spans="1:10" ht="25" x14ac:dyDescent="0.5">
      <c r="A3" s="34"/>
      <c r="B3" s="40"/>
      <c r="C3" s="41"/>
      <c r="D3" s="150" t="s">
        <v>29</v>
      </c>
      <c r="E3" s="150"/>
      <c r="F3" s="150"/>
      <c r="G3" s="150"/>
      <c r="H3" s="150"/>
      <c r="I3" s="42"/>
      <c r="J3" s="34"/>
    </row>
    <row r="4" spans="1:10" ht="105.9" customHeight="1" x14ac:dyDescent="0.35">
      <c r="A4" s="34"/>
      <c r="B4" s="43"/>
      <c r="C4" s="44"/>
      <c r="D4" s="152" t="s">
        <v>27</v>
      </c>
      <c r="E4" s="152"/>
      <c r="F4" s="152"/>
      <c r="G4" s="152"/>
      <c r="H4" s="152"/>
      <c r="I4" s="45"/>
      <c r="J4" s="34"/>
    </row>
    <row r="5" spans="1:10" ht="15" customHeight="1" x14ac:dyDescent="0.35">
      <c r="A5" s="34"/>
      <c r="B5" s="43"/>
      <c r="C5" s="44"/>
      <c r="D5" s="44"/>
      <c r="E5" s="44"/>
      <c r="F5" s="44"/>
      <c r="G5" s="44"/>
      <c r="H5" s="44"/>
      <c r="I5" s="45"/>
      <c r="J5" s="34"/>
    </row>
    <row r="6" spans="1:10" ht="99.65" customHeight="1" x14ac:dyDescent="0.35">
      <c r="A6" s="46"/>
      <c r="B6" s="47"/>
      <c r="C6" s="48"/>
      <c r="D6" s="153" t="s">
        <v>69</v>
      </c>
      <c r="E6" s="153"/>
      <c r="F6" s="153"/>
      <c r="G6" s="153"/>
      <c r="H6" s="153"/>
      <c r="I6" s="49"/>
      <c r="J6" s="46"/>
    </row>
    <row r="7" spans="1:10" ht="14.25" customHeight="1" thickBot="1" x14ac:dyDescent="0.4">
      <c r="A7" s="34"/>
      <c r="B7" s="50"/>
      <c r="C7" s="51"/>
      <c r="D7" s="52"/>
      <c r="E7" s="52"/>
      <c r="F7" s="52"/>
      <c r="G7" s="52"/>
      <c r="H7" s="52"/>
      <c r="I7" s="53"/>
      <c r="J7" s="34"/>
    </row>
    <row r="8" spans="1:10" ht="30" customHeight="1" thickBot="1" x14ac:dyDescent="0.4">
      <c r="A8" s="34"/>
      <c r="B8" s="54"/>
      <c r="C8" s="55"/>
      <c r="D8" s="55"/>
      <c r="E8" s="55"/>
      <c r="F8" s="55"/>
      <c r="G8" s="55"/>
      <c r="H8" s="55"/>
      <c r="I8" s="56"/>
      <c r="J8" s="34"/>
    </row>
    <row r="9" spans="1:10" ht="36.65" customHeight="1" thickBot="1" x14ac:dyDescent="0.4">
      <c r="A9" s="57"/>
      <c r="B9" s="58" t="s">
        <v>0</v>
      </c>
      <c r="C9" s="59" t="s">
        <v>31</v>
      </c>
      <c r="D9" s="60" t="s">
        <v>30</v>
      </c>
      <c r="E9" s="61" t="s">
        <v>1</v>
      </c>
      <c r="F9" s="59" t="s">
        <v>2</v>
      </c>
      <c r="G9" s="59" t="s">
        <v>3</v>
      </c>
      <c r="H9" s="62" t="s">
        <v>4</v>
      </c>
      <c r="I9" s="63" t="s">
        <v>5</v>
      </c>
      <c r="J9" s="34"/>
    </row>
    <row r="10" spans="1:10" ht="18.5" thickBot="1" x14ac:dyDescent="0.4">
      <c r="A10" s="57"/>
      <c r="B10" s="64" t="s">
        <v>34</v>
      </c>
      <c r="C10" s="65"/>
      <c r="D10" s="65"/>
      <c r="E10" s="65"/>
      <c r="F10" s="65"/>
      <c r="G10" s="66"/>
      <c r="H10" s="67"/>
      <c r="I10" s="68"/>
      <c r="J10" s="34"/>
    </row>
    <row r="11" spans="1:10" ht="36" x14ac:dyDescent="0.35">
      <c r="A11" s="34"/>
      <c r="B11" s="29">
        <v>1</v>
      </c>
      <c r="C11" s="69" t="s">
        <v>73</v>
      </c>
      <c r="D11" s="69" t="s">
        <v>74</v>
      </c>
      <c r="E11" s="70" t="s">
        <v>35</v>
      </c>
      <c r="F11" s="71" t="s">
        <v>14</v>
      </c>
      <c r="G11" s="11">
        <v>6063</v>
      </c>
      <c r="H11" s="12">
        <v>40205</v>
      </c>
      <c r="I11" s="72">
        <f>ROUND(G11*H11,0)</f>
        <v>243762915</v>
      </c>
      <c r="J11" s="34"/>
    </row>
    <row r="12" spans="1:10" ht="36.5" thickBot="1" x14ac:dyDescent="0.4">
      <c r="A12" s="34"/>
      <c r="B12" s="6">
        <v>2</v>
      </c>
      <c r="C12" s="73" t="s">
        <v>36</v>
      </c>
      <c r="D12" s="74"/>
      <c r="E12" s="75" t="s">
        <v>44</v>
      </c>
      <c r="F12" s="76" t="s">
        <v>38</v>
      </c>
      <c r="G12" s="14">
        <v>330049</v>
      </c>
      <c r="H12" s="15">
        <v>2462</v>
      </c>
      <c r="I12" s="125">
        <f>ROUND(G12*H12,0)</f>
        <v>812580638</v>
      </c>
      <c r="J12" s="34"/>
    </row>
    <row r="13" spans="1:10" ht="18.5" thickBot="1" x14ac:dyDescent="0.4">
      <c r="A13" s="34"/>
      <c r="B13" s="77" t="s">
        <v>6</v>
      </c>
      <c r="C13" s="78"/>
      <c r="D13" s="78"/>
      <c r="E13" s="79" t="s">
        <v>7</v>
      </c>
      <c r="F13" s="78"/>
      <c r="G13" s="8"/>
      <c r="H13" s="10"/>
      <c r="I13" s="20">
        <f>SUM(I11:I12)</f>
        <v>1056343553</v>
      </c>
      <c r="J13" s="34"/>
    </row>
    <row r="14" spans="1:10" ht="18.5" thickBot="1" x14ac:dyDescent="0.4">
      <c r="A14" s="34"/>
      <c r="B14" s="64" t="s">
        <v>39</v>
      </c>
      <c r="C14" s="65"/>
      <c r="D14" s="65"/>
      <c r="E14" s="65"/>
      <c r="F14" s="65"/>
      <c r="G14" s="66"/>
      <c r="H14" s="16"/>
      <c r="I14" s="68"/>
      <c r="J14" s="34"/>
    </row>
    <row r="15" spans="1:10" ht="53" customHeight="1" x14ac:dyDescent="0.35">
      <c r="A15" s="34"/>
      <c r="B15" s="29">
        <v>3</v>
      </c>
      <c r="C15" s="69" t="s">
        <v>110</v>
      </c>
      <c r="D15" s="69" t="s">
        <v>111</v>
      </c>
      <c r="E15" s="70" t="s">
        <v>54</v>
      </c>
      <c r="F15" s="71" t="s">
        <v>42</v>
      </c>
      <c r="G15" s="11">
        <v>11022</v>
      </c>
      <c r="H15" s="12">
        <v>11311</v>
      </c>
      <c r="I15" s="72">
        <f t="shared" ref="I15:I21" si="0">ROUND(G15*H15,0)</f>
        <v>124669842</v>
      </c>
      <c r="J15" s="34"/>
    </row>
    <row r="16" spans="1:10" ht="53" customHeight="1" x14ac:dyDescent="0.35">
      <c r="A16" s="34"/>
      <c r="B16" s="30">
        <v>4</v>
      </c>
      <c r="C16" s="80" t="s">
        <v>112</v>
      </c>
      <c r="D16" s="80" t="s">
        <v>113</v>
      </c>
      <c r="E16" s="81" t="s">
        <v>55</v>
      </c>
      <c r="F16" s="82" t="s">
        <v>14</v>
      </c>
      <c r="G16" s="26">
        <v>2205</v>
      </c>
      <c r="H16" s="27">
        <v>244186</v>
      </c>
      <c r="I16" s="72">
        <f t="shared" si="0"/>
        <v>538430130</v>
      </c>
      <c r="J16" s="34"/>
    </row>
    <row r="17" spans="1:10" ht="53" customHeight="1" x14ac:dyDescent="0.35">
      <c r="A17" s="34"/>
      <c r="B17" s="30">
        <v>5</v>
      </c>
      <c r="C17" s="80" t="s">
        <v>114</v>
      </c>
      <c r="D17" s="80" t="s">
        <v>115</v>
      </c>
      <c r="E17" s="81" t="s">
        <v>56</v>
      </c>
      <c r="F17" s="82" t="s">
        <v>42</v>
      </c>
      <c r="G17" s="26">
        <v>11022</v>
      </c>
      <c r="H17" s="27">
        <v>8973</v>
      </c>
      <c r="I17" s="72">
        <f t="shared" si="0"/>
        <v>98900406</v>
      </c>
      <c r="J17" s="34"/>
    </row>
    <row r="18" spans="1:10" ht="53" customHeight="1" x14ac:dyDescent="0.35">
      <c r="A18" s="34"/>
      <c r="B18" s="30">
        <v>6</v>
      </c>
      <c r="C18" s="80" t="s">
        <v>116</v>
      </c>
      <c r="D18" s="80" t="s">
        <v>115</v>
      </c>
      <c r="E18" s="81" t="s">
        <v>57</v>
      </c>
      <c r="F18" s="82" t="s">
        <v>42</v>
      </c>
      <c r="G18" s="26">
        <v>11022</v>
      </c>
      <c r="H18" s="27">
        <v>4353</v>
      </c>
      <c r="I18" s="72">
        <f t="shared" si="0"/>
        <v>47978766</v>
      </c>
      <c r="J18" s="34"/>
    </row>
    <row r="19" spans="1:10" ht="53" customHeight="1" x14ac:dyDescent="0.35">
      <c r="A19" s="34"/>
      <c r="B19" s="30">
        <v>7</v>
      </c>
      <c r="C19" s="80" t="s">
        <v>117</v>
      </c>
      <c r="D19" s="80" t="s">
        <v>118</v>
      </c>
      <c r="E19" s="81" t="s">
        <v>58</v>
      </c>
      <c r="F19" s="96" t="s">
        <v>14</v>
      </c>
      <c r="G19" s="2">
        <v>1103</v>
      </c>
      <c r="H19" s="13">
        <v>1789409</v>
      </c>
      <c r="I19" s="72">
        <f t="shared" si="0"/>
        <v>1973718127</v>
      </c>
      <c r="J19" s="34"/>
    </row>
    <row r="20" spans="1:10" ht="53" customHeight="1" x14ac:dyDescent="0.35">
      <c r="A20" s="34"/>
      <c r="B20" s="30">
        <v>8</v>
      </c>
      <c r="C20" s="80" t="s">
        <v>119</v>
      </c>
      <c r="D20" s="80" t="s">
        <v>120</v>
      </c>
      <c r="E20" s="81" t="s">
        <v>41</v>
      </c>
      <c r="F20" s="122" t="s">
        <v>14</v>
      </c>
      <c r="G20" s="123">
        <v>1002</v>
      </c>
      <c r="H20" s="124">
        <v>114309</v>
      </c>
      <c r="I20" s="72">
        <f t="shared" si="0"/>
        <v>114537618</v>
      </c>
      <c r="J20" s="34"/>
    </row>
    <row r="21" spans="1:10" ht="53" customHeight="1" thickBot="1" x14ac:dyDescent="0.4">
      <c r="A21" s="34"/>
      <c r="B21" s="32">
        <v>9</v>
      </c>
      <c r="C21" s="73" t="s">
        <v>121</v>
      </c>
      <c r="D21" s="74" t="s">
        <v>77</v>
      </c>
      <c r="E21" s="75" t="s">
        <v>40</v>
      </c>
      <c r="F21" s="76" t="s">
        <v>14</v>
      </c>
      <c r="G21" s="14">
        <v>3006</v>
      </c>
      <c r="H21" s="15">
        <v>156247</v>
      </c>
      <c r="I21" s="125">
        <f t="shared" si="0"/>
        <v>469678482</v>
      </c>
      <c r="J21" s="34"/>
    </row>
    <row r="22" spans="1:10" ht="18.5" thickBot="1" x14ac:dyDescent="0.4">
      <c r="A22" s="34"/>
      <c r="B22" s="77" t="s">
        <v>6</v>
      </c>
      <c r="C22" s="78"/>
      <c r="D22" s="78"/>
      <c r="E22" s="79" t="s">
        <v>7</v>
      </c>
      <c r="F22" s="78"/>
      <c r="G22" s="8"/>
      <c r="H22" s="10"/>
      <c r="I22" s="20">
        <f>SUM(I15:I21)</f>
        <v>3367913371</v>
      </c>
      <c r="J22" s="34"/>
    </row>
    <row r="23" spans="1:10" ht="18.5" thickBot="1" x14ac:dyDescent="0.4">
      <c r="A23" s="57"/>
      <c r="B23" s="83" t="s">
        <v>59</v>
      </c>
      <c r="C23" s="84"/>
      <c r="D23" s="84"/>
      <c r="E23" s="84"/>
      <c r="F23" s="84"/>
      <c r="G23" s="85"/>
      <c r="H23" s="17"/>
      <c r="I23" s="68"/>
      <c r="J23" s="34"/>
    </row>
    <row r="24" spans="1:10" ht="36" x14ac:dyDescent="0.35">
      <c r="A24" s="57"/>
      <c r="B24" s="29">
        <v>10</v>
      </c>
      <c r="C24" s="86" t="s">
        <v>70</v>
      </c>
      <c r="D24" s="69" t="s">
        <v>71</v>
      </c>
      <c r="E24" s="70" t="s">
        <v>72</v>
      </c>
      <c r="F24" s="69" t="s">
        <v>14</v>
      </c>
      <c r="G24" s="11">
        <v>301</v>
      </c>
      <c r="H24" s="12">
        <v>179618</v>
      </c>
      <c r="I24" s="72">
        <f t="shared" ref="I24" si="1">ROUND(G24*H24,0)</f>
        <v>54065018</v>
      </c>
      <c r="J24" s="34"/>
    </row>
    <row r="25" spans="1:10" ht="36" x14ac:dyDescent="0.35">
      <c r="A25" s="57"/>
      <c r="B25" s="30">
        <v>11</v>
      </c>
      <c r="C25" s="87" t="s">
        <v>73</v>
      </c>
      <c r="D25" s="88" t="s">
        <v>74</v>
      </c>
      <c r="E25" s="89" t="s">
        <v>35</v>
      </c>
      <c r="F25" s="88" t="s">
        <v>14</v>
      </c>
      <c r="G25" s="2">
        <v>1864</v>
      </c>
      <c r="H25" s="13">
        <v>40205</v>
      </c>
      <c r="I25" s="72">
        <f>ROUND(G25*H25,0)</f>
        <v>74942120</v>
      </c>
      <c r="J25" s="34"/>
    </row>
    <row r="26" spans="1:10" ht="36" x14ac:dyDescent="0.35">
      <c r="A26" s="57"/>
      <c r="B26" s="31">
        <v>12</v>
      </c>
      <c r="C26" s="87" t="s">
        <v>75</v>
      </c>
      <c r="D26" s="88" t="s">
        <v>37</v>
      </c>
      <c r="E26" s="89" t="s">
        <v>60</v>
      </c>
      <c r="F26" s="88" t="s">
        <v>42</v>
      </c>
      <c r="G26" s="2">
        <v>6513</v>
      </c>
      <c r="H26" s="13">
        <v>18455</v>
      </c>
      <c r="I26" s="72">
        <f t="shared" ref="I26:I28" si="2">ROUND(G26*H26,0)</f>
        <v>120197415</v>
      </c>
      <c r="J26" s="34"/>
    </row>
    <row r="27" spans="1:10" ht="53" customHeight="1" x14ac:dyDescent="0.35">
      <c r="A27" s="57"/>
      <c r="B27" s="30">
        <v>13</v>
      </c>
      <c r="C27" s="90">
        <v>4.0999999999999996</v>
      </c>
      <c r="D27" s="80" t="s">
        <v>76</v>
      </c>
      <c r="E27" s="89" t="s">
        <v>46</v>
      </c>
      <c r="F27" s="88" t="s">
        <v>14</v>
      </c>
      <c r="G27" s="2">
        <v>1203</v>
      </c>
      <c r="H27" s="13">
        <v>174738</v>
      </c>
      <c r="I27" s="72">
        <f t="shared" si="2"/>
        <v>210209814</v>
      </c>
      <c r="J27" s="34"/>
    </row>
    <row r="28" spans="1:10" ht="53" customHeight="1" x14ac:dyDescent="0.35">
      <c r="A28" s="57"/>
      <c r="B28" s="31">
        <v>14</v>
      </c>
      <c r="C28" s="87">
        <v>3.11</v>
      </c>
      <c r="D28" s="88"/>
      <c r="E28" s="89" t="s">
        <v>45</v>
      </c>
      <c r="F28" s="91" t="s">
        <v>61</v>
      </c>
      <c r="G28" s="2">
        <v>1670</v>
      </c>
      <c r="H28" s="13">
        <v>48270</v>
      </c>
      <c r="I28" s="72">
        <f t="shared" si="2"/>
        <v>80610900</v>
      </c>
      <c r="J28" s="34"/>
    </row>
    <row r="29" spans="1:10" ht="53" customHeight="1" x14ac:dyDescent="0.35">
      <c r="A29" s="57"/>
      <c r="B29" s="30">
        <v>15</v>
      </c>
      <c r="C29" s="90" t="s">
        <v>43</v>
      </c>
      <c r="D29" s="80" t="s">
        <v>77</v>
      </c>
      <c r="E29" s="81" t="s">
        <v>123</v>
      </c>
      <c r="F29" s="88" t="s">
        <v>14</v>
      </c>
      <c r="G29" s="2">
        <v>328</v>
      </c>
      <c r="H29" s="13">
        <v>945124</v>
      </c>
      <c r="I29" s="72">
        <f t="shared" ref="I29" si="3">ROUND(G29*H29,0)</f>
        <v>310000672</v>
      </c>
      <c r="J29" s="34"/>
    </row>
    <row r="30" spans="1:10" ht="53" customHeight="1" thickBot="1" x14ac:dyDescent="0.4">
      <c r="A30" s="34"/>
      <c r="B30" s="32">
        <v>16</v>
      </c>
      <c r="C30" s="73" t="s">
        <v>78</v>
      </c>
      <c r="D30" s="76" t="s">
        <v>79</v>
      </c>
      <c r="E30" s="75" t="s">
        <v>8</v>
      </c>
      <c r="F30" s="76" t="s">
        <v>15</v>
      </c>
      <c r="G30" s="7">
        <v>17615</v>
      </c>
      <c r="H30" s="9">
        <v>12087</v>
      </c>
      <c r="I30" s="125">
        <f>ROUND(G30*H30,0)</f>
        <v>212912505</v>
      </c>
      <c r="J30" s="34"/>
    </row>
    <row r="31" spans="1:10" ht="18.5" thickBot="1" x14ac:dyDescent="0.4">
      <c r="A31" s="34"/>
      <c r="B31" s="77" t="s">
        <v>6</v>
      </c>
      <c r="C31" s="78"/>
      <c r="D31" s="78"/>
      <c r="E31" s="79" t="s">
        <v>7</v>
      </c>
      <c r="F31" s="78"/>
      <c r="G31" s="8"/>
      <c r="H31" s="92"/>
      <c r="I31" s="20">
        <f>SUM(I24:I30)</f>
        <v>1062938444</v>
      </c>
      <c r="J31" s="34"/>
    </row>
    <row r="32" spans="1:10" ht="18.5" thickBot="1" x14ac:dyDescent="0.4">
      <c r="A32" s="34"/>
      <c r="B32" s="54" t="s">
        <v>62</v>
      </c>
      <c r="C32" s="55"/>
      <c r="D32" s="55"/>
      <c r="E32" s="55" t="s">
        <v>7</v>
      </c>
      <c r="F32" s="55"/>
      <c r="G32" s="93"/>
      <c r="H32" s="18"/>
      <c r="I32" s="21"/>
      <c r="J32" s="34"/>
    </row>
    <row r="33" spans="1:10" ht="36" x14ac:dyDescent="0.35">
      <c r="A33" s="34"/>
      <c r="B33" s="31">
        <v>17</v>
      </c>
      <c r="C33" s="94" t="s">
        <v>73</v>
      </c>
      <c r="D33" s="95" t="s">
        <v>74</v>
      </c>
      <c r="E33" s="89" t="s">
        <v>35</v>
      </c>
      <c r="F33" s="96" t="s">
        <v>14</v>
      </c>
      <c r="G33" s="2">
        <v>389</v>
      </c>
      <c r="H33" s="13">
        <v>40205</v>
      </c>
      <c r="I33" s="72">
        <f t="shared" ref="I33" si="4">ROUND(G33*H33,0)</f>
        <v>15639745</v>
      </c>
      <c r="J33" s="34"/>
    </row>
    <row r="34" spans="1:10" ht="53" customHeight="1" x14ac:dyDescent="0.35">
      <c r="A34" s="34"/>
      <c r="B34" s="28">
        <v>18</v>
      </c>
      <c r="C34" s="94" t="s">
        <v>80</v>
      </c>
      <c r="D34" s="95" t="s">
        <v>81</v>
      </c>
      <c r="E34" s="89" t="s">
        <v>47</v>
      </c>
      <c r="F34" s="96" t="s">
        <v>14</v>
      </c>
      <c r="G34" s="2">
        <v>13</v>
      </c>
      <c r="H34" s="13">
        <v>709164</v>
      </c>
      <c r="I34" s="72">
        <f>ROUND(G34*H34,0)</f>
        <v>9219132</v>
      </c>
      <c r="J34" s="34"/>
    </row>
    <row r="35" spans="1:10" ht="53" customHeight="1" x14ac:dyDescent="0.35">
      <c r="A35" s="34"/>
      <c r="B35" s="31">
        <v>19</v>
      </c>
      <c r="C35" s="97" t="s">
        <v>82</v>
      </c>
      <c r="D35" s="98" t="s">
        <v>83</v>
      </c>
      <c r="E35" s="81" t="s">
        <v>90</v>
      </c>
      <c r="F35" s="82" t="s">
        <v>14</v>
      </c>
      <c r="G35" s="26">
        <v>37</v>
      </c>
      <c r="H35" s="27">
        <v>1240202</v>
      </c>
      <c r="I35" s="72">
        <f t="shared" ref="I35:I39" si="5">ROUND(G35*H35,0)</f>
        <v>45887474</v>
      </c>
      <c r="J35" s="34"/>
    </row>
    <row r="36" spans="1:10" ht="53" customHeight="1" x14ac:dyDescent="0.35">
      <c r="A36" s="34"/>
      <c r="B36" s="28">
        <v>20</v>
      </c>
      <c r="C36" s="97" t="s">
        <v>84</v>
      </c>
      <c r="D36" s="98" t="s">
        <v>85</v>
      </c>
      <c r="E36" s="81" t="s">
        <v>91</v>
      </c>
      <c r="F36" s="82" t="s">
        <v>14</v>
      </c>
      <c r="G36" s="26">
        <v>52</v>
      </c>
      <c r="H36" s="27">
        <v>1447748</v>
      </c>
      <c r="I36" s="72">
        <f t="shared" si="5"/>
        <v>75282896</v>
      </c>
      <c r="J36" s="34"/>
    </row>
    <row r="37" spans="1:10" ht="53" customHeight="1" x14ac:dyDescent="0.35">
      <c r="A37" s="34"/>
      <c r="B37" s="31">
        <v>21</v>
      </c>
      <c r="C37" s="97" t="s">
        <v>78</v>
      </c>
      <c r="D37" s="98" t="s">
        <v>79</v>
      </c>
      <c r="E37" s="81" t="s">
        <v>8</v>
      </c>
      <c r="F37" s="82" t="s">
        <v>15</v>
      </c>
      <c r="G37" s="26">
        <v>9175</v>
      </c>
      <c r="H37" s="27">
        <v>12087</v>
      </c>
      <c r="I37" s="72">
        <f t="shared" si="5"/>
        <v>110898225</v>
      </c>
      <c r="J37" s="34"/>
    </row>
    <row r="38" spans="1:10" ht="36" x14ac:dyDescent="0.35">
      <c r="A38" s="34"/>
      <c r="B38" s="28">
        <v>22</v>
      </c>
      <c r="C38" s="97" t="s">
        <v>86</v>
      </c>
      <c r="D38" s="98" t="s">
        <v>87</v>
      </c>
      <c r="E38" s="81" t="s">
        <v>92</v>
      </c>
      <c r="F38" s="82" t="s">
        <v>61</v>
      </c>
      <c r="G38" s="26">
        <v>72</v>
      </c>
      <c r="H38" s="27">
        <v>1309802</v>
      </c>
      <c r="I38" s="72">
        <f t="shared" si="5"/>
        <v>94305744</v>
      </c>
      <c r="J38" s="34"/>
    </row>
    <row r="39" spans="1:10" ht="53" customHeight="1" x14ac:dyDescent="0.35">
      <c r="A39" s="34"/>
      <c r="B39" s="31">
        <v>23</v>
      </c>
      <c r="C39" s="97" t="s">
        <v>88</v>
      </c>
      <c r="D39" s="98" t="s">
        <v>89</v>
      </c>
      <c r="E39" s="81" t="s">
        <v>63</v>
      </c>
      <c r="F39" s="82" t="s">
        <v>14</v>
      </c>
      <c r="G39" s="26">
        <v>125</v>
      </c>
      <c r="H39" s="27">
        <v>137637</v>
      </c>
      <c r="I39" s="72">
        <f t="shared" si="5"/>
        <v>17204625</v>
      </c>
      <c r="J39" s="34"/>
    </row>
    <row r="40" spans="1:10" ht="36.5" thickBot="1" x14ac:dyDescent="0.4">
      <c r="A40" s="34"/>
      <c r="B40" s="32">
        <v>24</v>
      </c>
      <c r="C40" s="73" t="s">
        <v>70</v>
      </c>
      <c r="D40" s="74" t="s">
        <v>71</v>
      </c>
      <c r="E40" s="75" t="s">
        <v>72</v>
      </c>
      <c r="F40" s="76" t="s">
        <v>14</v>
      </c>
      <c r="G40" s="14">
        <v>18</v>
      </c>
      <c r="H40" s="15">
        <v>179618</v>
      </c>
      <c r="I40" s="125">
        <f>ROUND(G40*H40,0)</f>
        <v>3233124</v>
      </c>
      <c r="J40" s="34"/>
    </row>
    <row r="41" spans="1:10" ht="18.5" thickBot="1" x14ac:dyDescent="0.4">
      <c r="A41" s="34"/>
      <c r="B41" s="77" t="s">
        <v>6</v>
      </c>
      <c r="C41" s="78"/>
      <c r="D41" s="78"/>
      <c r="E41" s="79" t="s">
        <v>7</v>
      </c>
      <c r="F41" s="78"/>
      <c r="G41" s="8"/>
      <c r="H41" s="92"/>
      <c r="I41" s="20">
        <f>SUM(I33:I40)</f>
        <v>371670965</v>
      </c>
      <c r="J41" s="34"/>
    </row>
    <row r="42" spans="1:10" ht="18.5" thickBot="1" x14ac:dyDescent="0.4">
      <c r="A42" s="34"/>
      <c r="B42" s="54" t="s">
        <v>93</v>
      </c>
      <c r="C42" s="55"/>
      <c r="D42" s="55"/>
      <c r="E42" s="55" t="s">
        <v>7</v>
      </c>
      <c r="F42" s="55"/>
      <c r="G42" s="93"/>
      <c r="H42" s="18"/>
      <c r="I42" s="21"/>
      <c r="J42" s="34"/>
    </row>
    <row r="43" spans="1:10" ht="36" x14ac:dyDescent="0.35">
      <c r="A43" s="34"/>
      <c r="B43" s="31">
        <v>25</v>
      </c>
      <c r="C43" s="94" t="s">
        <v>73</v>
      </c>
      <c r="D43" s="95" t="s">
        <v>74</v>
      </c>
      <c r="E43" s="89" t="s">
        <v>35</v>
      </c>
      <c r="F43" s="96" t="s">
        <v>14</v>
      </c>
      <c r="G43" s="2">
        <v>342</v>
      </c>
      <c r="H43" s="13">
        <v>40205</v>
      </c>
      <c r="I43" s="72">
        <f t="shared" ref="I43" si="6">ROUND(G43*H43,0)</f>
        <v>13750110</v>
      </c>
      <c r="J43" s="34"/>
    </row>
    <row r="44" spans="1:10" ht="36" x14ac:dyDescent="0.35">
      <c r="A44" s="34"/>
      <c r="B44" s="28">
        <v>26</v>
      </c>
      <c r="C44" s="94" t="s">
        <v>75</v>
      </c>
      <c r="D44" s="95" t="s">
        <v>37</v>
      </c>
      <c r="E44" s="89" t="s">
        <v>60</v>
      </c>
      <c r="F44" s="96" t="s">
        <v>42</v>
      </c>
      <c r="G44" s="2">
        <v>105</v>
      </c>
      <c r="H44" s="13">
        <v>18455</v>
      </c>
      <c r="I44" s="72">
        <f>ROUND(G44*H44,0)</f>
        <v>1937775</v>
      </c>
      <c r="J44" s="34"/>
    </row>
    <row r="45" spans="1:10" ht="53" customHeight="1" x14ac:dyDescent="0.35">
      <c r="A45" s="34"/>
      <c r="B45" s="31">
        <v>27</v>
      </c>
      <c r="C45" s="97">
        <v>5.4</v>
      </c>
      <c r="D45" s="98" t="s">
        <v>76</v>
      </c>
      <c r="E45" s="81" t="s">
        <v>46</v>
      </c>
      <c r="F45" s="82" t="s">
        <v>14</v>
      </c>
      <c r="G45" s="26">
        <v>15</v>
      </c>
      <c r="H45" s="27">
        <v>174738</v>
      </c>
      <c r="I45" s="72">
        <f t="shared" ref="I45:I54" si="7">ROUND(G45*H45,0)</f>
        <v>2621070</v>
      </c>
      <c r="J45" s="34"/>
    </row>
    <row r="46" spans="1:10" ht="53" customHeight="1" x14ac:dyDescent="0.35">
      <c r="A46" s="34"/>
      <c r="B46" s="28">
        <v>28</v>
      </c>
      <c r="C46" s="97" t="s">
        <v>94</v>
      </c>
      <c r="D46" s="98"/>
      <c r="E46" s="81" t="s">
        <v>45</v>
      </c>
      <c r="F46" s="82" t="s">
        <v>61</v>
      </c>
      <c r="G46" s="26">
        <v>36</v>
      </c>
      <c r="H46" s="27">
        <v>48270</v>
      </c>
      <c r="I46" s="72">
        <f t="shared" si="7"/>
        <v>1737720</v>
      </c>
      <c r="J46" s="34"/>
    </row>
    <row r="47" spans="1:10" ht="53" customHeight="1" x14ac:dyDescent="0.35">
      <c r="A47" s="34"/>
      <c r="B47" s="31">
        <v>29</v>
      </c>
      <c r="C47" s="97" t="s">
        <v>95</v>
      </c>
      <c r="D47" s="98" t="s">
        <v>77</v>
      </c>
      <c r="E47" s="81" t="s">
        <v>100</v>
      </c>
      <c r="F47" s="82" t="s">
        <v>64</v>
      </c>
      <c r="G47" s="26">
        <v>45</v>
      </c>
      <c r="H47" s="27">
        <v>36773</v>
      </c>
      <c r="I47" s="72">
        <f t="shared" si="7"/>
        <v>1654785</v>
      </c>
      <c r="J47" s="34"/>
    </row>
    <row r="48" spans="1:10" ht="53" customHeight="1" x14ac:dyDescent="0.35">
      <c r="A48" s="34"/>
      <c r="B48" s="28">
        <v>30</v>
      </c>
      <c r="C48" s="97" t="s">
        <v>88</v>
      </c>
      <c r="D48" s="98" t="s">
        <v>89</v>
      </c>
      <c r="E48" s="81" t="s">
        <v>63</v>
      </c>
      <c r="F48" s="82" t="s">
        <v>14</v>
      </c>
      <c r="G48" s="26">
        <v>127</v>
      </c>
      <c r="H48" s="27">
        <v>137637</v>
      </c>
      <c r="I48" s="72">
        <f t="shared" si="7"/>
        <v>17479899</v>
      </c>
      <c r="J48" s="34"/>
    </row>
    <row r="49" spans="1:11" ht="53" customHeight="1" x14ac:dyDescent="0.35">
      <c r="A49" s="34"/>
      <c r="B49" s="28">
        <v>31</v>
      </c>
      <c r="C49" s="97" t="s">
        <v>82</v>
      </c>
      <c r="D49" s="98" t="s">
        <v>83</v>
      </c>
      <c r="E49" s="81" t="s">
        <v>90</v>
      </c>
      <c r="F49" s="82" t="s">
        <v>14</v>
      </c>
      <c r="G49" s="26">
        <v>49</v>
      </c>
      <c r="H49" s="27">
        <v>1240202</v>
      </c>
      <c r="I49" s="72">
        <f t="shared" ref="I49:I53" si="8">ROUND(G49*H49,0)</f>
        <v>60769898</v>
      </c>
      <c r="J49" s="34"/>
    </row>
    <row r="50" spans="1:11" ht="53" customHeight="1" x14ac:dyDescent="0.35">
      <c r="A50" s="34"/>
      <c r="B50" s="28">
        <v>32</v>
      </c>
      <c r="C50" s="97" t="s">
        <v>84</v>
      </c>
      <c r="D50" s="98" t="s">
        <v>85</v>
      </c>
      <c r="E50" s="81" t="s">
        <v>91</v>
      </c>
      <c r="F50" s="82" t="s">
        <v>14</v>
      </c>
      <c r="G50" s="26">
        <v>81</v>
      </c>
      <c r="H50" s="27">
        <v>1447748</v>
      </c>
      <c r="I50" s="72">
        <f t="shared" si="8"/>
        <v>117267588</v>
      </c>
      <c r="J50" s="34"/>
    </row>
    <row r="51" spans="1:11" ht="53" customHeight="1" x14ac:dyDescent="0.35">
      <c r="A51" s="34"/>
      <c r="B51" s="28">
        <v>33</v>
      </c>
      <c r="C51" s="97" t="s">
        <v>80</v>
      </c>
      <c r="D51" s="98" t="s">
        <v>81</v>
      </c>
      <c r="E51" s="81" t="s">
        <v>47</v>
      </c>
      <c r="F51" s="82" t="s">
        <v>14</v>
      </c>
      <c r="G51" s="26">
        <v>3</v>
      </c>
      <c r="H51" s="27">
        <v>709164</v>
      </c>
      <c r="I51" s="72">
        <f t="shared" ref="I51:I52" si="9">ROUND(G51*H51,0)</f>
        <v>2127492</v>
      </c>
      <c r="J51" s="34"/>
    </row>
    <row r="52" spans="1:11" ht="53" customHeight="1" x14ac:dyDescent="0.35">
      <c r="A52" s="34"/>
      <c r="B52" s="28">
        <v>34</v>
      </c>
      <c r="C52" s="97" t="s">
        <v>96</v>
      </c>
      <c r="D52" s="98" t="s">
        <v>97</v>
      </c>
      <c r="E52" s="81" t="s">
        <v>101</v>
      </c>
      <c r="F52" s="82" t="s">
        <v>61</v>
      </c>
      <c r="G52" s="26">
        <v>100</v>
      </c>
      <c r="H52" s="27">
        <v>10224802</v>
      </c>
      <c r="I52" s="72">
        <f t="shared" si="9"/>
        <v>1022480200</v>
      </c>
      <c r="J52" s="34"/>
    </row>
    <row r="53" spans="1:11" ht="53" customHeight="1" x14ac:dyDescent="0.35">
      <c r="A53" s="34"/>
      <c r="B53" s="28">
        <v>35</v>
      </c>
      <c r="C53" s="97" t="s">
        <v>98</v>
      </c>
      <c r="D53" s="98" t="s">
        <v>99</v>
      </c>
      <c r="E53" s="81" t="s">
        <v>102</v>
      </c>
      <c r="F53" s="82" t="s">
        <v>61</v>
      </c>
      <c r="G53" s="26">
        <v>80</v>
      </c>
      <c r="H53" s="27">
        <v>932100</v>
      </c>
      <c r="I53" s="72">
        <f t="shared" si="8"/>
        <v>74568000</v>
      </c>
      <c r="J53" s="34"/>
    </row>
    <row r="54" spans="1:11" ht="53" customHeight="1" thickBot="1" x14ac:dyDescent="0.4">
      <c r="A54" s="34"/>
      <c r="B54" s="32">
        <v>36</v>
      </c>
      <c r="C54" s="73" t="s">
        <v>78</v>
      </c>
      <c r="D54" s="74" t="s">
        <v>79</v>
      </c>
      <c r="E54" s="75" t="s">
        <v>8</v>
      </c>
      <c r="F54" s="76" t="s">
        <v>15</v>
      </c>
      <c r="G54" s="14">
        <v>8368</v>
      </c>
      <c r="H54" s="15">
        <v>12087</v>
      </c>
      <c r="I54" s="125">
        <f t="shared" si="7"/>
        <v>101144016</v>
      </c>
      <c r="J54" s="34"/>
    </row>
    <row r="55" spans="1:11" ht="18.5" thickBot="1" x14ac:dyDescent="0.4">
      <c r="A55" s="34"/>
      <c r="B55" s="77" t="s">
        <v>6</v>
      </c>
      <c r="C55" s="78"/>
      <c r="D55" s="78"/>
      <c r="E55" s="79" t="s">
        <v>7</v>
      </c>
      <c r="F55" s="78"/>
      <c r="G55" s="8"/>
      <c r="H55" s="92"/>
      <c r="I55" s="20">
        <f>SUM(I42:I54)</f>
        <v>1417538553</v>
      </c>
      <c r="J55" s="34"/>
    </row>
    <row r="56" spans="1:11" ht="18.5" thickBot="1" x14ac:dyDescent="0.4">
      <c r="A56" s="34"/>
      <c r="B56" s="54" t="s">
        <v>65</v>
      </c>
      <c r="C56" s="55"/>
      <c r="D56" s="55"/>
      <c r="E56" s="55" t="s">
        <v>7</v>
      </c>
      <c r="F56" s="55"/>
      <c r="G56" s="93"/>
      <c r="H56" s="18"/>
      <c r="I56" s="21"/>
      <c r="J56" s="34"/>
    </row>
    <row r="57" spans="1:11" ht="53" customHeight="1" x14ac:dyDescent="0.35">
      <c r="A57" s="34"/>
      <c r="B57" s="31">
        <v>37</v>
      </c>
      <c r="C57" s="94" t="s">
        <v>103</v>
      </c>
      <c r="D57" s="95" t="s">
        <v>104</v>
      </c>
      <c r="E57" s="89" t="s">
        <v>66</v>
      </c>
      <c r="F57" s="96" t="s">
        <v>61</v>
      </c>
      <c r="G57" s="2">
        <v>5010</v>
      </c>
      <c r="H57" s="13">
        <v>8103</v>
      </c>
      <c r="I57" s="72">
        <f t="shared" ref="I57" si="10">ROUND(G57*H57,0)</f>
        <v>40596030</v>
      </c>
      <c r="J57" s="34"/>
    </row>
    <row r="58" spans="1:11" ht="53" customHeight="1" x14ac:dyDescent="0.35">
      <c r="A58" s="34"/>
      <c r="B58" s="28">
        <v>38</v>
      </c>
      <c r="C58" s="94" t="s">
        <v>105</v>
      </c>
      <c r="D58" s="95" t="s">
        <v>106</v>
      </c>
      <c r="E58" s="89" t="s">
        <v>122</v>
      </c>
      <c r="F58" s="96" t="s">
        <v>64</v>
      </c>
      <c r="G58" s="2">
        <v>836</v>
      </c>
      <c r="H58" s="13">
        <v>27643</v>
      </c>
      <c r="I58" s="72">
        <f>ROUND(G58*H58,0)</f>
        <v>23109548</v>
      </c>
      <c r="J58" s="34"/>
    </row>
    <row r="59" spans="1:11" ht="53" customHeight="1" x14ac:dyDescent="0.35">
      <c r="A59" s="34"/>
      <c r="B59" s="31">
        <v>39</v>
      </c>
      <c r="C59" s="97" t="s">
        <v>107</v>
      </c>
      <c r="D59" s="98"/>
      <c r="E59" s="81" t="s">
        <v>67</v>
      </c>
      <c r="F59" s="82" t="s">
        <v>64</v>
      </c>
      <c r="G59" s="26">
        <v>10</v>
      </c>
      <c r="H59" s="27">
        <v>853657</v>
      </c>
      <c r="I59" s="72">
        <f t="shared" ref="I59:I60" si="11">ROUND(G59*H59,0)</f>
        <v>8536570</v>
      </c>
      <c r="J59" s="34"/>
    </row>
    <row r="60" spans="1:11" ht="60" customHeight="1" thickBot="1" x14ac:dyDescent="0.4">
      <c r="A60" s="34"/>
      <c r="B60" s="32">
        <v>40</v>
      </c>
      <c r="C60" s="73" t="s">
        <v>108</v>
      </c>
      <c r="D60" s="74" t="s">
        <v>109</v>
      </c>
      <c r="E60" s="75" t="s">
        <v>48</v>
      </c>
      <c r="F60" s="76" t="s">
        <v>64</v>
      </c>
      <c r="G60" s="14">
        <v>10</v>
      </c>
      <c r="H60" s="15">
        <v>361575</v>
      </c>
      <c r="I60" s="125">
        <f t="shared" si="11"/>
        <v>3615750</v>
      </c>
      <c r="J60" s="34"/>
    </row>
    <row r="61" spans="1:11" ht="18.5" thickBot="1" x14ac:dyDescent="0.4">
      <c r="A61" s="34"/>
      <c r="B61" s="77" t="s">
        <v>6</v>
      </c>
      <c r="C61" s="78"/>
      <c r="D61" s="78"/>
      <c r="E61" s="79" t="s">
        <v>7</v>
      </c>
      <c r="F61" s="78"/>
      <c r="G61" s="8"/>
      <c r="H61" s="92"/>
      <c r="I61" s="20">
        <f>SUM(I57:I60)</f>
        <v>75857898</v>
      </c>
      <c r="J61" s="34"/>
    </row>
    <row r="62" spans="1:11" ht="30" customHeight="1" thickBot="1" x14ac:dyDescent="0.4">
      <c r="A62" s="99"/>
      <c r="B62" s="100" t="s">
        <v>9</v>
      </c>
      <c r="C62" s="101"/>
      <c r="D62" s="101"/>
      <c r="E62" s="101"/>
      <c r="F62" s="101"/>
      <c r="G62" s="101"/>
      <c r="H62" s="102"/>
      <c r="I62" s="103">
        <f>+SUM(I11:I61)/2</f>
        <v>7352262784</v>
      </c>
      <c r="J62" s="99"/>
      <c r="K62" s="104"/>
    </row>
    <row r="63" spans="1:11" ht="11.4" customHeight="1" thickBot="1" x14ac:dyDescent="0.4">
      <c r="A63" s="99"/>
      <c r="J63" s="99"/>
      <c r="K63" s="104"/>
    </row>
    <row r="64" spans="1:11" ht="35" customHeight="1" x14ac:dyDescent="0.35">
      <c r="A64" s="99"/>
      <c r="B64" s="1"/>
      <c r="C64" s="107"/>
      <c r="D64" s="107"/>
      <c r="E64" s="154" t="s">
        <v>10</v>
      </c>
      <c r="F64" s="155"/>
      <c r="G64" s="155"/>
      <c r="H64" s="156"/>
      <c r="I64" s="108">
        <f>I62</f>
        <v>7352262784</v>
      </c>
      <c r="J64" s="99"/>
      <c r="K64" s="104"/>
    </row>
    <row r="65" spans="1:11" ht="35" customHeight="1" x14ac:dyDescent="0.35">
      <c r="A65" s="99"/>
      <c r="B65" s="1"/>
      <c r="C65" s="107"/>
      <c r="D65" s="107"/>
      <c r="E65" s="139" t="s">
        <v>11</v>
      </c>
      <c r="F65" s="140"/>
      <c r="G65" s="140"/>
      <c r="H65" s="141"/>
      <c r="I65" s="109">
        <v>115727784</v>
      </c>
      <c r="J65" s="99"/>
      <c r="K65" s="110" t="s">
        <v>26</v>
      </c>
    </row>
    <row r="66" spans="1:11" ht="35" customHeight="1" x14ac:dyDescent="0.35">
      <c r="A66" s="99"/>
      <c r="B66" s="1"/>
      <c r="C66" s="107"/>
      <c r="D66" s="107"/>
      <c r="E66" s="139" t="s">
        <v>12</v>
      </c>
      <c r="F66" s="140"/>
      <c r="G66" s="140"/>
      <c r="H66" s="141"/>
      <c r="I66" s="109">
        <v>69633000</v>
      </c>
      <c r="J66" s="99"/>
      <c r="K66" s="110" t="s">
        <v>26</v>
      </c>
    </row>
    <row r="67" spans="1:11" ht="35" customHeight="1" x14ac:dyDescent="0.35">
      <c r="A67" s="99"/>
      <c r="B67" s="1"/>
      <c r="C67" s="107"/>
      <c r="D67" s="107"/>
      <c r="E67" s="139" t="s">
        <v>33</v>
      </c>
      <c r="F67" s="140"/>
      <c r="G67" s="140"/>
      <c r="H67" s="141"/>
      <c r="I67" s="109">
        <v>35476254</v>
      </c>
      <c r="J67" s="99"/>
      <c r="K67" s="110" t="s">
        <v>26</v>
      </c>
    </row>
    <row r="68" spans="1:11" ht="35" customHeight="1" thickBot="1" x14ac:dyDescent="0.4">
      <c r="A68" s="99"/>
      <c r="B68" s="1"/>
      <c r="C68" s="107"/>
      <c r="D68" s="107"/>
      <c r="E68" s="142" t="s">
        <v>13</v>
      </c>
      <c r="F68" s="143"/>
      <c r="G68" s="143"/>
      <c r="H68" s="144"/>
      <c r="I68" s="111">
        <f>SUM(I64:I67)</f>
        <v>7573099822</v>
      </c>
      <c r="J68" s="99"/>
      <c r="K68" s="112"/>
    </row>
    <row r="69" spans="1:11" ht="15" customHeight="1" thickBot="1" x14ac:dyDescent="0.4">
      <c r="A69" s="99"/>
      <c r="B69" s="1"/>
      <c r="C69" s="107"/>
      <c r="D69" s="107"/>
      <c r="E69" s="113"/>
      <c r="F69" s="114"/>
      <c r="G69" s="3"/>
      <c r="H69" s="4"/>
      <c r="I69" s="5"/>
      <c r="J69" s="99"/>
    </row>
    <row r="70" spans="1:11" ht="25" x14ac:dyDescent="0.3">
      <c r="B70" s="145" t="s">
        <v>16</v>
      </c>
      <c r="C70" s="146"/>
      <c r="D70" s="146"/>
      <c r="E70" s="147"/>
      <c r="F70" s="148" t="s">
        <v>17</v>
      </c>
      <c r="G70" s="148"/>
      <c r="H70" s="148"/>
      <c r="I70" s="115" t="s">
        <v>18</v>
      </c>
    </row>
    <row r="71" spans="1:11" s="105" customFormat="1" ht="62.25" customHeight="1" x14ac:dyDescent="0.3">
      <c r="B71" s="134" t="s">
        <v>19</v>
      </c>
      <c r="C71" s="135"/>
      <c r="D71" s="135"/>
      <c r="E71" s="136"/>
      <c r="F71" s="138" t="s">
        <v>20</v>
      </c>
      <c r="G71" s="138"/>
      <c r="H71" s="116" t="s">
        <v>50</v>
      </c>
      <c r="I71" s="19">
        <v>0.315</v>
      </c>
      <c r="K71" s="1"/>
    </row>
    <row r="72" spans="1:11" s="105" customFormat="1" ht="25" x14ac:dyDescent="0.3">
      <c r="B72" s="134" t="s">
        <v>21</v>
      </c>
      <c r="C72" s="135"/>
      <c r="D72" s="135"/>
      <c r="E72" s="136"/>
      <c r="F72" s="137" t="s">
        <v>22</v>
      </c>
      <c r="G72" s="137"/>
      <c r="H72" s="117" t="s">
        <v>51</v>
      </c>
      <c r="I72" s="19">
        <v>0.01</v>
      </c>
      <c r="K72" s="1"/>
    </row>
    <row r="73" spans="1:11" s="105" customFormat="1" ht="64.5" customHeight="1" x14ac:dyDescent="0.3">
      <c r="B73" s="134" t="s">
        <v>124</v>
      </c>
      <c r="C73" s="135"/>
      <c r="D73" s="135"/>
      <c r="E73" s="136"/>
      <c r="F73" s="138" t="s">
        <v>23</v>
      </c>
      <c r="G73" s="138"/>
      <c r="H73" s="116" t="s">
        <v>52</v>
      </c>
      <c r="I73" s="19">
        <v>2.5000000000000001E-2</v>
      </c>
      <c r="K73" s="1"/>
    </row>
    <row r="74" spans="1:11" ht="204" customHeight="1" x14ac:dyDescent="0.3">
      <c r="B74" s="134" t="s">
        <v>49</v>
      </c>
      <c r="C74" s="135"/>
      <c r="D74" s="135"/>
      <c r="E74" s="136"/>
      <c r="F74" s="138" t="s">
        <v>24</v>
      </c>
      <c r="G74" s="138"/>
      <c r="H74" s="116" t="s">
        <v>53</v>
      </c>
      <c r="I74" s="19">
        <f>SUM(I71:I73)</f>
        <v>0.35000000000000003</v>
      </c>
      <c r="K74" s="118"/>
    </row>
    <row r="75" spans="1:11" ht="83.25" customHeight="1" thickBot="1" x14ac:dyDescent="0.35">
      <c r="B75" s="132" t="s">
        <v>25</v>
      </c>
      <c r="C75" s="133"/>
      <c r="D75" s="133"/>
      <c r="E75" s="133"/>
      <c r="F75" s="119"/>
      <c r="G75" s="119"/>
      <c r="H75" s="119"/>
      <c r="I75" s="120"/>
    </row>
  </sheetData>
  <sheetProtection algorithmName="SHA-512" hashValue="ilCUVKIB9s2PtJsYbDI8gH5LIsEopZr1kqdvI7vSNG3rcJgfPi5x3hR7uKk4prfL7/6SjydHwykZFRj+vik7rA==" saltValue="46fqcJrcrSTxmTQzUQ4xrA==" spinCount="100000" sheet="1" formatCells="0" formatColumns="0" formatRows="0"/>
  <mergeCells count="20">
    <mergeCell ref="D2:H2"/>
    <mergeCell ref="D3:H3"/>
    <mergeCell ref="D4:H4"/>
    <mergeCell ref="D6:H6"/>
    <mergeCell ref="E66:H66"/>
    <mergeCell ref="E68:H68"/>
    <mergeCell ref="B70:E70"/>
    <mergeCell ref="F70:H70"/>
    <mergeCell ref="E64:H64"/>
    <mergeCell ref="E65:H65"/>
    <mergeCell ref="E67:H67"/>
    <mergeCell ref="B74:E74"/>
    <mergeCell ref="F74:G74"/>
    <mergeCell ref="B75:E75"/>
    <mergeCell ref="B71:E71"/>
    <mergeCell ref="F71:G71"/>
    <mergeCell ref="B72:E72"/>
    <mergeCell ref="F72:G72"/>
    <mergeCell ref="B73:E73"/>
    <mergeCell ref="F73:G73"/>
  </mergeCells>
  <phoneticPr fontId="20" type="noConversion"/>
  <dataValidations disablePrompts="1" count="1">
    <dataValidation allowBlank="1" showInputMessage="1" showErrorMessage="1" promptTitle="Objeto del Contrato" prompt="Escriba claramente el objeto del contrato de ejecución suscrito" sqref="F15:F21" xr:uid="{00000000-0002-0000-0000-000000000000}">
      <formula1>0</formula1>
      <formula2>0</formula2>
    </dataValidation>
  </dataValidations>
  <pageMargins left="0.7" right="0.7" top="0.75" bottom="0.75" header="0.3" footer="0.3"/>
  <pageSetup paperSize="9" scale="3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447BD-8674-458C-A2F4-B64031A216C2}">
  <sheetPr>
    <pageSetUpPr fitToPage="1"/>
  </sheetPr>
  <dimension ref="A1:K75"/>
  <sheetViews>
    <sheetView tabSelected="1" view="pageBreakPreview" topLeftCell="A45" zoomScale="54" zoomScaleNormal="39" zoomScaleSheetLayoutView="40" workbookViewId="0">
      <selection activeCell="F50" sqref="F50"/>
    </sheetView>
  </sheetViews>
  <sheetFormatPr baseColWidth="10" defaultColWidth="12" defaultRowHeight="18" x14ac:dyDescent="0.35"/>
  <cols>
    <col min="1" max="1" width="3.6328125" style="105" customWidth="1"/>
    <col min="2" max="2" width="8.36328125" style="34" customWidth="1"/>
    <col min="3" max="3" width="15.90625" style="35" customWidth="1"/>
    <col min="4" max="4" width="18.6328125" style="35" customWidth="1"/>
    <col min="5" max="5" width="89.36328125" style="105" customWidth="1"/>
    <col min="6" max="6" width="16.6328125" style="105" customWidth="1"/>
    <col min="7" max="7" width="20.6328125" style="106" customWidth="1"/>
    <col min="8" max="8" width="25" style="105" customWidth="1"/>
    <col min="9" max="9" width="35.6328125" style="105" customWidth="1"/>
    <col min="10" max="10" width="3.6328125" style="105" customWidth="1"/>
    <col min="11" max="11" width="14.08984375" style="1" customWidth="1"/>
    <col min="12" max="12" width="17.6328125" style="1" customWidth="1"/>
    <col min="13" max="13" width="12" style="1" customWidth="1"/>
    <col min="14" max="15" width="13.81640625" style="1" bestFit="1" customWidth="1"/>
    <col min="16" max="16384" width="12" style="1"/>
  </cols>
  <sheetData>
    <row r="1" spans="1:10" ht="18.5" thickBot="1" x14ac:dyDescent="0.4">
      <c r="A1" s="34"/>
      <c r="E1" s="34"/>
      <c r="F1" s="34"/>
      <c r="G1" s="36"/>
      <c r="H1" s="34"/>
      <c r="I1" s="34"/>
      <c r="J1" s="34"/>
    </row>
    <row r="2" spans="1:10" ht="27" x14ac:dyDescent="0.5">
      <c r="A2" s="34"/>
      <c r="B2" s="37"/>
      <c r="C2" s="38"/>
      <c r="D2" s="149" t="s">
        <v>28</v>
      </c>
      <c r="E2" s="149"/>
      <c r="F2" s="149"/>
      <c r="G2" s="149"/>
      <c r="H2" s="149"/>
      <c r="I2" s="39"/>
      <c r="J2" s="34"/>
    </row>
    <row r="3" spans="1:10" ht="25" x14ac:dyDescent="0.5">
      <c r="A3" s="34"/>
      <c r="B3" s="40"/>
      <c r="C3" s="41"/>
      <c r="D3" s="150" t="s">
        <v>29</v>
      </c>
      <c r="E3" s="150"/>
      <c r="F3" s="150"/>
      <c r="G3" s="150"/>
      <c r="H3" s="150"/>
      <c r="I3" s="42"/>
      <c r="J3" s="34"/>
    </row>
    <row r="4" spans="1:10" ht="105.9" customHeight="1" x14ac:dyDescent="0.35">
      <c r="A4" s="34"/>
      <c r="B4" s="43"/>
      <c r="C4" s="44"/>
      <c r="D4" s="151" t="s">
        <v>68</v>
      </c>
      <c r="E4" s="152"/>
      <c r="F4" s="152"/>
      <c r="G4" s="152"/>
      <c r="H4" s="152"/>
      <c r="I4" s="45"/>
      <c r="J4" s="34"/>
    </row>
    <row r="5" spans="1:10" ht="15" customHeight="1" x14ac:dyDescent="0.35">
      <c r="A5" s="34"/>
      <c r="B5" s="43"/>
      <c r="C5" s="44"/>
      <c r="D5" s="44"/>
      <c r="E5" s="44"/>
      <c r="F5" s="44"/>
      <c r="G5" s="44"/>
      <c r="H5" s="44"/>
      <c r="I5" s="45"/>
      <c r="J5" s="34"/>
    </row>
    <row r="6" spans="1:10" ht="99.65" customHeight="1" x14ac:dyDescent="0.35">
      <c r="A6" s="46"/>
      <c r="B6" s="47"/>
      <c r="C6" s="48"/>
      <c r="D6" s="153" t="s">
        <v>69</v>
      </c>
      <c r="E6" s="153"/>
      <c r="F6" s="153"/>
      <c r="G6" s="153"/>
      <c r="H6" s="153"/>
      <c r="I6" s="49"/>
      <c r="J6" s="46"/>
    </row>
    <row r="7" spans="1:10" ht="14.25" customHeight="1" thickBot="1" x14ac:dyDescent="0.4">
      <c r="A7" s="34"/>
      <c r="B7" s="50"/>
      <c r="C7" s="51"/>
      <c r="D7" s="52"/>
      <c r="E7" s="52"/>
      <c r="F7" s="52"/>
      <c r="G7" s="52"/>
      <c r="H7" s="52"/>
      <c r="I7" s="53"/>
      <c r="J7" s="34"/>
    </row>
    <row r="8" spans="1:10" ht="30" customHeight="1" thickBot="1" x14ac:dyDescent="0.4">
      <c r="A8" s="34"/>
      <c r="B8" s="54"/>
      <c r="C8" s="55"/>
      <c r="D8" s="55"/>
      <c r="E8" s="55"/>
      <c r="F8" s="55"/>
      <c r="G8" s="55"/>
      <c r="H8" s="55"/>
      <c r="I8" s="56"/>
      <c r="J8" s="34"/>
    </row>
    <row r="9" spans="1:10" ht="36.65" customHeight="1" thickBot="1" x14ac:dyDescent="0.4">
      <c r="A9" s="57"/>
      <c r="B9" s="58" t="s">
        <v>0</v>
      </c>
      <c r="C9" s="59" t="s">
        <v>31</v>
      </c>
      <c r="D9" s="60" t="s">
        <v>30</v>
      </c>
      <c r="E9" s="61" t="s">
        <v>1</v>
      </c>
      <c r="F9" s="59" t="s">
        <v>2</v>
      </c>
      <c r="G9" s="59" t="s">
        <v>3</v>
      </c>
      <c r="H9" s="62" t="s">
        <v>4</v>
      </c>
      <c r="I9" s="63" t="s">
        <v>5</v>
      </c>
      <c r="J9" s="34"/>
    </row>
    <row r="10" spans="1:10" ht="18.5" thickBot="1" x14ac:dyDescent="0.4">
      <c r="A10" s="57"/>
      <c r="B10" s="64" t="s">
        <v>34</v>
      </c>
      <c r="C10" s="65"/>
      <c r="D10" s="65"/>
      <c r="E10" s="65"/>
      <c r="F10" s="65"/>
      <c r="G10" s="66"/>
      <c r="H10" s="67"/>
      <c r="I10" s="68"/>
      <c r="J10" s="34"/>
    </row>
    <row r="11" spans="1:10" ht="36" x14ac:dyDescent="0.35">
      <c r="A11" s="34"/>
      <c r="B11" s="29">
        <v>1</v>
      </c>
      <c r="C11" s="69" t="s">
        <v>73</v>
      </c>
      <c r="D11" s="69" t="s">
        <v>74</v>
      </c>
      <c r="E11" s="70" t="s">
        <v>35</v>
      </c>
      <c r="F11" s="71" t="s">
        <v>14</v>
      </c>
      <c r="G11" s="11">
        <v>6063</v>
      </c>
      <c r="H11" s="22"/>
      <c r="I11" s="72">
        <f>ROUND(G11*H11,0)</f>
        <v>0</v>
      </c>
      <c r="J11" s="34"/>
    </row>
    <row r="12" spans="1:10" ht="36.5" thickBot="1" x14ac:dyDescent="0.4">
      <c r="A12" s="34"/>
      <c r="B12" s="6">
        <v>2</v>
      </c>
      <c r="C12" s="73" t="s">
        <v>36</v>
      </c>
      <c r="D12" s="74"/>
      <c r="E12" s="75" t="s">
        <v>44</v>
      </c>
      <c r="F12" s="76" t="s">
        <v>38</v>
      </c>
      <c r="G12" s="14">
        <v>330049</v>
      </c>
      <c r="H12" s="25"/>
      <c r="I12" s="125">
        <f>ROUND(G12*H12,0)</f>
        <v>0</v>
      </c>
      <c r="J12" s="34"/>
    </row>
    <row r="13" spans="1:10" ht="18.5" thickBot="1" x14ac:dyDescent="0.4">
      <c r="A13" s="34"/>
      <c r="B13" s="77" t="s">
        <v>6</v>
      </c>
      <c r="C13" s="78"/>
      <c r="D13" s="78"/>
      <c r="E13" s="79" t="s">
        <v>7</v>
      </c>
      <c r="F13" s="78"/>
      <c r="G13" s="8"/>
      <c r="H13" s="126"/>
      <c r="I13" s="20">
        <f>SUM(I11:I12)</f>
        <v>0</v>
      </c>
      <c r="J13" s="34"/>
    </row>
    <row r="14" spans="1:10" ht="18.5" thickBot="1" x14ac:dyDescent="0.4">
      <c r="A14" s="34"/>
      <c r="B14" s="64" t="s">
        <v>39</v>
      </c>
      <c r="C14" s="65"/>
      <c r="D14" s="65"/>
      <c r="E14" s="65"/>
      <c r="F14" s="65"/>
      <c r="G14" s="66"/>
      <c r="H14" s="127"/>
      <c r="I14" s="68"/>
      <c r="J14" s="34"/>
    </row>
    <row r="15" spans="1:10" ht="35.5" customHeight="1" x14ac:dyDescent="0.35">
      <c r="A15" s="34"/>
      <c r="B15" s="29">
        <v>3</v>
      </c>
      <c r="C15" s="69" t="s">
        <v>110</v>
      </c>
      <c r="D15" s="69" t="s">
        <v>111</v>
      </c>
      <c r="E15" s="70" t="s">
        <v>54</v>
      </c>
      <c r="F15" s="71" t="s">
        <v>42</v>
      </c>
      <c r="G15" s="11">
        <v>11022</v>
      </c>
      <c r="H15" s="22"/>
      <c r="I15" s="72">
        <f t="shared" ref="I15:I21" si="0">ROUND(G15*H15,0)</f>
        <v>0</v>
      </c>
      <c r="J15" s="34"/>
    </row>
    <row r="16" spans="1:10" ht="35.5" customHeight="1" x14ac:dyDescent="0.35">
      <c r="A16" s="34"/>
      <c r="B16" s="30">
        <v>4</v>
      </c>
      <c r="C16" s="80" t="s">
        <v>112</v>
      </c>
      <c r="D16" s="80" t="s">
        <v>113</v>
      </c>
      <c r="E16" s="81" t="s">
        <v>55</v>
      </c>
      <c r="F16" s="82" t="s">
        <v>14</v>
      </c>
      <c r="G16" s="26">
        <v>2205</v>
      </c>
      <c r="H16" s="33"/>
      <c r="I16" s="72">
        <f t="shared" si="0"/>
        <v>0</v>
      </c>
      <c r="J16" s="34"/>
    </row>
    <row r="17" spans="1:10" ht="35.5" customHeight="1" x14ac:dyDescent="0.35">
      <c r="A17" s="34"/>
      <c r="B17" s="30">
        <v>5</v>
      </c>
      <c r="C17" s="80" t="s">
        <v>114</v>
      </c>
      <c r="D17" s="80" t="s">
        <v>115</v>
      </c>
      <c r="E17" s="81" t="s">
        <v>56</v>
      </c>
      <c r="F17" s="82" t="s">
        <v>42</v>
      </c>
      <c r="G17" s="26">
        <v>11022</v>
      </c>
      <c r="H17" s="33"/>
      <c r="I17" s="72">
        <f t="shared" si="0"/>
        <v>0</v>
      </c>
      <c r="J17" s="34"/>
    </row>
    <row r="18" spans="1:10" ht="35.5" customHeight="1" x14ac:dyDescent="0.35">
      <c r="A18" s="34"/>
      <c r="B18" s="30">
        <v>6</v>
      </c>
      <c r="C18" s="80" t="s">
        <v>116</v>
      </c>
      <c r="D18" s="80" t="s">
        <v>115</v>
      </c>
      <c r="E18" s="81" t="s">
        <v>57</v>
      </c>
      <c r="F18" s="82" t="s">
        <v>42</v>
      </c>
      <c r="G18" s="26">
        <v>11022</v>
      </c>
      <c r="H18" s="33"/>
      <c r="I18" s="72">
        <f t="shared" si="0"/>
        <v>0</v>
      </c>
      <c r="J18" s="34"/>
    </row>
    <row r="19" spans="1:10" ht="35.5" customHeight="1" x14ac:dyDescent="0.35">
      <c r="A19" s="34"/>
      <c r="B19" s="30">
        <v>7</v>
      </c>
      <c r="C19" s="80" t="s">
        <v>117</v>
      </c>
      <c r="D19" s="80" t="s">
        <v>118</v>
      </c>
      <c r="E19" s="81" t="s">
        <v>58</v>
      </c>
      <c r="F19" s="96" t="s">
        <v>14</v>
      </c>
      <c r="G19" s="2">
        <v>1103</v>
      </c>
      <c r="H19" s="23"/>
      <c r="I19" s="72">
        <f t="shared" si="0"/>
        <v>0</v>
      </c>
      <c r="J19" s="34"/>
    </row>
    <row r="20" spans="1:10" ht="35.5" customHeight="1" x14ac:dyDescent="0.35">
      <c r="A20" s="34"/>
      <c r="B20" s="30">
        <v>8</v>
      </c>
      <c r="C20" s="80" t="s">
        <v>119</v>
      </c>
      <c r="D20" s="80" t="s">
        <v>120</v>
      </c>
      <c r="E20" s="81" t="s">
        <v>41</v>
      </c>
      <c r="F20" s="122" t="s">
        <v>14</v>
      </c>
      <c r="G20" s="123">
        <v>1002</v>
      </c>
      <c r="H20" s="128"/>
      <c r="I20" s="72">
        <f t="shared" si="0"/>
        <v>0</v>
      </c>
      <c r="J20" s="34"/>
    </row>
    <row r="21" spans="1:10" ht="35.5" customHeight="1" thickBot="1" x14ac:dyDescent="0.4">
      <c r="A21" s="34"/>
      <c r="B21" s="32">
        <v>9</v>
      </c>
      <c r="C21" s="73" t="s">
        <v>121</v>
      </c>
      <c r="D21" s="74" t="s">
        <v>77</v>
      </c>
      <c r="E21" s="75" t="s">
        <v>40</v>
      </c>
      <c r="F21" s="76" t="s">
        <v>14</v>
      </c>
      <c r="G21" s="14">
        <v>3006</v>
      </c>
      <c r="H21" s="25"/>
      <c r="I21" s="125">
        <f t="shared" si="0"/>
        <v>0</v>
      </c>
      <c r="J21" s="34"/>
    </row>
    <row r="22" spans="1:10" ht="18.5" thickBot="1" x14ac:dyDescent="0.4">
      <c r="A22" s="34"/>
      <c r="B22" s="77" t="s">
        <v>6</v>
      </c>
      <c r="C22" s="78"/>
      <c r="D22" s="78"/>
      <c r="E22" s="79" t="s">
        <v>7</v>
      </c>
      <c r="F22" s="78"/>
      <c r="G22" s="8"/>
      <c r="H22" s="126"/>
      <c r="I22" s="20">
        <f>SUM(I15:I21)</f>
        <v>0</v>
      </c>
      <c r="J22" s="34"/>
    </row>
    <row r="23" spans="1:10" ht="18.5" thickBot="1" x14ac:dyDescent="0.4">
      <c r="A23" s="57"/>
      <c r="B23" s="83" t="s">
        <v>59</v>
      </c>
      <c r="C23" s="84"/>
      <c r="D23" s="84"/>
      <c r="E23" s="84"/>
      <c r="F23" s="84"/>
      <c r="G23" s="85"/>
      <c r="H23" s="129"/>
      <c r="I23" s="68"/>
      <c r="J23" s="34"/>
    </row>
    <row r="24" spans="1:10" ht="36" x14ac:dyDescent="0.35">
      <c r="A24" s="57"/>
      <c r="B24" s="29">
        <v>10</v>
      </c>
      <c r="C24" s="86" t="s">
        <v>70</v>
      </c>
      <c r="D24" s="69" t="s">
        <v>71</v>
      </c>
      <c r="E24" s="70" t="s">
        <v>72</v>
      </c>
      <c r="F24" s="69" t="s">
        <v>14</v>
      </c>
      <c r="G24" s="11">
        <v>301</v>
      </c>
      <c r="H24" s="22"/>
      <c r="I24" s="72">
        <f t="shared" ref="I24" si="1">ROUND(G24*H24,0)</f>
        <v>0</v>
      </c>
      <c r="J24" s="34"/>
    </row>
    <row r="25" spans="1:10" ht="36" x14ac:dyDescent="0.35">
      <c r="A25" s="57"/>
      <c r="B25" s="30">
        <v>11</v>
      </c>
      <c r="C25" s="87" t="s">
        <v>73</v>
      </c>
      <c r="D25" s="88" t="s">
        <v>74</v>
      </c>
      <c r="E25" s="89" t="s">
        <v>35</v>
      </c>
      <c r="F25" s="88" t="s">
        <v>14</v>
      </c>
      <c r="G25" s="2">
        <v>1864</v>
      </c>
      <c r="H25" s="23"/>
      <c r="I25" s="72">
        <f>ROUND(G25*H25,0)</f>
        <v>0</v>
      </c>
      <c r="J25" s="34"/>
    </row>
    <row r="26" spans="1:10" ht="36" x14ac:dyDescent="0.35">
      <c r="A26" s="57"/>
      <c r="B26" s="31">
        <v>12</v>
      </c>
      <c r="C26" s="87" t="s">
        <v>75</v>
      </c>
      <c r="D26" s="88" t="s">
        <v>37</v>
      </c>
      <c r="E26" s="89" t="s">
        <v>60</v>
      </c>
      <c r="F26" s="88" t="s">
        <v>42</v>
      </c>
      <c r="G26" s="2">
        <v>6513</v>
      </c>
      <c r="H26" s="23"/>
      <c r="I26" s="72">
        <f t="shared" ref="I26:I29" si="2">ROUND(G26*H26,0)</f>
        <v>0</v>
      </c>
      <c r="J26" s="34"/>
    </row>
    <row r="27" spans="1:10" ht="35.5" customHeight="1" x14ac:dyDescent="0.35">
      <c r="A27" s="57"/>
      <c r="B27" s="30">
        <v>13</v>
      </c>
      <c r="C27" s="90">
        <v>4.0999999999999996</v>
      </c>
      <c r="D27" s="80" t="s">
        <v>76</v>
      </c>
      <c r="E27" s="89" t="s">
        <v>46</v>
      </c>
      <c r="F27" s="88" t="s">
        <v>14</v>
      </c>
      <c r="G27" s="2">
        <v>1203</v>
      </c>
      <c r="H27" s="23"/>
      <c r="I27" s="72">
        <f t="shared" si="2"/>
        <v>0</v>
      </c>
      <c r="J27" s="34"/>
    </row>
    <row r="28" spans="1:10" ht="35.5" customHeight="1" x14ac:dyDescent="0.35">
      <c r="A28" s="57"/>
      <c r="B28" s="31">
        <v>14</v>
      </c>
      <c r="C28" s="87">
        <v>3.11</v>
      </c>
      <c r="D28" s="88"/>
      <c r="E28" s="89" t="s">
        <v>45</v>
      </c>
      <c r="F28" s="91" t="s">
        <v>61</v>
      </c>
      <c r="G28" s="2">
        <v>1670</v>
      </c>
      <c r="H28" s="23"/>
      <c r="I28" s="72">
        <f t="shared" si="2"/>
        <v>0</v>
      </c>
      <c r="J28" s="34"/>
    </row>
    <row r="29" spans="1:10" ht="35.5" customHeight="1" x14ac:dyDescent="0.35">
      <c r="A29" s="57"/>
      <c r="B29" s="30">
        <v>15</v>
      </c>
      <c r="C29" s="90" t="s">
        <v>43</v>
      </c>
      <c r="D29" s="80" t="s">
        <v>77</v>
      </c>
      <c r="E29" s="81" t="s">
        <v>123</v>
      </c>
      <c r="F29" s="88" t="s">
        <v>14</v>
      </c>
      <c r="G29" s="2">
        <v>328</v>
      </c>
      <c r="H29" s="23"/>
      <c r="I29" s="72">
        <f t="shared" si="2"/>
        <v>0</v>
      </c>
      <c r="J29" s="34"/>
    </row>
    <row r="30" spans="1:10" ht="35.5" customHeight="1" thickBot="1" x14ac:dyDescent="0.4">
      <c r="A30" s="34"/>
      <c r="B30" s="32">
        <v>16</v>
      </c>
      <c r="C30" s="73" t="s">
        <v>78</v>
      </c>
      <c r="D30" s="76" t="s">
        <v>79</v>
      </c>
      <c r="E30" s="75" t="s">
        <v>8</v>
      </c>
      <c r="F30" s="76" t="s">
        <v>15</v>
      </c>
      <c r="G30" s="7">
        <v>17615</v>
      </c>
      <c r="H30" s="24"/>
      <c r="I30" s="125">
        <f>ROUND(G30*H30,0)</f>
        <v>0</v>
      </c>
      <c r="J30" s="34"/>
    </row>
    <row r="31" spans="1:10" ht="18.5" thickBot="1" x14ac:dyDescent="0.4">
      <c r="A31" s="34"/>
      <c r="B31" s="77" t="s">
        <v>6</v>
      </c>
      <c r="C31" s="78"/>
      <c r="D31" s="78"/>
      <c r="E31" s="79" t="s">
        <v>7</v>
      </c>
      <c r="F31" s="78"/>
      <c r="G31" s="8"/>
      <c r="H31" s="130"/>
      <c r="I31" s="20">
        <f>SUM(I24:I30)</f>
        <v>0</v>
      </c>
      <c r="J31" s="34"/>
    </row>
    <row r="32" spans="1:10" ht="18.5" thickBot="1" x14ac:dyDescent="0.4">
      <c r="A32" s="34"/>
      <c r="B32" s="54" t="s">
        <v>62</v>
      </c>
      <c r="C32" s="55"/>
      <c r="D32" s="55"/>
      <c r="E32" s="55" t="s">
        <v>7</v>
      </c>
      <c r="F32" s="55"/>
      <c r="G32" s="93"/>
      <c r="H32" s="131"/>
      <c r="I32" s="21"/>
      <c r="J32" s="34"/>
    </row>
    <row r="33" spans="1:10" ht="36" x14ac:dyDescent="0.35">
      <c r="A33" s="34"/>
      <c r="B33" s="31">
        <v>17</v>
      </c>
      <c r="C33" s="94" t="s">
        <v>73</v>
      </c>
      <c r="D33" s="95" t="s">
        <v>74</v>
      </c>
      <c r="E33" s="89" t="s">
        <v>35</v>
      </c>
      <c r="F33" s="96" t="s">
        <v>14</v>
      </c>
      <c r="G33" s="2">
        <v>389</v>
      </c>
      <c r="H33" s="23"/>
      <c r="I33" s="72">
        <f t="shared" ref="I33" si="3">ROUND(G33*H33,0)</f>
        <v>0</v>
      </c>
      <c r="J33" s="34"/>
    </row>
    <row r="34" spans="1:10" ht="35.5" customHeight="1" x14ac:dyDescent="0.35">
      <c r="A34" s="34"/>
      <c r="B34" s="28">
        <v>18</v>
      </c>
      <c r="C34" s="94" t="s">
        <v>80</v>
      </c>
      <c r="D34" s="95" t="s">
        <v>81</v>
      </c>
      <c r="E34" s="89" t="s">
        <v>47</v>
      </c>
      <c r="F34" s="96" t="s">
        <v>14</v>
      </c>
      <c r="G34" s="2">
        <v>13</v>
      </c>
      <c r="H34" s="23"/>
      <c r="I34" s="72">
        <f>ROUND(G34*H34,0)</f>
        <v>0</v>
      </c>
      <c r="J34" s="34"/>
    </row>
    <row r="35" spans="1:10" ht="35.5" customHeight="1" x14ac:dyDescent="0.35">
      <c r="A35" s="34"/>
      <c r="B35" s="31">
        <v>19</v>
      </c>
      <c r="C35" s="97" t="s">
        <v>82</v>
      </c>
      <c r="D35" s="98" t="s">
        <v>83</v>
      </c>
      <c r="E35" s="81" t="s">
        <v>90</v>
      </c>
      <c r="F35" s="82" t="s">
        <v>14</v>
      </c>
      <c r="G35" s="26">
        <v>37</v>
      </c>
      <c r="H35" s="33"/>
      <c r="I35" s="72">
        <f t="shared" ref="I35:I39" si="4">ROUND(G35*H35,0)</f>
        <v>0</v>
      </c>
      <c r="J35" s="34"/>
    </row>
    <row r="36" spans="1:10" ht="35.5" customHeight="1" x14ac:dyDescent="0.35">
      <c r="A36" s="34"/>
      <c r="B36" s="28">
        <v>20</v>
      </c>
      <c r="C36" s="97" t="s">
        <v>84</v>
      </c>
      <c r="D36" s="98" t="s">
        <v>85</v>
      </c>
      <c r="E36" s="81" t="s">
        <v>91</v>
      </c>
      <c r="F36" s="82" t="s">
        <v>14</v>
      </c>
      <c r="G36" s="26">
        <v>52</v>
      </c>
      <c r="H36" s="33"/>
      <c r="I36" s="72">
        <f t="shared" si="4"/>
        <v>0</v>
      </c>
      <c r="J36" s="34"/>
    </row>
    <row r="37" spans="1:10" ht="35.5" customHeight="1" x14ac:dyDescent="0.35">
      <c r="A37" s="34"/>
      <c r="B37" s="31">
        <v>21</v>
      </c>
      <c r="C37" s="97" t="s">
        <v>78</v>
      </c>
      <c r="D37" s="98" t="s">
        <v>79</v>
      </c>
      <c r="E37" s="81" t="s">
        <v>8</v>
      </c>
      <c r="F37" s="82" t="s">
        <v>15</v>
      </c>
      <c r="G37" s="26">
        <v>9175</v>
      </c>
      <c r="H37" s="33"/>
      <c r="I37" s="72">
        <f t="shared" si="4"/>
        <v>0</v>
      </c>
      <c r="J37" s="34"/>
    </row>
    <row r="38" spans="1:10" ht="36" x14ac:dyDescent="0.35">
      <c r="A38" s="34"/>
      <c r="B38" s="28">
        <v>22</v>
      </c>
      <c r="C38" s="97" t="s">
        <v>86</v>
      </c>
      <c r="D38" s="98" t="s">
        <v>87</v>
      </c>
      <c r="E38" s="81" t="s">
        <v>92</v>
      </c>
      <c r="F38" s="82" t="s">
        <v>61</v>
      </c>
      <c r="G38" s="26">
        <v>72</v>
      </c>
      <c r="H38" s="33"/>
      <c r="I38" s="72">
        <f t="shared" si="4"/>
        <v>0</v>
      </c>
      <c r="J38" s="34"/>
    </row>
    <row r="39" spans="1:10" ht="35.5" customHeight="1" x14ac:dyDescent="0.35">
      <c r="A39" s="34"/>
      <c r="B39" s="31">
        <v>23</v>
      </c>
      <c r="C39" s="97" t="s">
        <v>88</v>
      </c>
      <c r="D39" s="98" t="s">
        <v>89</v>
      </c>
      <c r="E39" s="81" t="s">
        <v>63</v>
      </c>
      <c r="F39" s="82" t="s">
        <v>14</v>
      </c>
      <c r="G39" s="26">
        <v>125</v>
      </c>
      <c r="H39" s="33"/>
      <c r="I39" s="72">
        <f t="shared" si="4"/>
        <v>0</v>
      </c>
      <c r="J39" s="34"/>
    </row>
    <row r="40" spans="1:10" ht="36.5" thickBot="1" x14ac:dyDescent="0.4">
      <c r="A40" s="34"/>
      <c r="B40" s="32">
        <v>24</v>
      </c>
      <c r="C40" s="73" t="s">
        <v>70</v>
      </c>
      <c r="D40" s="74" t="s">
        <v>71</v>
      </c>
      <c r="E40" s="75" t="s">
        <v>72</v>
      </c>
      <c r="F40" s="76" t="s">
        <v>14</v>
      </c>
      <c r="G40" s="14">
        <v>18</v>
      </c>
      <c r="H40" s="25"/>
      <c r="I40" s="125">
        <f>ROUND(G40*H40,0)</f>
        <v>0</v>
      </c>
      <c r="J40" s="34"/>
    </row>
    <row r="41" spans="1:10" ht="18.5" thickBot="1" x14ac:dyDescent="0.4">
      <c r="A41" s="34"/>
      <c r="B41" s="77" t="s">
        <v>6</v>
      </c>
      <c r="C41" s="78"/>
      <c r="D41" s="78"/>
      <c r="E41" s="79" t="s">
        <v>7</v>
      </c>
      <c r="F41" s="78"/>
      <c r="G41" s="8"/>
      <c r="H41" s="130"/>
      <c r="I41" s="20">
        <f>SUM(I33:I40)</f>
        <v>0</v>
      </c>
      <c r="J41" s="34"/>
    </row>
    <row r="42" spans="1:10" ht="18.5" thickBot="1" x14ac:dyDescent="0.4">
      <c r="A42" s="34"/>
      <c r="B42" s="54" t="s">
        <v>93</v>
      </c>
      <c r="C42" s="55"/>
      <c r="D42" s="55"/>
      <c r="E42" s="55" t="s">
        <v>7</v>
      </c>
      <c r="F42" s="55"/>
      <c r="G42" s="93"/>
      <c r="H42" s="131"/>
      <c r="I42" s="21"/>
      <c r="J42" s="34"/>
    </row>
    <row r="43" spans="1:10" ht="36" x14ac:dyDescent="0.35">
      <c r="A43" s="34"/>
      <c r="B43" s="31">
        <v>25</v>
      </c>
      <c r="C43" s="94" t="s">
        <v>73</v>
      </c>
      <c r="D43" s="95" t="s">
        <v>74</v>
      </c>
      <c r="E43" s="89" t="s">
        <v>35</v>
      </c>
      <c r="F43" s="96" t="s">
        <v>14</v>
      </c>
      <c r="G43" s="2">
        <v>342</v>
      </c>
      <c r="H43" s="23"/>
      <c r="I43" s="72">
        <f t="shared" ref="I43" si="5">ROUND(G43*H43,0)</f>
        <v>0</v>
      </c>
      <c r="J43" s="34"/>
    </row>
    <row r="44" spans="1:10" ht="36" x14ac:dyDescent="0.35">
      <c r="A44" s="34"/>
      <c r="B44" s="28">
        <v>26</v>
      </c>
      <c r="C44" s="94" t="s">
        <v>75</v>
      </c>
      <c r="D44" s="95" t="s">
        <v>37</v>
      </c>
      <c r="E44" s="89" t="s">
        <v>60</v>
      </c>
      <c r="F44" s="96" t="s">
        <v>42</v>
      </c>
      <c r="G44" s="2">
        <v>105</v>
      </c>
      <c r="H44" s="23"/>
      <c r="I44" s="72">
        <f>ROUND(G44*H44,0)</f>
        <v>0</v>
      </c>
      <c r="J44" s="34"/>
    </row>
    <row r="45" spans="1:10" ht="35.5" customHeight="1" x14ac:dyDescent="0.35">
      <c r="A45" s="34"/>
      <c r="B45" s="31">
        <v>27</v>
      </c>
      <c r="C45" s="97">
        <v>5.4</v>
      </c>
      <c r="D45" s="98" t="s">
        <v>76</v>
      </c>
      <c r="E45" s="81" t="s">
        <v>46</v>
      </c>
      <c r="F45" s="82" t="s">
        <v>14</v>
      </c>
      <c r="G45" s="26">
        <v>15</v>
      </c>
      <c r="H45" s="33"/>
      <c r="I45" s="72">
        <f t="shared" ref="I45:I54" si="6">ROUND(G45*H45,0)</f>
        <v>0</v>
      </c>
      <c r="J45" s="34"/>
    </row>
    <row r="46" spans="1:10" ht="35.5" customHeight="1" x14ac:dyDescent="0.35">
      <c r="A46" s="34"/>
      <c r="B46" s="28">
        <v>28</v>
      </c>
      <c r="C46" s="97" t="s">
        <v>94</v>
      </c>
      <c r="D46" s="98"/>
      <c r="E46" s="81" t="s">
        <v>45</v>
      </c>
      <c r="F46" s="82" t="s">
        <v>61</v>
      </c>
      <c r="G46" s="26">
        <v>36</v>
      </c>
      <c r="H46" s="33"/>
      <c r="I46" s="72">
        <f t="shared" si="6"/>
        <v>0</v>
      </c>
      <c r="J46" s="34"/>
    </row>
    <row r="47" spans="1:10" ht="35.5" customHeight="1" x14ac:dyDescent="0.35">
      <c r="A47" s="34"/>
      <c r="B47" s="31">
        <v>29</v>
      </c>
      <c r="C47" s="97" t="s">
        <v>95</v>
      </c>
      <c r="D47" s="98" t="s">
        <v>77</v>
      </c>
      <c r="E47" s="81" t="s">
        <v>100</v>
      </c>
      <c r="F47" s="82" t="s">
        <v>64</v>
      </c>
      <c r="G47" s="26">
        <v>45</v>
      </c>
      <c r="H47" s="33"/>
      <c r="I47" s="72">
        <f t="shared" si="6"/>
        <v>0</v>
      </c>
      <c r="J47" s="34"/>
    </row>
    <row r="48" spans="1:10" ht="35.5" customHeight="1" x14ac:dyDescent="0.35">
      <c r="A48" s="34"/>
      <c r="B48" s="28">
        <v>30</v>
      </c>
      <c r="C48" s="97" t="s">
        <v>88</v>
      </c>
      <c r="D48" s="98" t="s">
        <v>89</v>
      </c>
      <c r="E48" s="81" t="s">
        <v>63</v>
      </c>
      <c r="F48" s="82" t="s">
        <v>14</v>
      </c>
      <c r="G48" s="26">
        <v>127</v>
      </c>
      <c r="H48" s="33"/>
      <c r="I48" s="72">
        <f t="shared" si="6"/>
        <v>0</v>
      </c>
      <c r="J48" s="34"/>
    </row>
    <row r="49" spans="1:11" ht="35.5" customHeight="1" x14ac:dyDescent="0.35">
      <c r="A49" s="34"/>
      <c r="B49" s="28">
        <v>31</v>
      </c>
      <c r="C49" s="97" t="s">
        <v>82</v>
      </c>
      <c r="D49" s="98" t="s">
        <v>83</v>
      </c>
      <c r="E49" s="81" t="s">
        <v>90</v>
      </c>
      <c r="F49" s="82" t="s">
        <v>14</v>
      </c>
      <c r="G49" s="26">
        <v>49</v>
      </c>
      <c r="H49" s="33"/>
      <c r="I49" s="72">
        <f t="shared" si="6"/>
        <v>0</v>
      </c>
      <c r="J49" s="34"/>
    </row>
    <row r="50" spans="1:11" ht="35.5" customHeight="1" x14ac:dyDescent="0.35">
      <c r="A50" s="34"/>
      <c r="B50" s="28">
        <v>32</v>
      </c>
      <c r="C50" s="97" t="s">
        <v>84</v>
      </c>
      <c r="D50" s="98" t="s">
        <v>85</v>
      </c>
      <c r="E50" s="81" t="s">
        <v>91</v>
      </c>
      <c r="F50" s="82" t="s">
        <v>14</v>
      </c>
      <c r="G50" s="26">
        <v>81</v>
      </c>
      <c r="H50" s="33"/>
      <c r="I50" s="72">
        <f t="shared" si="6"/>
        <v>0</v>
      </c>
      <c r="J50" s="34"/>
    </row>
    <row r="51" spans="1:11" ht="35.5" customHeight="1" x14ac:dyDescent="0.35">
      <c r="A51" s="34"/>
      <c r="B51" s="28">
        <v>33</v>
      </c>
      <c r="C51" s="97" t="s">
        <v>80</v>
      </c>
      <c r="D51" s="98" t="s">
        <v>81</v>
      </c>
      <c r="E51" s="81" t="s">
        <v>47</v>
      </c>
      <c r="F51" s="82" t="s">
        <v>14</v>
      </c>
      <c r="G51" s="26">
        <v>3</v>
      </c>
      <c r="H51" s="33"/>
      <c r="I51" s="72">
        <f t="shared" si="6"/>
        <v>0</v>
      </c>
      <c r="J51" s="34"/>
    </row>
    <row r="52" spans="1:11" ht="35.5" customHeight="1" x14ac:dyDescent="0.35">
      <c r="A52" s="34"/>
      <c r="B52" s="28">
        <v>34</v>
      </c>
      <c r="C52" s="97" t="s">
        <v>96</v>
      </c>
      <c r="D52" s="98" t="s">
        <v>97</v>
      </c>
      <c r="E52" s="81" t="s">
        <v>101</v>
      </c>
      <c r="F52" s="82" t="s">
        <v>61</v>
      </c>
      <c r="G52" s="26">
        <v>100</v>
      </c>
      <c r="H52" s="33"/>
      <c r="I52" s="72">
        <f t="shared" si="6"/>
        <v>0</v>
      </c>
      <c r="J52" s="34"/>
    </row>
    <row r="53" spans="1:11" ht="35.5" customHeight="1" x14ac:dyDescent="0.35">
      <c r="A53" s="34"/>
      <c r="B53" s="28">
        <v>35</v>
      </c>
      <c r="C53" s="97" t="s">
        <v>98</v>
      </c>
      <c r="D53" s="98" t="s">
        <v>99</v>
      </c>
      <c r="E53" s="81" t="s">
        <v>102</v>
      </c>
      <c r="F53" s="82" t="s">
        <v>61</v>
      </c>
      <c r="G53" s="26">
        <v>80</v>
      </c>
      <c r="H53" s="33"/>
      <c r="I53" s="72">
        <f t="shared" si="6"/>
        <v>0</v>
      </c>
      <c r="J53" s="34"/>
    </row>
    <row r="54" spans="1:11" ht="35.5" customHeight="1" thickBot="1" x14ac:dyDescent="0.4">
      <c r="A54" s="34"/>
      <c r="B54" s="32">
        <v>36</v>
      </c>
      <c r="C54" s="73" t="s">
        <v>78</v>
      </c>
      <c r="D54" s="74" t="s">
        <v>79</v>
      </c>
      <c r="E54" s="75" t="s">
        <v>8</v>
      </c>
      <c r="F54" s="76" t="s">
        <v>15</v>
      </c>
      <c r="G54" s="14">
        <v>8368</v>
      </c>
      <c r="H54" s="25"/>
      <c r="I54" s="125">
        <f t="shared" si="6"/>
        <v>0</v>
      </c>
      <c r="J54" s="34"/>
    </row>
    <row r="55" spans="1:11" ht="18.5" thickBot="1" x14ac:dyDescent="0.4">
      <c r="A55" s="34"/>
      <c r="B55" s="77" t="s">
        <v>6</v>
      </c>
      <c r="C55" s="78"/>
      <c r="D55" s="78"/>
      <c r="E55" s="79" t="s">
        <v>7</v>
      </c>
      <c r="F55" s="78"/>
      <c r="G55" s="8"/>
      <c r="H55" s="130"/>
      <c r="I55" s="20">
        <f>SUM(I42:I54)</f>
        <v>0</v>
      </c>
      <c r="J55" s="34"/>
    </row>
    <row r="56" spans="1:11" ht="18.5" thickBot="1" x14ac:dyDescent="0.4">
      <c r="A56" s="34"/>
      <c r="B56" s="54" t="s">
        <v>65</v>
      </c>
      <c r="C56" s="55"/>
      <c r="D56" s="55"/>
      <c r="E56" s="55" t="s">
        <v>7</v>
      </c>
      <c r="F56" s="55"/>
      <c r="G56" s="93"/>
      <c r="H56" s="131"/>
      <c r="I56" s="21"/>
      <c r="J56" s="34"/>
    </row>
    <row r="57" spans="1:11" ht="35.5" customHeight="1" x14ac:dyDescent="0.35">
      <c r="A57" s="34"/>
      <c r="B57" s="31">
        <v>37</v>
      </c>
      <c r="C57" s="94" t="s">
        <v>103</v>
      </c>
      <c r="D57" s="95" t="s">
        <v>104</v>
      </c>
      <c r="E57" s="89" t="s">
        <v>66</v>
      </c>
      <c r="F57" s="96" t="s">
        <v>61</v>
      </c>
      <c r="G57" s="2">
        <v>5010</v>
      </c>
      <c r="H57" s="23"/>
      <c r="I57" s="72">
        <f t="shared" ref="I57" si="7">ROUND(G57*H57,0)</f>
        <v>0</v>
      </c>
      <c r="J57" s="34"/>
    </row>
    <row r="58" spans="1:11" ht="35.5" customHeight="1" x14ac:dyDescent="0.35">
      <c r="A58" s="34"/>
      <c r="B58" s="28">
        <v>38</v>
      </c>
      <c r="C58" s="94" t="s">
        <v>105</v>
      </c>
      <c r="D58" s="95" t="s">
        <v>106</v>
      </c>
      <c r="E58" s="89" t="s">
        <v>122</v>
      </c>
      <c r="F58" s="96" t="s">
        <v>64</v>
      </c>
      <c r="G58" s="2">
        <v>836</v>
      </c>
      <c r="H58" s="23"/>
      <c r="I58" s="72">
        <f>ROUND(G58*H58,0)</f>
        <v>0</v>
      </c>
      <c r="J58" s="34"/>
    </row>
    <row r="59" spans="1:11" ht="35.5" customHeight="1" x14ac:dyDescent="0.35">
      <c r="A59" s="34"/>
      <c r="B59" s="31">
        <v>39</v>
      </c>
      <c r="C59" s="97" t="s">
        <v>107</v>
      </c>
      <c r="D59" s="98"/>
      <c r="E59" s="81" t="s">
        <v>67</v>
      </c>
      <c r="F59" s="82" t="s">
        <v>64</v>
      </c>
      <c r="G59" s="26">
        <v>10</v>
      </c>
      <c r="H59" s="33"/>
      <c r="I59" s="72">
        <f t="shared" ref="I59:I60" si="8">ROUND(G59*H59,0)</f>
        <v>0</v>
      </c>
      <c r="J59" s="34"/>
    </row>
    <row r="60" spans="1:11" ht="36.5" thickBot="1" x14ac:dyDescent="0.4">
      <c r="A60" s="34"/>
      <c r="B60" s="32">
        <v>40</v>
      </c>
      <c r="C60" s="73" t="s">
        <v>108</v>
      </c>
      <c r="D60" s="74" t="s">
        <v>109</v>
      </c>
      <c r="E60" s="75" t="s">
        <v>48</v>
      </c>
      <c r="F60" s="76" t="s">
        <v>64</v>
      </c>
      <c r="G60" s="14">
        <v>10</v>
      </c>
      <c r="H60" s="25"/>
      <c r="I60" s="125">
        <f t="shared" si="8"/>
        <v>0</v>
      </c>
      <c r="J60" s="34"/>
    </row>
    <row r="61" spans="1:11" ht="18.5" thickBot="1" x14ac:dyDescent="0.4">
      <c r="A61" s="34"/>
      <c r="B61" s="77" t="s">
        <v>6</v>
      </c>
      <c r="C61" s="78"/>
      <c r="D61" s="78"/>
      <c r="E61" s="79" t="s">
        <v>7</v>
      </c>
      <c r="F61" s="78"/>
      <c r="G61" s="8"/>
      <c r="H61" s="92"/>
      <c r="I61" s="20">
        <f>SUM(I57:I60)</f>
        <v>0</v>
      </c>
      <c r="J61" s="34"/>
    </row>
    <row r="62" spans="1:11" ht="30" customHeight="1" thickBot="1" x14ac:dyDescent="0.4">
      <c r="A62" s="99"/>
      <c r="B62" s="100" t="s">
        <v>9</v>
      </c>
      <c r="C62" s="101"/>
      <c r="D62" s="101"/>
      <c r="E62" s="101"/>
      <c r="F62" s="101"/>
      <c r="G62" s="101"/>
      <c r="H62" s="102"/>
      <c r="I62" s="103">
        <f>+SUM(I11:I61)/2</f>
        <v>0</v>
      </c>
      <c r="J62" s="99"/>
      <c r="K62" s="104"/>
    </row>
    <row r="63" spans="1:11" ht="11.4" customHeight="1" thickBot="1" x14ac:dyDescent="0.4">
      <c r="A63" s="99"/>
      <c r="J63" s="99"/>
      <c r="K63" s="104"/>
    </row>
    <row r="64" spans="1:11" ht="35" customHeight="1" x14ac:dyDescent="0.35">
      <c r="A64" s="99"/>
      <c r="B64" s="1"/>
      <c r="C64" s="107"/>
      <c r="D64" s="107"/>
      <c r="E64" s="154" t="s">
        <v>10</v>
      </c>
      <c r="F64" s="155"/>
      <c r="G64" s="155"/>
      <c r="H64" s="156"/>
      <c r="I64" s="108">
        <f>I62</f>
        <v>0</v>
      </c>
      <c r="J64" s="99"/>
      <c r="K64" s="104"/>
    </row>
    <row r="65" spans="1:11" ht="35" customHeight="1" x14ac:dyDescent="0.35">
      <c r="A65" s="99"/>
      <c r="B65" s="1"/>
      <c r="C65" s="107"/>
      <c r="D65" s="107"/>
      <c r="E65" s="139" t="s">
        <v>11</v>
      </c>
      <c r="F65" s="140"/>
      <c r="G65" s="140"/>
      <c r="H65" s="141"/>
      <c r="I65" s="109">
        <v>115727784</v>
      </c>
      <c r="J65" s="99"/>
      <c r="K65" s="110" t="s">
        <v>26</v>
      </c>
    </row>
    <row r="66" spans="1:11" ht="35" customHeight="1" x14ac:dyDescent="0.35">
      <c r="A66" s="99"/>
      <c r="B66" s="1"/>
      <c r="C66" s="107"/>
      <c r="D66" s="107"/>
      <c r="E66" s="139" t="s">
        <v>12</v>
      </c>
      <c r="F66" s="140"/>
      <c r="G66" s="140"/>
      <c r="H66" s="141"/>
      <c r="I66" s="109">
        <v>69633000</v>
      </c>
      <c r="J66" s="99"/>
      <c r="K66" s="110" t="s">
        <v>26</v>
      </c>
    </row>
    <row r="67" spans="1:11" ht="35" customHeight="1" x14ac:dyDescent="0.35">
      <c r="A67" s="99"/>
      <c r="B67" s="1"/>
      <c r="C67" s="107"/>
      <c r="D67" s="107"/>
      <c r="E67" s="139" t="s">
        <v>33</v>
      </c>
      <c r="F67" s="140"/>
      <c r="G67" s="140"/>
      <c r="H67" s="141"/>
      <c r="I67" s="109">
        <v>35476254</v>
      </c>
      <c r="J67" s="99"/>
      <c r="K67" s="110" t="s">
        <v>26</v>
      </c>
    </row>
    <row r="68" spans="1:11" ht="35" customHeight="1" thickBot="1" x14ac:dyDescent="0.4">
      <c r="A68" s="99"/>
      <c r="B68" s="1"/>
      <c r="C68" s="107"/>
      <c r="D68" s="107"/>
      <c r="E68" s="142" t="s">
        <v>13</v>
      </c>
      <c r="F68" s="143"/>
      <c r="G68" s="143"/>
      <c r="H68" s="144"/>
      <c r="I68" s="111">
        <f>SUM(I64:I67)</f>
        <v>220837038</v>
      </c>
      <c r="J68" s="99"/>
      <c r="K68" s="112"/>
    </row>
    <row r="69" spans="1:11" ht="15" customHeight="1" thickBot="1" x14ac:dyDescent="0.4">
      <c r="A69" s="99"/>
      <c r="B69" s="1"/>
      <c r="C69" s="107"/>
      <c r="D69" s="107"/>
      <c r="E69" s="113"/>
      <c r="F69" s="114"/>
      <c r="G69" s="3"/>
      <c r="H69" s="4"/>
      <c r="I69" s="5"/>
      <c r="J69" s="99"/>
    </row>
    <row r="70" spans="1:11" ht="25" x14ac:dyDescent="0.3">
      <c r="B70" s="145" t="s">
        <v>16</v>
      </c>
      <c r="C70" s="146"/>
      <c r="D70" s="146"/>
      <c r="E70" s="147"/>
      <c r="F70" s="148" t="s">
        <v>17</v>
      </c>
      <c r="G70" s="148"/>
      <c r="H70" s="148"/>
      <c r="I70" s="115" t="s">
        <v>18</v>
      </c>
    </row>
    <row r="71" spans="1:11" s="105" customFormat="1" ht="62.25" customHeight="1" x14ac:dyDescent="0.3">
      <c r="B71" s="134" t="s">
        <v>19</v>
      </c>
      <c r="C71" s="135"/>
      <c r="D71" s="135"/>
      <c r="E71" s="136"/>
      <c r="F71" s="138" t="s">
        <v>20</v>
      </c>
      <c r="G71" s="138"/>
      <c r="H71" s="116" t="s">
        <v>50</v>
      </c>
      <c r="I71" s="121" t="s">
        <v>32</v>
      </c>
      <c r="K71" s="1"/>
    </row>
    <row r="72" spans="1:11" s="105" customFormat="1" ht="25" x14ac:dyDescent="0.3">
      <c r="B72" s="134" t="s">
        <v>21</v>
      </c>
      <c r="C72" s="135"/>
      <c r="D72" s="135"/>
      <c r="E72" s="136"/>
      <c r="F72" s="137" t="s">
        <v>22</v>
      </c>
      <c r="G72" s="137"/>
      <c r="H72" s="117" t="s">
        <v>51</v>
      </c>
      <c r="I72" s="121" t="s">
        <v>32</v>
      </c>
      <c r="K72" s="1"/>
    </row>
    <row r="73" spans="1:11" s="105" customFormat="1" ht="64.5" customHeight="1" x14ac:dyDescent="0.3">
      <c r="B73" s="134" t="s">
        <v>124</v>
      </c>
      <c r="C73" s="135"/>
      <c r="D73" s="135"/>
      <c r="E73" s="136"/>
      <c r="F73" s="138" t="s">
        <v>23</v>
      </c>
      <c r="G73" s="138"/>
      <c r="H73" s="116" t="s">
        <v>52</v>
      </c>
      <c r="I73" s="121" t="s">
        <v>32</v>
      </c>
      <c r="K73" s="1"/>
    </row>
    <row r="74" spans="1:11" ht="204" customHeight="1" x14ac:dyDescent="0.3">
      <c r="B74" s="134" t="s">
        <v>49</v>
      </c>
      <c r="C74" s="135"/>
      <c r="D74" s="135"/>
      <c r="E74" s="136"/>
      <c r="F74" s="138" t="s">
        <v>24</v>
      </c>
      <c r="G74" s="138"/>
      <c r="H74" s="116" t="s">
        <v>53</v>
      </c>
      <c r="I74" s="19">
        <f>SUM(I71:I73)</f>
        <v>0</v>
      </c>
      <c r="K74" s="118"/>
    </row>
    <row r="75" spans="1:11" ht="83.25" customHeight="1" thickBot="1" x14ac:dyDescent="0.35">
      <c r="B75" s="132" t="s">
        <v>25</v>
      </c>
      <c r="C75" s="133"/>
      <c r="D75" s="133"/>
      <c r="E75" s="133"/>
      <c r="F75" s="119"/>
      <c r="G75" s="119"/>
      <c r="H75" s="119"/>
      <c r="I75" s="120"/>
    </row>
  </sheetData>
  <sheetProtection algorithmName="SHA-512" hashValue="eRyiiA0DyGYMTPRs/tnbU1Bsl5NYHg2U4f4gmeH52Ek40cvwemGDb+M/OiH6+QOiWR14rTxouGcVGXUvFb/6Cw==" saltValue="+V5j4rVQjGnPPLHEECp06g==" spinCount="100000" sheet="1" formatCells="0" formatColumns="0" formatRows="0"/>
  <mergeCells count="20">
    <mergeCell ref="B71:E71"/>
    <mergeCell ref="F71:G71"/>
    <mergeCell ref="D2:H2"/>
    <mergeCell ref="D3:H3"/>
    <mergeCell ref="D4:H4"/>
    <mergeCell ref="D6:H6"/>
    <mergeCell ref="E64:H64"/>
    <mergeCell ref="E65:H65"/>
    <mergeCell ref="E66:H66"/>
    <mergeCell ref="E67:H67"/>
    <mergeCell ref="E68:H68"/>
    <mergeCell ref="B70:E70"/>
    <mergeCell ref="F70:H70"/>
    <mergeCell ref="B75:E75"/>
    <mergeCell ref="B72:E72"/>
    <mergeCell ref="F72:G72"/>
    <mergeCell ref="B73:E73"/>
    <mergeCell ref="F73:G73"/>
    <mergeCell ref="B74:E74"/>
    <mergeCell ref="F74:G74"/>
  </mergeCells>
  <dataValidations disablePrompts="1" count="1">
    <dataValidation allowBlank="1" showInputMessage="1" showErrorMessage="1" promptTitle="Objeto del Contrato" prompt="Escriba claramente el objeto del contrato de ejecución suscrito" sqref="F15:F21" xr:uid="{D9D26FA7-8CB0-450B-8070-08BDCD250C81}">
      <formula1>0</formula1>
      <formula2>0</formula2>
    </dataValidation>
  </dataValidations>
  <pageMargins left="0.7" right="0.7" top="0.75" bottom="0.75" header="0.3" footer="0.3"/>
  <pageSetup paperSize="9" scale="3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 (Proponente)</vt:lpstr>
      <vt:lpstr>'Oferta Economica (Proponente)'!Área_de_impresión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cp:lastPrinted>2026-09-22T21:23:40Z</cp:lastPrinted>
  <dcterms:created xsi:type="dcterms:W3CDTF">2025-05-29T17:00:42Z</dcterms:created>
  <dcterms:modified xsi:type="dcterms:W3CDTF">2026-09-22T21:25:29Z</dcterms:modified>
</cp:coreProperties>
</file>